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calcOnSave="0"/>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<sst xmlns="http://schemas.openxmlformats.org/spreadsheetml/2006/main" count="963" uniqueCount="545">
  <si>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</si>
  <si>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</si>
  <si>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</si>
  <si>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</si>
  <si>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</si>
  <si>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</si>
  <si>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</si>
  <si>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</si>
  <si>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</si>
  <si>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</si>
  <si>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</si>
  <si>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</si>
  <si>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</si>
  <si>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</si>
  <si>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</si>
  <si>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</si>
  <si>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</si>
  <si>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</si>
  <si>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</si>
  <si>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</si>
  <si>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</si>
  <si>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</si>
  <si>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</si>
  <si>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</si>
  <si>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</si>
  <si>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</si>
  <si>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</si>
  <si>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</si>
  <si>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</si>
  <si>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</si>
  <si>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</si>
  <si>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</si>
  <si>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</si>
  <si>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</si>
  <si>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</si>
  <si>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</si>
  <si>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</si>
  <si>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</si>
  <si>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</si>
  <si>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</si>
  <si>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</si>
  <si>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</si>
  <si>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</si>
  <si>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</si>
  <si>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</si>
  <si>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</si>
  <si>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</si>
  <si>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</si>
  <si>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</si>
  <si>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</si>
  <si>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</si>
  <si>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</si>
  <si>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</si>
  <si>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</si>
  <si>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</si>
  <si>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</si>
  <si>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</si>
  <si>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</si>
  <si>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</si>
  <si>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</si>
  <si>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</si>
  <si>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</si>
  <si>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</si>
  <si>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</si>
  <si>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</si>
  <si>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</si>
  <si>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</si>
  <si>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</si>
  <si>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</si>
  <si>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</si>
  <si>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</si>
  <si>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</si>
  <si>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</si>
  <si>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</si>
  <si>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</si>
  <si>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</si>
  <si>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</si>
  <si>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</si>
  <si>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</si>
  <si>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</si>
  <si>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</si>
  <si>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</si>
  <si>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</si>
  <si>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</si>
  <si>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</si>
  <si>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</si>
  <si>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</si>
  <si>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</si>
  <si>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</si>
  <si>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</si>
  <si>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</si>
  <si>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</si>
  <si>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</si>
  <si>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</si>
  <si>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</si>
  <si>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</si>
  <si>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</si>
  <si>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</si>
  <si>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</si>
  <si>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</si>
  <si>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</si>
  <si>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</si>
  <si>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</si>
  <si>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</si>
  <si>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</si>
  <si>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</si>
  <si>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</si>
  <si>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</si>
  <si>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</si>
  <si>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</si>
  <si>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</si>
  <si>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</si>
  <si>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</si>
  <si>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</si>
  <si>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</si>
  <si>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</si>
  <si>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</si>
  <si>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</si>
  <si>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</si>
  <si>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</si>
  <si>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</si>
  <si>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</si>
  <si>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</si>
  <si>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</si>
  <si>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</si>
  <si>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</si>
  <si>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</si>
  <si>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</si>
  <si>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</si>
  <si>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</si>
  <si>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</si>
  <si>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</si>
  <si>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</si>
  <si>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</si>
  <si>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</si>
  <si>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</si>
  <si>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</si>
  <si>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</si>
  <si>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</si>
  <si>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</si>
  <si>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</si>
  <si>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</si>
  <si>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</si>
  <si>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</si>
  <si>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</si>
  <si>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</si>
  <si>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</si>
  <si>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</si>
  <si>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</si>
  <si>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</si>
  <si>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</si>
  <si>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</si>
  <si>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</si>
  <si>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</si>
  <si>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</si>
  <si>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</si>
  <si>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</si>
  <si>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</si>
  <si>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</si>
  <si>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</si>
  <si>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</si>
  <si>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</si>
  <si>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</si>
  <si>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</si>
  <si>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</si>
  <si>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</si>
  <si>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</si>
  <si>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</si>
  <si>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</si>
  <si>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</si>
  <si>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</si>
  <si>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</si>
  <si>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</si>
  <si>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</si>
  <si>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</si>
  <si>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</si>
  <si>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</si>
  <si>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</si>
  <si>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</si>
  <si>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</si>
  <si>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</si>
  <si>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</si>
  <si>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</si>
  <si>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</si>
  <si>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</si>
  <si>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</si>
  <si>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</si>
  <si>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</si>
  <si>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</si>
  <si>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</si>
  <si>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</si>
  <si>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</si>
  <si>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</si>
  <si>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</si>
  <si>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</si>
  <si>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</si>
  <si>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静岡県袋井市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</si>
  <si>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</si>
  <si>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</si>
  <si>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</si>
  <si>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</si>
  <si>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</si>
  <si>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</si>
  <si>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</si>
  <si>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</si>
  <si>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</si>
  <si>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</si>
  <si>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</si>
  <si>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</si>
  <si>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</si>
  <si>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</si>
  <si>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</si>
  <si>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</si>
  <si>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</si>
  <si>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</si>
  <si>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</si>
  <si>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</si>
  <si>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</si>
  <si>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</si>
  <si>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</si>
  <si>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</si>
  <si>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</si>
  <si>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</si>
  <si>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</si>
  <si>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</si>
  <si>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</si>
  <si>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</si>
  <si>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</si>
  <si>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</si>
  <si>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</si>
  <si>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</si>
  <si>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</si>
  <si>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</si>
  <si>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</si>
  <si>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</si>
  <si>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</si>
  <si>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</si>
  <si>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</si>
  <si>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</si>
  <si>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</si>
  <si>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</si>
  <si>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</si>
  <si>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</si>
  <si>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</si>
  <si>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</si>
  <si>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</si>
  <si>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</si>
  <si>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</si>
  <si>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</si>
  <si>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</si>
  <si>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</si>
  <si>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</si>
  <si>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</si>
  <si>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</si>
  <si>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</si>
  <si>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</si>
  <si>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</si>
  <si>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</si>
  <si>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</si>
  <si>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</si>
  <si>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</si>
  <si>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</si>
  <si>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</si>
  <si>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</si>
  <si>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</si>
  <si>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</si>
  <si>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</si>
  <si>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</si>
  <si>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</si>
  <si>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</si>
  <si>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</si>
  <si>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</si>
  <si>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</si>
  <si>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</si>
  <si>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</si>
  <si>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</si>
  <si>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</si>
  <si>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</si>
  <si>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</si>
  <si>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</si>
  <si>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</si>
  <si>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</si>
  <si>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</si>
  <si>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</si>
  <si>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</si>
  <si>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</si>
  <si>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</si>
  <si>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</si>
  <si>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</si>
  <si>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</si>
  <si>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</si>
  <si>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</si>
  <si>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</si>
  <si>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</si>
  <si>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</si>
  <si>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</si>
  <si>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</si>
  <si>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</si>
  <si>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</si>
  <si>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</si>
  <si>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</si>
  <si>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</si>
  <si>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</si>
  <si>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</si>
  <si>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</si>
  <si>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</si>
  <si>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</si>
  <si>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</si>
  <si>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</si>
  <si>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</si>
  <si>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</si>
  <si>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</si>
  <si>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</si>
  <si>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</si>
  <si>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</si>
  <si>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</si>
  <si>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</si>
  <si>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</si>
  <si>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</si>
  <si>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</si>
  <si>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</si>
  <si>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</si>
  <si>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</si>
  <si>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</si>
  <si>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</si>
  <si>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</si>
  <si>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</si>
  <si>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</si>
  <si>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</si>
  <si>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</si>
  <si>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</si>
  <si>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</si>
  <si>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</si>
  <si>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</si>
  <si>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</si>
  <si>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</si>
  <si>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</si>
  <si>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</si>
  <si>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</si>
  <si>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</si>
  <si>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</si>
  <si>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</si>
  <si>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</si>
  <si>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</si>
  <si>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</si>
  <si>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</si>
  <si>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静岡県袋井市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</si>
  <si>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</si>
  <si>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</si>
  <si>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</si>
  <si>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</si>
  <si>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</si>
  <si>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</si>
  <si>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</si>
  <si>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</si>
  <si>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</si>
  <si>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</si>
  <si>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</si>
  <si>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</si>
  <si>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</si>
  <si>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</si>
  <si>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</si>
  <si>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</si>
  <si>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</si>
  <si>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</si>
  <si>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</si>
  <si>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</si>
  <si>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</si>
  <si>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</si>
  <si>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</si>
  <si>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</si>
  <si>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</si>
  <si>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</si>
  <si>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</si>
  <si>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</si>
  <si>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</si>
  <si>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</si>
  <si>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</si>
  <si>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</si>
  <si>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</si>
  <si>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</si>
  <si>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</si>
  <si>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</si>
  <si>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</si>
  <si>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</si>
  <si>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</si>
  <si>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</si>
  <si>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</si>
  <si>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</si>
  <si>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</si>
  <si>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</si>
  <si>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</si>
  <si>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</si>
  <si>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</si>
  <si>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</si>
  <si>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</si>
  <si>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</si>
  <si>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</si>
  <si>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</si>
  <si>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</si>
  <si>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</si>
  <si>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</si>
  <si>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</si>
  <si>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</si>
  <si>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</si>
  <si>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</si>
  <si>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</si>
  <si>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</si>
  <si>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</si>
  <si>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</si>
  <si>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</si>
  <si>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</si>
  <si>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</si>
  <si>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</si>
  <si>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</si>
  <si>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</si>
  <si>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</si>
  <si>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</si>
  <si>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</si>
  <si>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</si>
  <si>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</si>
  <si>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</si>
  <si>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</si>
  <si>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</si>
  <si>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</si>
  <si>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</si>
  <si>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</si>
  <si>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</si>
  <si>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</si>
  <si>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</si>
  <si>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</si>
  <si>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</si>
  <si>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</si>
  <si>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</si>
  <si>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</si>
  <si>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</si>
  <si>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</si>
  <si>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</si>
  <si>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</si>
  <si>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</si>
  <si>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</si>
  <si>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</si>
  <si>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</si>
  <si>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</si>
  <si>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</si>
  <si>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</si>
  <si>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</si>
  <si>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</si>
  <si>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</si>
  <si>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</si>
  <si>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</si>
  <si>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</si>
  <si>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</si>
  <si>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</si>
  <si>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</si>
  <si>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</si>
  <si>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</si>
  <si>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</si>
  <si>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</si>
  <si>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</si>
  <si>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</si>
  <si>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</si>
  <si>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</si>
  <si>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</si>
  <si>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</si>
  <si>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</si>
  <si>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</si>
  <si>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</si>
  <si>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</si>
  <si>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</si>
  <si>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</si>
  <si>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</si>
  <si>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</si>
  <si>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</si>
  <si>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</si>
  <si>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</si>
  <si>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</si>
  <si>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</si>
  <si>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</si>
  <si>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</si>
  <si>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</si>
  <si>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</si>
  <si>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</si>
  <si>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</si>
  <si>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</si>
  <si>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</si>
  <si>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</si>
  <si>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</si>
  <si>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</si>
  <si>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</si>
  <si>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</si>
  <si>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</si>
  <si>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</si>
  <si>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</si>
  <si>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</si>
  <si>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</si>
  <si>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</si>
  <si>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</si>
  <si>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</si>
  <si>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</si>
  <si>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</si>
  <si>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</si>
  <si>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</si>
  <si>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</si>
  <si>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</si>
  <si>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</si>
  <si>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</si>
  <si>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</si>
  <si>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</si>
  <si>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</si>
  <si>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</si>
  <si>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</si>
  <si>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</si>
  <si>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</si>
  <si>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</si>
  <si>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</si>
  <si>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</si>
  <si>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</si>
  <si>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</si>
  <si>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</si>
  <si>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</si>
  <si>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</si>
  <si>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</si>
  <si>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</si>
  <si>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</si>
  <si>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4.17</t>
  </si>
  <si>
    <t>一般会計</t>
  </si>
  <si>
    <t>水道事業会計</t>
  </si>
  <si>
    <t>国民健康保険特別会計</t>
  </si>
  <si>
    <t>公共下水道事業特別会計</t>
  </si>
  <si>
    <t>介護保険特別会計</t>
  </si>
  <si>
    <t>病院事業会計</t>
  </si>
  <si>
    <t>駐車場事業特別会計</t>
  </si>
  <si>
    <t>後期高齢者医療特別会計</t>
  </si>
  <si>
    <t>その他会計（赤字）</t>
  </si>
  <si>
    <t>その他会計（黒字）</t>
  </si>
  <si>
    <t>太田川原野谷川治水水防組合</t>
    <rPh sb="0" eb="3">
      <t>オオタガワ</t>
    </rPh>
    <rPh sb="3" eb="4">
      <t>ハラ</t>
    </rPh>
    <rPh sb="4" eb="6">
      <t>ノヤ</t>
    </rPh>
    <rPh sb="6" eb="7">
      <t>ガワ</t>
    </rPh>
    <rPh sb="7" eb="9">
      <t>チスイ</t>
    </rPh>
    <rPh sb="9" eb="11">
      <t>スイボウ</t>
    </rPh>
    <rPh sb="11" eb="13">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</si>
  <si>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</si>
  <si>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</si>
  <si>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</si>
  <si>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</si>
  <si>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静岡県後期高齢者医療広域連合</t>
    <rPh sb="0" eb="2">
      <t>シズオカ</t>
    </rPh>
    <rPh sb="2" eb="3">
      <t>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</si>
  <si>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</si>
  <si>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袋井地域土地開発公社</t>
    <rPh sb="0" eb="2">
      <t>フクロイ</t>
    </rPh>
    <rPh sb="2" eb="4">
      <t>チイキ</t>
    </rPh>
    <rPh sb="4" eb="6">
      <t>トチ</t>
    </rPh>
    <rPh sb="6" eb="8">
      <t>カイハツ</t>
    </rPh>
    <rPh sb="8" eb="10">
      <t>コウシャ</t>
    </rPh>
    <phoneticPr fontId="2"/>
  </si>
  <si>
    <t>掛川市・袋井市病院企業団</t>
    <rPh sb="0" eb="3">
      <t>カケガワシ</t>
    </rPh>
    <rPh sb="4" eb="7">
      <t>フクロイシ</t>
    </rPh>
    <rPh sb="7" eb="9">
      <t>ビョウイン</t>
    </rPh>
    <rPh sb="9" eb="11">
      <t>キギョウ</t>
    </rPh>
    <rPh sb="11" eb="12">
      <t>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</si>
</sst>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87878</c:v>
                </c:pt>
                <c:pt idx="1">
                  <c:v>60421</c:v>
                </c:pt>
                <c:pt idx="2">
                  <c:v>45337</c:v>
                </c:pt>
                <c:pt idx="3">
                  <c:v>46017</c:v>
                </c:pt>
                <c:pt idx="4">
                  <c:v>81381</c:v>
                </c:pt>
              </c:numCache>
            </c:numRef>
          </c:val>
          <c:smooth val="0"/>
        </c:ser>
        <c:dLbls>
          <c:showLegendKey val="0"/>
          <c:showVal val="0"/>
          <c:showCatName val="0"/>
          <c:showSerName val="0"/>
          <c:showPercent val="0"/>
          <c:showBubbleSize val="0"/>
        </c:dLbls>
        <c:marker val="1"/>
        <c:smooth val="0"/>
        <c:axId val="94086656"/>
        <c:axId val="94088576"/>
      </c:lineChart>
      <c:catAx>
        <c:axId val="94086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88576"/>
        <c:crosses val="autoZero"/>
        <c:auto val="1"/>
        <c:lblAlgn val="ctr"/>
        <c:lblOffset val="100"/>
        <c:tickLblSkip val="1"/>
        <c:tickMarkSkip val="1"/>
        <c:noMultiLvlLbl val="0"/>
      </c:catAx>
      <c:valAx>
        <c:axId val="940885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8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5.03</c:v>
                </c:pt>
                <c:pt idx="1">
                  <c:v>5.0199999999999996</c:v>
                </c:pt>
                <c:pt idx="2">
                  <c:v>5.12</c:v>
                </c:pt>
                <c:pt idx="3">
                  <c:v>5.99</c:v>
                </c:pt>
                <c:pt idx="4">
                  <c:v>0.55000000000000004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9.58</c:v>
                </c:pt>
                <c:pt idx="1">
                  <c:v>9.7899999999999991</c:v>
                </c:pt>
                <c:pt idx="2">
                  <c:v>8.98</c:v>
                </c:pt>
                <c:pt idx="3">
                  <c:v>8.6999999999999993</c:v>
                </c:pt>
                <c:pt idx="4">
                  <c:v>9.77</c:v>
                </c:pt>
              </c:numCache>
            </c:numRef>
          </c:val>
        </c:ser>
        <c:dLbls>
          <c:showLegendKey val="0"/>
          <c:showVal val="0"/>
          <c:showCatName val="0"/>
          <c:showSerName val="0"/>
          <c:showPercent val="0"/>
          <c:showBubbleSize val="0"/>
        </c:dLbls>
        <c:gapWidth val="250"/>
        <c:overlap val="100"/>
        <c:axId val="98886400"/>
        <c:axId val="9888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5.75</c:v>
                </c:pt>
                <c:pt idx="1">
                  <c:v>3.62</c:v>
                </c:pt>
                <c:pt idx="2">
                  <c:v>0.15</c:v>
                </c:pt>
                <c:pt idx="3">
                  <c:v>1.26</c:v>
                </c:pt>
                <c:pt idx="4">
                  <c:v>-4.17</c:v>
                </c:pt>
              </c:numCache>
            </c:numRef>
          </c:val>
          <c:smooth val="0"/>
        </c:ser>
        <c:dLbls>
          <c:showLegendKey val="0"/>
          <c:showVal val="0"/>
          <c:showCatName val="0"/>
          <c:showSerName val="0"/>
          <c:showPercent val="0"/>
          <c:showBubbleSize val="0"/>
        </c:dLbls>
        <c:marker val="1"/>
        <c:smooth val="0"/>
        <c:axId val="98886400"/>
        <c:axId val="98888320"/>
      </c:lineChart>
      <c:catAx>
        <c:axId val="9888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888320"/>
        <c:crosses val="autoZero"/>
        <c:auto val="1"/>
        <c:lblAlgn val="ctr"/>
        <c:lblOffset val="100"/>
        <c:tickLblSkip val="1"/>
        <c:tickMarkSkip val="1"/>
        <c:noMultiLvlLbl val="0"/>
      </c:catAx>
      <c:valAx>
        <c:axId val="9888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8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0.18</c:v>
                </c:pt>
                <c:pt idx="4">
                  <c:v>#N/A</c:v>
                </c:pt>
                <c:pt idx="5">
                  <c:v>7.0000000000000007E-2</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0.01</c:v>
                </c:pt>
                <c:pt idx="8">
                  <c:v>#N/A</c:v>
                </c:pt>
                <c:pt idx="9">
                  <c:v>0.02</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6.78</c:v>
                </c:pt>
                <c:pt idx="2">
                  <c:v>#N/A</c:v>
                </c:pt>
                <c:pt idx="3">
                  <c:v>9.31</c:v>
                </c:pt>
                <c:pt idx="4">
                  <c:v>#N/A</c:v>
                </c:pt>
                <c:pt idx="5">
                  <c:v>10.26</c:v>
                </c:pt>
                <c:pt idx="6">
                  <c:v>#N/A</c:v>
                </c:pt>
                <c:pt idx="7">
                  <c:v>12.63</c:v>
                </c:pt>
                <c:pt idx="8">
                  <c:v>#N/A</c:v>
                </c:pt>
                <c:pt idx="9">
                  <c:v>0.15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0.26</c:v>
                </c:pt>
                <c:pt idx="4">
                  <c:v>#N/A</c:v>
                </c:pt>
                <c:pt idx="5">
                  <c:v>0.18</c:v>
                </c:pt>
                <c:pt idx="6">
                  <c:v>#N/A</c:v>
                </c:pt>
                <c:pt idx="7">
                  <c:v>0.52</c:v>
                </c:pt>
                <c:pt idx="8">
                  <c:v>#N/A</c:v>
                </c:pt>
                <c:pt idx="9">
                  <c:v>0.33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0.22</c:v>
                </c:pt>
                <c:pt idx="4">
                  <c:v>#N/A</c:v>
                </c:pt>
                <c:pt idx="5">
                  <c:v>0.21</c:v>
                </c:pt>
                <c:pt idx="6">
                  <c:v>#N/A</c:v>
                </c:pt>
                <c:pt idx="7">
                  <c:v>0.22</c:v>
                </c:pt>
                <c:pt idx="8">
                  <c:v>#N/A</c:v>
                </c:pt>
                <c:pt idx="9">
                  <c:v>0.35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0.68</c:v>
                </c:pt>
                <c:pt idx="2">
                  <c:v>#N/A</c:v>
                </c:pt>
                <c:pt idx="3">
                  <c:v>2.19</c:v>
                </c:pt>
                <c:pt idx="4">
                  <c:v>#N/A</c:v>
                </c:pt>
                <c:pt idx="5">
                  <c:v>1.58</c:v>
                </c:pt>
                <c:pt idx="6">
                  <c:v>#N/A</c:v>
                </c:pt>
                <c:pt idx="7">
                  <c:v>1.9</c:v>
                </c:pt>
                <c:pt idx="8">
                  <c:v>#N/A</c:v>
                </c:pt>
                <c:pt idx="9">
                  <c:v>1.1499999999999999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8.3800000000000008</c:v>
                </c:pt>
                <c:pt idx="2">
                  <c:v>#N/A</c:v>
                </c:pt>
                <c:pt idx="3">
                  <c:v>8.48</c:v>
                </c:pt>
                <c:pt idx="4">
                  <c:v>#N/A</c:v>
                </c:pt>
                <c:pt idx="5">
                  <c:v>7.21</c:v>
                </c:pt>
                <c:pt idx="6">
                  <c:v>#N/A</c:v>
                </c:pt>
                <c:pt idx="7">
                  <c:v>5.97</c:v>
                </c:pt>
                <c:pt idx="8">
                  <c:v>#N/A</c:v>
                </c:pt>
                <c:pt idx="9">
                  <c:v>5.87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c:v>
                </c:pt>
                <c:pt idx="2">
                  <c:v>#N/A</c:v>
                </c:pt>
                <c:pt idx="3">
                  <c:v>5</c:v>
                </c:pt>
                <c:pt idx="4">
                  <c:v>#N/A</c:v>
                </c:pt>
                <c:pt idx="5">
                  <c:v>5.0999999999999996</c:v>
                </c:pt>
                <c:pt idx="6">
                  <c:v>#N/A</c:v>
                </c:pt>
                <c:pt idx="7">
                  <c:v>5.97</c:v>
                </c:pt>
                <c:pt idx="8">
                  <c:v>#N/A</c:v>
                </c:pt>
                <c:pt idx="9">
                  <c:v>6.69</c:v>
                </c:pt>
              </c:numCache>
            </c:numRef>
          </c:val>
        </c:ser>
        <c:dLbls>
          <c:showLegendKey val="0"/>
          <c:showVal val="0"/>
          <c:showCatName val="0"/>
          <c:showSerName val="0"/>
          <c:showPercent val="0"/>
          <c:showBubbleSize val="0"/>
        </c:dLbls>
        <c:gapWidth val="150"/>
        <c:overlap val="100"/>
        <c:axId val="84695680"/>
        <c:axId val="84701568"/>
      </c:barChart>
      <c:catAx>
        <c:axId val="846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701568"/>
        <c:crosses val="autoZero"/>
        <c:auto val="1"/>
        <c:lblAlgn val="ctr"/>
        <c:lblOffset val="100"/>
        <c:tickLblSkip val="1"/>
        <c:tickMarkSkip val="1"/>
        <c:noMultiLvlLbl val="0"/>
      </c:catAx>
      <c:valAx>
        <c:axId val="8470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69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3171</c:v>
                </c:pt>
                <c:pt idx="5">
                  <c:v>3313</c:v>
                </c:pt>
                <c:pt idx="8">
                  <c:v>3597</c:v>
                </c:pt>
                <c:pt idx="11">
                  <c:v>3701</c:v>
                </c:pt>
                <c:pt idx="14">
                  <c:v>3820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c:v>
                </c:pt>
                <c:pt idx="3">
                  <c:v>13</c:v>
                </c:pt>
                <c:pt idx="6">
                  <c:v>28</c:v>
                </c:pt>
                <c:pt idx="9">
                  <c:v>26</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534</c:v>
                </c:pt>
                <c:pt idx="3">
                  <c:v>618</c:v>
                </c:pt>
                <c:pt idx="6">
                  <c:v>577</c:v>
                </c:pt>
                <c:pt idx="9">
                  <c:v>507</c:v>
                </c:pt>
                <c:pt idx="12">
                  <c:v>406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1027</c:v>
                </c:pt>
                <c:pt idx="3">
                  <c:v>969</c:v>
                </c:pt>
                <c:pt idx="6">
                  <c:v>937</c:v>
                </c:pt>
                <c:pt idx="9">
                  <c:v>920</c:v>
                </c:pt>
                <c:pt idx="12">
                  <c:v>886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3684</c:v>
                </c:pt>
                <c:pt idx="3">
                  <c:v>3785</c:v>
                </c:pt>
                <c:pt idx="6">
                  <c:v>4058</c:v>
                </c:pt>
                <c:pt idx="9">
                  <c:v>4086</c:v>
                </c:pt>
                <c:pt idx="12">
                  <c:v>3914</c:v>
                </c:pt>
              </c:numCache>
            </c:numRef>
          </c:val>
        </c:ser>
        <c:dLbls>
          <c:showLegendKey val="0"/>
          <c:showVal val="0"/>
          <c:showCatName val="0"/>
          <c:showSerName val="0"/>
          <c:showPercent val="0"/>
          <c:showBubbleSize val="0"/>
        </c:dLbls>
        <c:gapWidth val="100"/>
        <c:overlap val="100"/>
        <c:axId val="99814784"/>
        <c:axId val="9982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2086</c:v>
                </c:pt>
                <c:pt idx="2">
                  <c:v>#N/A</c:v>
                </c:pt>
                <c:pt idx="3">
                  <c:v>#N/A</c:v>
                </c:pt>
                <c:pt idx="4">
                  <c:v>2072</c:v>
                </c:pt>
                <c:pt idx="5">
                  <c:v>#N/A</c:v>
                </c:pt>
                <c:pt idx="6">
                  <c:v>#N/A</c:v>
                </c:pt>
                <c:pt idx="7">
                  <c:v>2003</c:v>
                </c:pt>
                <c:pt idx="8">
                  <c:v>#N/A</c:v>
                </c:pt>
                <c:pt idx="9">
                  <c:v>#N/A</c:v>
                </c:pt>
                <c:pt idx="10">
                  <c:v>1838</c:v>
                </c:pt>
                <c:pt idx="11">
                  <c:v>#N/A</c:v>
                </c:pt>
                <c:pt idx="12">
                  <c:v>#N/A</c:v>
                </c:pt>
                <c:pt idx="13">
                  <c:v>1413</c:v>
                </c:pt>
                <c:pt idx="14">
                  <c:v>#N/A</c:v>
                </c:pt>
              </c:numCache>
            </c:numRef>
          </c:val>
          <c:smooth val="0"/>
        </c:ser>
        <c:dLbls>
          <c:showLegendKey val="0"/>
          <c:showVal val="0"/>
          <c:showCatName val="0"/>
          <c:showSerName val="0"/>
          <c:showPercent val="0"/>
          <c:showBubbleSize val="0"/>
        </c:dLbls>
        <c:marker val="1"/>
        <c:smooth val="0"/>
        <c:axId val="99814784"/>
        <c:axId val="99829248"/>
      </c:lineChart>
      <c:catAx>
        <c:axId val="998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29248"/>
        <c:crosses val="autoZero"/>
        <c:auto val="1"/>
        <c:lblAlgn val="ctr"/>
        <c:lblOffset val="100"/>
        <c:tickLblSkip val="1"/>
        <c:tickMarkSkip val="1"/>
        <c:noMultiLvlLbl val="0"/>
      </c:catAx>
      <c:valAx>
        <c:axId val="998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26667</c:v>
                </c:pt>
                <c:pt idx="5">
                  <c:v>28329</c:v>
                </c:pt>
                <c:pt idx="8">
                  <c:v>30394</c:v>
                </c:pt>
                <c:pt idx="11">
                  <c:v>32486</c:v>
                </c:pt>
                <c:pt idx="14">
                  <c:v>33746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1231</c:v>
                </c:pt>
                <c:pt idx="5">
                  <c:v>856</c:v>
                </c:pt>
                <c:pt idx="8">
                  <c:v>546</c:v>
                </c:pt>
                <c:pt idx="11">
                  <c:v>499</c:v>
                </c:pt>
                <c:pt idx="14">
                  <c:v>530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5556</c:v>
                </c:pt>
                <c:pt idx="5">
                  <c:v>5705</c:v>
                </c:pt>
                <c:pt idx="8">
                  <c:v>5720</c:v>
                </c:pt>
                <c:pt idx="11">
                  <c:v>5513</c:v>
                </c:pt>
                <c:pt idx="14">
                  <c:v>6977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672</c:v>
                </c:pt>
                <c:pt idx="3">
                  <c:v>729</c:v>
                </c:pt>
                <c:pt idx="6">
                  <c:v>615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4377</c:v>
                </c:pt>
                <c:pt idx="3">
                  <c:v>4322</c:v>
                </c:pt>
                <c:pt idx="6">
                  <c:v>4208</c:v>
                </c:pt>
                <c:pt idx="9">
                  <c:v>3990</c:v>
                </c:pt>
                <c:pt idx="12">
                  <c:v>3910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4580</c:v>
                </c:pt>
                <c:pt idx="3">
                  <c:v>4240</c:v>
                </c:pt>
                <c:pt idx="6">
                  <c:v>4988</c:v>
                </c:pt>
                <c:pt idx="9">
                  <c:v>11789</c:v>
                </c:pt>
                <c:pt idx="12">
                  <c:v>8141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14340</c:v>
                </c:pt>
                <c:pt idx="3">
                  <c:v>14053</c:v>
                </c:pt>
                <c:pt idx="6">
                  <c:v>13642</c:v>
                </c:pt>
                <c:pt idx="9">
                  <c:v>13173</c:v>
                </c:pt>
                <c:pt idx="12">
                  <c:v>12469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109</c:v>
                </c:pt>
                <c:pt idx="3">
                  <c:v>291</c:v>
                </c:pt>
                <c:pt idx="6">
                  <c:v>262</c:v>
                </c:pt>
                <c:pt idx="9">
                  <c:v>235</c:v>
                </c:pt>
                <c:pt idx="12">
                  <c:v>209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25715</c:v>
                </c:pt>
                <c:pt idx="3">
                  <c:v>25700</c:v>
                </c:pt>
                <c:pt idx="6">
                  <c:v>24863</c:v>
                </c:pt>
                <c:pt idx="9">
                  <c:v>24768</c:v>
                </c:pt>
                <c:pt idx="12">
                  <c:v>25776</c:v>
                </c:pt>
              </c:numCache>
            </c:numRef>
          </c:val>
        </c:ser>
        <c:dLbls>
          <c:showLegendKey val="0"/>
          <c:showVal val="0"/>
          <c:showCatName val="0"/>
          <c:showSerName val="0"/>
          <c:showPercent val="0"/>
          <c:showBubbleSize val="0"/>
        </c:dLbls>
        <c:gapWidth val="100"/>
        <c:overlap val="100"/>
        <c:axId val="100259328"/>
        <c:axId val="10026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16338</c:v>
                </c:pt>
                <c:pt idx="2">
                  <c:v>#N/A</c:v>
                </c:pt>
                <c:pt idx="3">
                  <c:v>#N/A</c:v>
                </c:pt>
                <c:pt idx="4">
                  <c:v>14445</c:v>
                </c:pt>
                <c:pt idx="5">
                  <c:v>#N/A</c:v>
                </c:pt>
                <c:pt idx="6">
                  <c:v>#N/A</c:v>
                </c:pt>
                <c:pt idx="7">
                  <c:v>11917</c:v>
                </c:pt>
                <c:pt idx="8">
                  <c:v>#N/A</c:v>
                </c:pt>
                <c:pt idx="9">
                  <c:v>#N/A</c:v>
                </c:pt>
                <c:pt idx="10">
                  <c:v>15458</c:v>
                </c:pt>
                <c:pt idx="11">
                  <c:v>#N/A</c:v>
                </c:pt>
                <c:pt idx="12">
                  <c:v>#N/A</c:v>
                </c:pt>
                <c:pt idx="13">
                  <c:v>9252</c:v>
                </c:pt>
                <c:pt idx="14">
                  <c:v>#N/A</c:v>
                </c:pt>
              </c:numCache>
            </c:numRef>
          </c:val>
          <c:smooth val="0"/>
        </c:ser>
        <c:dLbls>
          <c:showLegendKey val="0"/>
          <c:showVal val="0"/>
          <c:showCatName val="0"/>
          <c:showSerName val="0"/>
          <c:showPercent val="0"/>
          <c:showBubbleSize val="0"/>
        </c:dLbls>
        <c:marker val="1"/>
        <c:smooth val="0"/>
        <c:axId val="100259328"/>
        <c:axId val="100261248"/>
      </c:lineChart>
      <c:catAx>
        <c:axId val="1002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261248"/>
        <c:crosses val="autoZero"/>
        <c:auto val="1"/>
        <c:lblAlgn val="ctr"/>
        <c:lblOffset val="100"/>
        <c:tickLblSkip val="1"/>
        <c:tickMarkSkip val="1"/>
        <c:noMultiLvlLbl val="0"/>
      </c:catAx>
      <c:valAx>
        <c:axId val="10026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86,949
84,004
108.56
34,490,257
34,338,110
107,665
19,551,225
25,775,628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年度の財政力指数は</a:t>
          </a:r>
          <a:r>
            <a:rPr kumimoji="1" lang="en-US" altLang="ja-JP" sz="1300">
              <a:latin typeface="ＭＳ Ｐゴシック"/>
            </a:rPr>
            <a:t>0.85</a:t>
          </a:r>
          <a:r>
            <a:rPr kumimoji="1" lang="ja-JP" altLang="en-US" sz="1300">
              <a:latin typeface="ＭＳ Ｐゴシック"/>
            </a:rPr>
            <a:t>と平成</a:t>
          </a:r>
          <a:r>
            <a:rPr kumimoji="1" lang="en-US" altLang="ja-JP" sz="1300">
              <a:latin typeface="ＭＳ Ｐゴシック"/>
            </a:rPr>
            <a:t>24</a:t>
          </a:r>
          <a:r>
            <a:rPr kumimoji="1" lang="ja-JP" altLang="en-US" sz="1300">
              <a:latin typeface="ＭＳ Ｐゴシック"/>
            </a:rPr>
            <a:t>年度と横ばいで、平成</a:t>
          </a:r>
          <a:r>
            <a:rPr kumimoji="1" lang="en-US" altLang="ja-JP" sz="1300">
              <a:latin typeface="ＭＳ Ｐゴシック"/>
            </a:rPr>
            <a:t>20</a:t>
          </a:r>
          <a:r>
            <a:rPr kumimoji="1" lang="ja-JP" altLang="en-US" sz="1300">
              <a:latin typeface="ＭＳ Ｐゴシック"/>
            </a:rPr>
            <a:t>年度をピークにゆるやかな減少が続いてきたが、改善がみられる。</a:t>
          </a:r>
          <a:endParaRPr kumimoji="1" lang="en-US" altLang="ja-JP" sz="1300">
            <a:latin typeface="ＭＳ Ｐゴシック"/>
          </a:endParaRPr>
        </a:p>
        <a:p>
          <a:r>
            <a:rPr kumimoji="1" lang="ja-JP" altLang="en-US" sz="1300">
              <a:latin typeface="ＭＳ Ｐゴシック"/>
            </a:rPr>
            <a:t>また、類似団体平均との比較においても、良好な状態である。</a:t>
          </a:r>
          <a:endParaRPr kumimoji="1" lang="en-US" altLang="ja-JP" sz="1300">
            <a:latin typeface="ＭＳ Ｐゴシック"/>
          </a:endParaRPr>
        </a:p>
        <a:p>
          <a:r>
            <a:rPr kumimoji="1" lang="ja-JP" altLang="en-US" sz="1300">
              <a:latin typeface="ＭＳ Ｐゴシック"/>
            </a:rPr>
            <a:t>　引き続き、行財政改革による歳出削減を図るとともに、市税収納率の向上など歳入確保に努める。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22578</xdr:rowOff>
    </xdr:from>
    <xdr:to>
      <xdr:col>7</xdr:col>
      <xdr:colOff>152400</xdr:colOff>
      <xdr:row>41</xdr:row>
      <xdr:rowOff>22578</xdr:rowOff>
    </xdr:to>
    <xdr:cxnSp macro="">
      <xdr:nvCxnSpPr>
        <xdr:cNvPr id="68" name="直線コネクタ 67"/>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22578</xdr:rowOff>
    </xdr:to>
    <xdr:cxnSp macro="">
      <xdr:nvCxnSpPr>
        <xdr:cNvPr id="71" name="直線コネクタ 70"/>
        <xdr:cNvCxnSpPr/>
      </xdr:nvCxnSpPr>
      <xdr:spPr>
        <a:xfrm>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40</xdr:row>
      <xdr:rowOff>167217</xdr:rowOff>
    </xdr:to>
    <xdr:cxnSp macro="">
      <xdr:nvCxnSpPr>
        <xdr:cNvPr id="74" name="直線コネクタ 73"/>
        <xdr:cNvCxnSpPr/>
      </xdr:nvCxnSpPr>
      <xdr:spPr>
        <a:xfrm>
          <a:off x="2336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33161</xdr:rowOff>
    </xdr:from>
    <xdr:to>
      <xdr:col>3</xdr:col>
      <xdr:colOff>279400</xdr:colOff>
      <xdr:row>40</xdr:row>
      <xdr:rowOff>113595</xdr:rowOff>
    </xdr:to>
    <xdr:cxnSp macro="">
      <xdr:nvCxnSpPr>
        <xdr:cNvPr id="77" name="直線コネクタ 76"/>
        <xdr:cNvCxnSpPr/>
      </xdr:nvCxnSpPr>
      <xdr:spPr>
        <a:xfrm>
          <a:off x="1447800" y="689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7" name="円/楕円 86"/>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8"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9" name="円/楕円 88"/>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90" name="テキスト ボックス 89"/>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3" name="円/楕円 92"/>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4" name="テキスト ボックス 93"/>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153811</xdr:rowOff>
    </xdr:from>
    <xdr:to>
      <xdr:col>2</xdr:col>
      <xdr:colOff>127000</xdr:colOff>
      <xdr:row>40</xdr:row>
      <xdr:rowOff>83961</xdr:rowOff>
    </xdr:to>
    <xdr:sp macro="" textlink="">
      <xdr:nvSpPr>
        <xdr:cNvPr id="95" name="円/楕円 94"/>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94138</xdr:rowOff>
    </xdr:from>
    <xdr:ext cx="762000" cy="259045"/>
    <xdr:sp macro="" textlink="">
      <xdr:nvSpPr>
        <xdr:cNvPr id="96" name="テキスト ボックス 95"/>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年度に比べ、経常収支比率が</a:t>
          </a:r>
          <a:r>
            <a:rPr kumimoji="1" lang="en-US" altLang="ja-JP" sz="1300">
              <a:latin typeface="ＭＳ Ｐゴシック"/>
            </a:rPr>
            <a:t>90.2</a:t>
          </a:r>
          <a:r>
            <a:rPr kumimoji="1" lang="ja-JP" altLang="en-US" sz="1300">
              <a:latin typeface="ＭＳ Ｐゴシック"/>
            </a:rPr>
            <a:t>％と比率が上昇し、類似団体平均と比べても、改善の余地がある。</a:t>
          </a:r>
          <a:endParaRPr kumimoji="1" lang="en-US" altLang="ja-JP" sz="1300">
            <a:latin typeface="ＭＳ Ｐゴシック"/>
          </a:endParaRPr>
        </a:p>
        <a:p>
          <a:r>
            <a:rPr kumimoji="1" lang="ja-JP" altLang="en-US" sz="1300">
              <a:latin typeface="ＭＳ Ｐゴシック"/>
            </a:rPr>
            <a:t>　今後、少子高齢化に伴う社会保障関係費の増や、公共施設のランニングコストの増など、経常収支比率を一層上昇させる要因が見込まれるため。歳入確保や歳出削減策などの行財政改革を推進していく。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69004</xdr:rowOff>
    </xdr:to>
    <xdr:cxnSp macro="">
      <xdr:nvCxnSpPr>
        <xdr:cNvPr id="131" name="直線コネクタ 130"/>
        <xdr:cNvCxnSpPr/>
      </xdr:nvCxnSpPr>
      <xdr:spPr>
        <a:xfrm>
          <a:off x="4114800" y="1098804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143933</xdr:rowOff>
    </xdr:to>
    <xdr:cxnSp macro="">
      <xdr:nvCxnSpPr>
        <xdr:cNvPr id="134" name="直線コネクタ 133"/>
        <xdr:cNvCxnSpPr/>
      </xdr:nvCxnSpPr>
      <xdr:spPr>
        <a:xfrm flipV="1">
          <a:off x="3225800" y="109880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143933</xdr:rowOff>
    </xdr:to>
    <xdr:cxnSp macro="">
      <xdr:nvCxnSpPr>
        <xdr:cNvPr id="137" name="直線コネクタ 136"/>
        <xdr:cNvCxnSpPr/>
      </xdr:nvCxnSpPr>
      <xdr:spPr>
        <a:xfrm>
          <a:off x="2336800" y="1079500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130387</xdr:rowOff>
    </xdr:to>
    <xdr:cxnSp macro="">
      <xdr:nvCxnSpPr>
        <xdr:cNvPr id="140" name="直線コネクタ 139"/>
        <xdr:cNvCxnSpPr/>
      </xdr:nvCxnSpPr>
      <xdr:spPr>
        <a:xfrm flipV="1">
          <a:off x="1447800" y="1079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4" name="円/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7" name="テキスト ボックス 15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59" name="テキスト ボックス 158"/>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人件費・物件費等については、人口１人当たりの数値において、類似団体平均に比べ良好である。要因として、消防業務等を一部事務組合で行っていることが挙げられる。</a:t>
          </a:r>
          <a:endParaRPr kumimoji="1" lang="en-US" altLang="ja-JP" sz="1300">
            <a:latin typeface="ＭＳ Ｐゴシック"/>
          </a:endParaRPr>
        </a:p>
        <a:p>
          <a:r>
            <a:rPr kumimoji="1" lang="ja-JP" altLang="en-US" sz="1300">
              <a:latin typeface="ＭＳ Ｐゴシック"/>
            </a:rPr>
            <a:t>　今後も、定員適正化計画の遂行や、指定管理者制度などを積極的に活用し、コストの低減を図るとともに、一部事務組合の人件費・物件費等に充てる負担金を含め抑制を図っていく。</a:t>
          </a:r>
          <a:r>
            <a:rPr kumimoji="1" lang="en-US" altLang="ja-JP" sz="1300">
              <a:latin typeface="ＭＳ Ｐゴシック"/>
            </a:rPr>
            <a:t> </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154516</xdr:rowOff>
    </xdr:from>
    <xdr:to>
      <xdr:col>7</xdr:col>
      <xdr:colOff>152400</xdr:colOff>
      <xdr:row>81</xdr:row>
      <xdr:rowOff>6237</xdr:rowOff>
    </xdr:to>
    <xdr:cxnSp macro="">
      <xdr:nvCxnSpPr>
        <xdr:cNvPr id="192" name="直線コネクタ 191"/>
        <xdr:cNvCxnSpPr/>
      </xdr:nvCxnSpPr>
      <xdr:spPr>
        <a:xfrm>
          <a:off x="4114800" y="13870516"/>
          <a:ext cx="8382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154516</xdr:rowOff>
    </xdr:from>
    <xdr:to>
      <xdr:col>6</xdr:col>
      <xdr:colOff>0</xdr:colOff>
      <xdr:row>81</xdr:row>
      <xdr:rowOff>6993</xdr:rowOff>
    </xdr:to>
    <xdr:cxnSp macro="">
      <xdr:nvCxnSpPr>
        <xdr:cNvPr id="195" name="直線コネクタ 194"/>
        <xdr:cNvCxnSpPr/>
      </xdr:nvCxnSpPr>
      <xdr:spPr>
        <a:xfrm flipV="1">
          <a:off x="3225800" y="13870516"/>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157702</xdr:rowOff>
    </xdr:from>
    <xdr:to>
      <xdr:col>4</xdr:col>
      <xdr:colOff>482600</xdr:colOff>
      <xdr:row>81</xdr:row>
      <xdr:rowOff>6993</xdr:rowOff>
    </xdr:to>
    <xdr:cxnSp macro="">
      <xdr:nvCxnSpPr>
        <xdr:cNvPr id="198" name="直線コネクタ 197"/>
        <xdr:cNvCxnSpPr/>
      </xdr:nvCxnSpPr>
      <xdr:spPr>
        <a:xfrm>
          <a:off x="2336800" y="13873702"/>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157702</xdr:rowOff>
    </xdr:from>
    <xdr:to>
      <xdr:col>3</xdr:col>
      <xdr:colOff>279400</xdr:colOff>
      <xdr:row>80</xdr:row>
      <xdr:rowOff>168049</xdr:rowOff>
    </xdr:to>
    <xdr:cxnSp macro="">
      <xdr:nvCxnSpPr>
        <xdr:cNvPr id="201" name="直線コネクタ 200"/>
        <xdr:cNvCxnSpPr/>
      </xdr:nvCxnSpPr>
      <xdr:spPr>
        <a:xfrm flipV="1">
          <a:off x="1447800" y="13873702"/>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126887</xdr:rowOff>
    </xdr:from>
    <xdr:to>
      <xdr:col>7</xdr:col>
      <xdr:colOff>203200</xdr:colOff>
      <xdr:row>81</xdr:row>
      <xdr:rowOff>57037</xdr:rowOff>
    </xdr:to>
    <xdr:sp macro="" textlink="">
      <xdr:nvSpPr>
        <xdr:cNvPr id="211" name="円/楕円 210"/>
        <xdr:cNvSpPr/>
      </xdr:nvSpPr>
      <xdr:spPr>
        <a:xfrm>
          <a:off x="4902200" y="13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143414</xdr:rowOff>
    </xdr:from>
    <xdr:ext cx="762000" cy="259045"/>
    <xdr:sp macro="" textlink="">
      <xdr:nvSpPr>
        <xdr:cNvPr id="212" name="人件費・物件費等の状況該当値テキスト"/>
        <xdr:cNvSpPr txBox="1"/>
      </xdr:nvSpPr>
      <xdr:spPr>
        <a:xfrm>
          <a:off x="5041900" y="136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103716</xdr:rowOff>
    </xdr:from>
    <xdr:to>
      <xdr:col>6</xdr:col>
      <xdr:colOff>50800</xdr:colOff>
      <xdr:row>81</xdr:row>
      <xdr:rowOff>33866</xdr:rowOff>
    </xdr:to>
    <xdr:sp macro="" textlink="">
      <xdr:nvSpPr>
        <xdr:cNvPr id="213" name="円/楕円 212"/>
        <xdr:cNvSpPr/>
      </xdr:nvSpPr>
      <xdr:spPr>
        <a:xfrm>
          <a:off x="4064000" y="13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44043</xdr:rowOff>
    </xdr:from>
    <xdr:ext cx="736600" cy="259045"/>
    <xdr:sp macro="" textlink="">
      <xdr:nvSpPr>
        <xdr:cNvPr id="214" name="テキスト ボックス 213"/>
        <xdr:cNvSpPr txBox="1"/>
      </xdr:nvSpPr>
      <xdr:spPr>
        <a:xfrm>
          <a:off x="3733800" y="1358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127643</xdr:rowOff>
    </xdr:from>
    <xdr:to>
      <xdr:col>4</xdr:col>
      <xdr:colOff>533400</xdr:colOff>
      <xdr:row>81</xdr:row>
      <xdr:rowOff>57793</xdr:rowOff>
    </xdr:to>
    <xdr:sp macro="" textlink="">
      <xdr:nvSpPr>
        <xdr:cNvPr id="215" name="円/楕円 214"/>
        <xdr:cNvSpPr/>
      </xdr:nvSpPr>
      <xdr:spPr>
        <a:xfrm>
          <a:off x="3175000" y="138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67970</xdr:rowOff>
    </xdr:from>
    <xdr:ext cx="762000" cy="259045"/>
    <xdr:sp macro="" textlink="">
      <xdr:nvSpPr>
        <xdr:cNvPr id="216" name="テキスト ボックス 215"/>
        <xdr:cNvSpPr txBox="1"/>
      </xdr:nvSpPr>
      <xdr:spPr>
        <a:xfrm>
          <a:off x="2844800" y="136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106902</xdr:rowOff>
    </xdr:from>
    <xdr:to>
      <xdr:col>3</xdr:col>
      <xdr:colOff>330200</xdr:colOff>
      <xdr:row>81</xdr:row>
      <xdr:rowOff>37052</xdr:rowOff>
    </xdr:to>
    <xdr:sp macro="" textlink="">
      <xdr:nvSpPr>
        <xdr:cNvPr id="217" name="円/楕円 216"/>
        <xdr:cNvSpPr/>
      </xdr:nvSpPr>
      <xdr:spPr>
        <a:xfrm>
          <a:off x="2286000" y="138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47229</xdr:rowOff>
    </xdr:from>
    <xdr:ext cx="762000" cy="259045"/>
    <xdr:sp macro="" textlink="">
      <xdr:nvSpPr>
        <xdr:cNvPr id="218" name="テキスト ボックス 217"/>
        <xdr:cNvSpPr txBox="1"/>
      </xdr:nvSpPr>
      <xdr:spPr>
        <a:xfrm>
          <a:off x="1955800" y="1359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117249</xdr:rowOff>
    </xdr:from>
    <xdr:to>
      <xdr:col>2</xdr:col>
      <xdr:colOff>127000</xdr:colOff>
      <xdr:row>81</xdr:row>
      <xdr:rowOff>47399</xdr:rowOff>
    </xdr:to>
    <xdr:sp macro="" textlink="">
      <xdr:nvSpPr>
        <xdr:cNvPr id="219" name="円/楕円 218"/>
        <xdr:cNvSpPr/>
      </xdr:nvSpPr>
      <xdr:spPr>
        <a:xfrm>
          <a:off x="1397000" y="138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57576</xdr:rowOff>
    </xdr:from>
    <xdr:ext cx="762000" cy="259045"/>
    <xdr:sp macro="" textlink="">
      <xdr:nvSpPr>
        <xdr:cNvPr id="220" name="テキスト ボックス 219"/>
        <xdr:cNvSpPr txBox="1"/>
      </xdr:nvSpPr>
      <xdr:spPr>
        <a:xfrm>
          <a:off x="1066800" y="1360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101.5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年度から行政改革による定員の適正化を行っており、職員数が抑制されている反面、当該指数は、類似団体と比較し高めとなっている。</a:t>
          </a:r>
          <a:endParaRPr kumimoji="1" lang="en-US" altLang="ja-JP" sz="1300">
            <a:latin typeface="ＭＳ Ｐゴシック"/>
          </a:endParaRPr>
        </a:p>
        <a:p>
          <a:r>
            <a:rPr kumimoji="1" lang="ja-JP" altLang="en-US" sz="1300">
              <a:latin typeface="ＭＳ Ｐゴシック"/>
            </a:rPr>
            <a:t>引き続き、計画的かつ適切な定員管理に努める。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160443</xdr:rowOff>
    </xdr:to>
    <xdr:cxnSp macro="">
      <xdr:nvCxnSpPr>
        <xdr:cNvPr id="249" name="直線コネクタ 248"/>
        <xdr:cNvCxnSpPr/>
      </xdr:nvCxnSpPr>
      <xdr:spPr>
        <a:xfrm flipV="1">
          <a:off x="17018000" y="14050011"/>
          <a:ext cx="0" cy="68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50"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51" name="直線コネクタ 250"/>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2"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3" name="直線コネクタ 252"/>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89</xdr:row>
      <xdr:rowOff>85937</xdr:rowOff>
    </xdr:to>
    <xdr:cxnSp macro="">
      <xdr:nvCxnSpPr>
        <xdr:cNvPr id="254" name="直線コネクタ 253"/>
        <xdr:cNvCxnSpPr/>
      </xdr:nvCxnSpPr>
      <xdr:spPr>
        <a:xfrm flipV="1">
          <a:off x="16179800" y="14725650"/>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5"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61807</xdr:rowOff>
    </xdr:from>
    <xdr:to>
      <xdr:col>23</xdr:col>
      <xdr:colOff>406400</xdr:colOff>
      <xdr:row>89</xdr:row>
      <xdr:rowOff>85937</xdr:rowOff>
    </xdr:to>
    <xdr:cxnSp macro="">
      <xdr:nvCxnSpPr>
        <xdr:cNvPr id="257" name="直線コネクタ 256"/>
        <xdr:cNvCxnSpPr/>
      </xdr:nvCxnSpPr>
      <xdr:spPr>
        <a:xfrm>
          <a:off x="15290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64346</xdr:rowOff>
    </xdr:from>
    <xdr:to>
      <xdr:col>23</xdr:col>
      <xdr:colOff>457200</xdr:colOff>
      <xdr:row>87</xdr:row>
      <xdr:rowOff>165946</xdr:rowOff>
    </xdr:to>
    <xdr:sp macro="" textlink="">
      <xdr:nvSpPr>
        <xdr:cNvPr id="258" name="フローチャート : 判断 257"/>
        <xdr:cNvSpPr/>
      </xdr:nvSpPr>
      <xdr:spPr>
        <a:xfrm>
          <a:off x="16129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59" name="テキスト ボックス 25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89</xdr:row>
      <xdr:rowOff>61807</xdr:rowOff>
    </xdr:to>
    <xdr:cxnSp macro="">
      <xdr:nvCxnSpPr>
        <xdr:cNvPr id="260" name="直線コネクタ 259"/>
        <xdr:cNvCxnSpPr/>
      </xdr:nvCxnSpPr>
      <xdr:spPr>
        <a:xfrm>
          <a:off x="14401800" y="1462913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56304</xdr:rowOff>
    </xdr:from>
    <xdr:to>
      <xdr:col>22</xdr:col>
      <xdr:colOff>254000</xdr:colOff>
      <xdr:row>87</xdr:row>
      <xdr:rowOff>157904</xdr:rowOff>
    </xdr:to>
    <xdr:sp macro="" textlink="">
      <xdr:nvSpPr>
        <xdr:cNvPr id="261" name="フローチャート : 判断 260"/>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62" name="テキスト ボックス 261"/>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55880</xdr:rowOff>
    </xdr:to>
    <xdr:cxnSp macro="">
      <xdr:nvCxnSpPr>
        <xdr:cNvPr id="263" name="直線コネクタ 262"/>
        <xdr:cNvCxnSpPr/>
      </xdr:nvCxnSpPr>
      <xdr:spPr>
        <a:xfrm>
          <a:off x="13512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66" name="フローチャート : 判断 265"/>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67" name="テキスト ボックス 26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4"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5" name="円/楕円 274"/>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76" name="テキスト ボックス 275"/>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77" name="円/楕円 276"/>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97384</xdr:rowOff>
    </xdr:from>
    <xdr:ext cx="762000" cy="259045"/>
    <xdr:sp macro="" textlink="">
      <xdr:nvSpPr>
        <xdr:cNvPr id="278" name="テキスト ボックス 277"/>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9" name="円/楕円 278"/>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0" name="テキスト ボックス 279"/>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1" name="円/楕円 280"/>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2" name="テキスト ボックス 281"/>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実施計画や定員適正化計画に基づき、組織機構の見直しや指定管理業務委託等を実施するなど職員数の抑制に努めていること、消防業務等を一部事務組合等で行っていることなどから、類似団体平均と比較しても、低い水準にある。</a:t>
          </a:r>
          <a:endParaRPr kumimoji="1" lang="en-US" altLang="ja-JP" sz="1300">
            <a:latin typeface="ＭＳ Ｐゴシック"/>
          </a:endParaRPr>
        </a:p>
        <a:p>
          <a:r>
            <a:rPr kumimoji="1" lang="ja-JP" altLang="en-US" sz="1300">
              <a:latin typeface="ＭＳ Ｐゴシック"/>
            </a:rPr>
            <a:t>　引き続き、行政改革実施計画等に基づく、事務事業の見直し等、更なる業務効率化を図り、適切な定員管理に努める。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13335</xdr:rowOff>
    </xdr:from>
    <xdr:to>
      <xdr:col>24</xdr:col>
      <xdr:colOff>558800</xdr:colOff>
      <xdr:row>60</xdr:row>
      <xdr:rowOff>15346</xdr:rowOff>
    </xdr:to>
    <xdr:cxnSp macro="">
      <xdr:nvCxnSpPr>
        <xdr:cNvPr id="317" name="直線コネクタ 316"/>
        <xdr:cNvCxnSpPr/>
      </xdr:nvCxnSpPr>
      <xdr:spPr>
        <a:xfrm>
          <a:off x="16179800" y="1030033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18"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xdr:rowOff>
    </xdr:from>
    <xdr:to>
      <xdr:col>23</xdr:col>
      <xdr:colOff>406400</xdr:colOff>
      <xdr:row>60</xdr:row>
      <xdr:rowOff>63606</xdr:rowOff>
    </xdr:to>
    <xdr:cxnSp macro="">
      <xdr:nvCxnSpPr>
        <xdr:cNvPr id="320" name="直線コネクタ 319"/>
        <xdr:cNvCxnSpPr/>
      </xdr:nvCxnSpPr>
      <xdr:spPr>
        <a:xfrm flipV="1">
          <a:off x="15290800" y="1030033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2" name="テキスト ボックス 32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63606</xdr:rowOff>
    </xdr:from>
    <xdr:to>
      <xdr:col>22</xdr:col>
      <xdr:colOff>203200</xdr:colOff>
      <xdr:row>60</xdr:row>
      <xdr:rowOff>77681</xdr:rowOff>
    </xdr:to>
    <xdr:cxnSp macro="">
      <xdr:nvCxnSpPr>
        <xdr:cNvPr id="323" name="直線コネクタ 322"/>
        <xdr:cNvCxnSpPr/>
      </xdr:nvCxnSpPr>
      <xdr:spPr>
        <a:xfrm flipV="1">
          <a:off x="14401800" y="103506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77681</xdr:rowOff>
    </xdr:from>
    <xdr:to>
      <xdr:col>21</xdr:col>
      <xdr:colOff>0</xdr:colOff>
      <xdr:row>60</xdr:row>
      <xdr:rowOff>83714</xdr:rowOff>
    </xdr:to>
    <xdr:cxnSp macro="">
      <xdr:nvCxnSpPr>
        <xdr:cNvPr id="326" name="直線コネクタ 325"/>
        <xdr:cNvCxnSpPr/>
      </xdr:nvCxnSpPr>
      <xdr:spPr>
        <a:xfrm flipV="1">
          <a:off x="13512800" y="103646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28" name="テキスト ボックス 327"/>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0" name="テキスト ボックス 329"/>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135996</xdr:rowOff>
    </xdr:from>
    <xdr:to>
      <xdr:col>24</xdr:col>
      <xdr:colOff>609600</xdr:colOff>
      <xdr:row>60</xdr:row>
      <xdr:rowOff>66146</xdr:rowOff>
    </xdr:to>
    <xdr:sp macro="" textlink="">
      <xdr:nvSpPr>
        <xdr:cNvPr id="336" name="円/楕円 335"/>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57273</xdr:rowOff>
    </xdr:from>
    <xdr:ext cx="762000" cy="259045"/>
    <xdr:sp macro="" textlink="">
      <xdr:nvSpPr>
        <xdr:cNvPr id="337" name="定員管理の状況該当値テキスト"/>
        <xdr:cNvSpPr txBox="1"/>
      </xdr:nvSpPr>
      <xdr:spPr>
        <a:xfrm>
          <a:off x="17106900" y="101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38" name="円/楕円 337"/>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74312</xdr:rowOff>
    </xdr:from>
    <xdr:ext cx="736600" cy="259045"/>
    <xdr:sp macro="" textlink="">
      <xdr:nvSpPr>
        <xdr:cNvPr id="339" name="テキスト ボックス 338"/>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12806</xdr:rowOff>
    </xdr:from>
    <xdr:to>
      <xdr:col>22</xdr:col>
      <xdr:colOff>254000</xdr:colOff>
      <xdr:row>60</xdr:row>
      <xdr:rowOff>114406</xdr:rowOff>
    </xdr:to>
    <xdr:sp macro="" textlink="">
      <xdr:nvSpPr>
        <xdr:cNvPr id="340" name="円/楕円 339"/>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124583</xdr:rowOff>
    </xdr:from>
    <xdr:ext cx="762000" cy="259045"/>
    <xdr:sp macro="" textlink="">
      <xdr:nvSpPr>
        <xdr:cNvPr id="341" name="テキスト ボックス 340"/>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26881</xdr:rowOff>
    </xdr:from>
    <xdr:to>
      <xdr:col>21</xdr:col>
      <xdr:colOff>50800</xdr:colOff>
      <xdr:row>60</xdr:row>
      <xdr:rowOff>128481</xdr:rowOff>
    </xdr:to>
    <xdr:sp macro="" textlink="">
      <xdr:nvSpPr>
        <xdr:cNvPr id="342" name="円/楕円 341"/>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138658</xdr:rowOff>
    </xdr:from>
    <xdr:ext cx="762000" cy="259045"/>
    <xdr:sp macro="" textlink="">
      <xdr:nvSpPr>
        <xdr:cNvPr id="343" name="テキスト ボックス 342"/>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32914</xdr:rowOff>
    </xdr:from>
    <xdr:to>
      <xdr:col>19</xdr:col>
      <xdr:colOff>533400</xdr:colOff>
      <xdr:row>60</xdr:row>
      <xdr:rowOff>134514</xdr:rowOff>
    </xdr:to>
    <xdr:sp macro="" textlink="">
      <xdr:nvSpPr>
        <xdr:cNvPr id="344" name="円/楕円 343"/>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144691</xdr:rowOff>
    </xdr:from>
    <xdr:ext cx="762000" cy="259045"/>
    <xdr:sp macro="" textlink="">
      <xdr:nvSpPr>
        <xdr:cNvPr id="345" name="テキスト ボックス 344"/>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年度の実質公債費比率は、平成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1.4</a:t>
          </a:r>
          <a:r>
            <a:rPr kumimoji="1" lang="ja-JP" altLang="en-US" sz="1300">
              <a:latin typeface="ＭＳ Ｐゴシック"/>
            </a:rPr>
            <a:t>％の改善がみられる。</a:t>
          </a:r>
          <a:endParaRPr kumimoji="1" lang="en-US" altLang="ja-JP" sz="1300">
            <a:latin typeface="ＭＳ Ｐゴシック"/>
          </a:endParaRPr>
        </a:p>
        <a:p>
          <a:r>
            <a:rPr kumimoji="1" lang="ja-JP" altLang="en-US" sz="1300">
              <a:latin typeface="ＭＳ Ｐゴシック"/>
            </a:rPr>
            <a:t>　主な要因としては、旧袋井市民病院の閉院に伴う病院事業債繰上償還等が挙げられる。</a:t>
          </a:r>
          <a:endParaRPr kumimoji="1" lang="en-US" altLang="ja-JP" sz="1300">
            <a:latin typeface="ＭＳ Ｐゴシック"/>
          </a:endParaRPr>
        </a:p>
        <a:p>
          <a:r>
            <a:rPr kumimoji="1" lang="ja-JP" altLang="en-US" sz="1300">
              <a:latin typeface="ＭＳ Ｐゴシック"/>
            </a:rPr>
            <a:t>　しかしながら、類似団体平均の</a:t>
          </a:r>
          <a:r>
            <a:rPr kumimoji="1" lang="en-US" altLang="ja-JP" sz="1300">
              <a:latin typeface="ＭＳ Ｐゴシック"/>
            </a:rPr>
            <a:t>9.6</a:t>
          </a:r>
          <a:r>
            <a:rPr kumimoji="1" lang="ja-JP" altLang="en-US" sz="1300">
              <a:latin typeface="ＭＳ Ｐゴシック"/>
            </a:rPr>
            <a:t>％を上回っていることからも、引き続き特定財源の確保に努め、緊急度・住民ニーズを的確に把握した事業の選択により、起債に大きく頼ることのない財政運営に努める。　</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87206</xdr:rowOff>
    </xdr:from>
    <xdr:to>
      <xdr:col>24</xdr:col>
      <xdr:colOff>558800</xdr:colOff>
      <xdr:row>44</xdr:row>
      <xdr:rowOff>28363</xdr:rowOff>
    </xdr:to>
    <xdr:cxnSp macro="">
      <xdr:nvCxnSpPr>
        <xdr:cNvPr id="378" name="直線コネクタ 377"/>
        <xdr:cNvCxnSpPr/>
      </xdr:nvCxnSpPr>
      <xdr:spPr>
        <a:xfrm flipV="1">
          <a:off x="16179800" y="74595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28363</xdr:rowOff>
    </xdr:from>
    <xdr:to>
      <xdr:col>23</xdr:col>
      <xdr:colOff>406400</xdr:colOff>
      <xdr:row>44</xdr:row>
      <xdr:rowOff>76623</xdr:rowOff>
    </xdr:to>
    <xdr:cxnSp macro="">
      <xdr:nvCxnSpPr>
        <xdr:cNvPr id="381" name="直線コネクタ 380"/>
        <xdr:cNvCxnSpPr/>
      </xdr:nvCxnSpPr>
      <xdr:spPr>
        <a:xfrm flipV="1">
          <a:off x="15290800" y="7572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76623</xdr:rowOff>
    </xdr:from>
    <xdr:to>
      <xdr:col>22</xdr:col>
      <xdr:colOff>203200</xdr:colOff>
      <xdr:row>44</xdr:row>
      <xdr:rowOff>124883</xdr:rowOff>
    </xdr:to>
    <xdr:cxnSp macro="">
      <xdr:nvCxnSpPr>
        <xdr:cNvPr id="384" name="直線コネクタ 383"/>
        <xdr:cNvCxnSpPr/>
      </xdr:nvCxnSpPr>
      <xdr:spPr>
        <a:xfrm flipV="1">
          <a:off x="14401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44</xdr:row>
      <xdr:rowOff>124883</xdr:rowOff>
    </xdr:to>
    <xdr:cxnSp macro="">
      <xdr:nvCxnSpPr>
        <xdr:cNvPr id="387" name="直線コネクタ 386"/>
        <xdr:cNvCxnSpPr/>
      </xdr:nvCxnSpPr>
      <xdr:spPr>
        <a:xfrm>
          <a:off x="13512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88" name="フローチャート : 判断 387"/>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89" name="テキスト ボックス 388"/>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0" name="フローチャート : 判断 389"/>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1" name="テキスト ボックス 39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36406</xdr:rowOff>
    </xdr:from>
    <xdr:to>
      <xdr:col>24</xdr:col>
      <xdr:colOff>609600</xdr:colOff>
      <xdr:row>43</xdr:row>
      <xdr:rowOff>138006</xdr:rowOff>
    </xdr:to>
    <xdr:sp macro="" textlink="">
      <xdr:nvSpPr>
        <xdr:cNvPr id="397" name="円/楕円 396"/>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8483</xdr:rowOff>
    </xdr:from>
    <xdr:ext cx="762000" cy="259045"/>
    <xdr:sp macro="" textlink="">
      <xdr:nvSpPr>
        <xdr:cNvPr id="398"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149013</xdr:rowOff>
    </xdr:from>
    <xdr:to>
      <xdr:col>23</xdr:col>
      <xdr:colOff>457200</xdr:colOff>
      <xdr:row>44</xdr:row>
      <xdr:rowOff>79163</xdr:rowOff>
    </xdr:to>
    <xdr:sp macro="" textlink="">
      <xdr:nvSpPr>
        <xdr:cNvPr id="399" name="円/楕円 398"/>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63940</xdr:rowOff>
    </xdr:from>
    <xdr:ext cx="736600" cy="259045"/>
    <xdr:sp macro="" textlink="">
      <xdr:nvSpPr>
        <xdr:cNvPr id="400" name="テキスト ボックス 399"/>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25823</xdr:rowOff>
    </xdr:from>
    <xdr:to>
      <xdr:col>22</xdr:col>
      <xdr:colOff>254000</xdr:colOff>
      <xdr:row>44</xdr:row>
      <xdr:rowOff>127423</xdr:rowOff>
    </xdr:to>
    <xdr:sp macro="" textlink="">
      <xdr:nvSpPr>
        <xdr:cNvPr id="401" name="円/楕円 400"/>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112200</xdr:rowOff>
    </xdr:from>
    <xdr:ext cx="762000" cy="259045"/>
    <xdr:sp macro="" textlink="">
      <xdr:nvSpPr>
        <xdr:cNvPr id="402" name="テキスト ボックス 401"/>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3" name="円/楕円 402"/>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14410</xdr:rowOff>
    </xdr:from>
    <xdr:ext cx="762000" cy="259045"/>
    <xdr:sp macro="" textlink="">
      <xdr:nvSpPr>
        <xdr:cNvPr id="404" name="テキスト ボックス 403"/>
        <xdr:cNvSpPr txBox="1"/>
      </xdr:nvSpPr>
      <xdr:spPr>
        <a:xfrm>
          <a:off x="14020800" y="738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5" name="円/楕円 404"/>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6367</xdr:rowOff>
    </xdr:from>
    <xdr:ext cx="762000" cy="259045"/>
    <xdr:sp macro="" textlink="">
      <xdr:nvSpPr>
        <xdr:cNvPr id="406" name="テキスト ボックス 405"/>
        <xdr:cNvSpPr txBox="1"/>
      </xdr:nvSpPr>
      <xdr:spPr>
        <a:xfrm>
          <a:off x="13131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96.4</a:t>
          </a:r>
          <a:r>
            <a:rPr kumimoji="1" lang="ja-JP" altLang="en-US" sz="1300">
              <a:latin typeface="ＭＳ Ｐゴシック"/>
            </a:rPr>
            <a:t>％と比べ、平成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57.1</a:t>
          </a:r>
          <a:r>
            <a:rPr kumimoji="1" lang="ja-JP" altLang="en-US" sz="1300">
              <a:latin typeface="ＭＳ Ｐゴシック"/>
            </a:rPr>
            <a:t>％と大幅に改善した。</a:t>
          </a:r>
          <a:endParaRPr kumimoji="1" lang="en-US" altLang="ja-JP" sz="1300">
            <a:latin typeface="ＭＳ Ｐゴシック"/>
          </a:endParaRPr>
        </a:p>
        <a:p>
          <a:r>
            <a:rPr kumimoji="1" lang="ja-JP" altLang="en-US" sz="1300">
              <a:latin typeface="ＭＳ Ｐゴシック"/>
            </a:rPr>
            <a:t>　この要因として、前年度は、一部事務組合で建設を進めていた中東遠総合医療センターが開業し、建設に伴う負担額が減少したことが挙げられる。</a:t>
          </a:r>
          <a:endParaRPr kumimoji="1" lang="en-US" altLang="ja-JP" sz="1300">
            <a:latin typeface="ＭＳ Ｐゴシック"/>
          </a:endParaRPr>
        </a:p>
        <a:p>
          <a:r>
            <a:rPr kumimoji="1" lang="ja-JP" altLang="en-US" sz="1300">
              <a:latin typeface="ＭＳ Ｐゴシック"/>
            </a:rPr>
            <a:t>　しかしながら、類似団体と比較すると、改善の余地が残る。</a:t>
          </a:r>
          <a:endParaRPr kumimoji="1" lang="en-US" altLang="ja-JP" sz="1300">
            <a:latin typeface="ＭＳ Ｐゴシック"/>
          </a:endParaRPr>
        </a:p>
        <a:p>
          <a:r>
            <a:rPr kumimoji="1" lang="ja-JP" altLang="en-US" sz="1300">
              <a:latin typeface="ＭＳ Ｐゴシック"/>
            </a:rPr>
            <a:t>　今後は、新規事業の実施に当たっては、市民ニーズ等を踏まえ、その必要性や緊急性を十分に検討するとともに、将来負担比率等健全化判断比率に注視しながら、引き続き起債額等将来負担の適正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54671</xdr:rowOff>
    </xdr:from>
    <xdr:to>
      <xdr:col>24</xdr:col>
      <xdr:colOff>558800</xdr:colOff>
      <xdr:row>19</xdr:row>
      <xdr:rowOff>163346</xdr:rowOff>
    </xdr:to>
    <xdr:cxnSp macro="">
      <xdr:nvCxnSpPr>
        <xdr:cNvPr id="442" name="直線コネクタ 441"/>
        <xdr:cNvCxnSpPr/>
      </xdr:nvCxnSpPr>
      <xdr:spPr>
        <a:xfrm flipV="1">
          <a:off x="16179800" y="2969321"/>
          <a:ext cx="838200" cy="4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87751</xdr:rowOff>
    </xdr:from>
    <xdr:to>
      <xdr:col>23</xdr:col>
      <xdr:colOff>406400</xdr:colOff>
      <xdr:row>19</xdr:row>
      <xdr:rowOff>163346</xdr:rowOff>
    </xdr:to>
    <xdr:cxnSp macro="">
      <xdr:nvCxnSpPr>
        <xdr:cNvPr id="445" name="直線コネクタ 444"/>
        <xdr:cNvCxnSpPr/>
      </xdr:nvCxnSpPr>
      <xdr:spPr>
        <a:xfrm>
          <a:off x="15290800" y="3173851"/>
          <a:ext cx="8890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87751</xdr:rowOff>
    </xdr:from>
    <xdr:to>
      <xdr:col>22</xdr:col>
      <xdr:colOff>203200</xdr:colOff>
      <xdr:row>19</xdr:row>
      <xdr:rowOff>87509</xdr:rowOff>
    </xdr:to>
    <xdr:cxnSp macro="">
      <xdr:nvCxnSpPr>
        <xdr:cNvPr id="448" name="直線コネクタ 447"/>
        <xdr:cNvCxnSpPr/>
      </xdr:nvCxnSpPr>
      <xdr:spPr>
        <a:xfrm flipV="1">
          <a:off x="14401800" y="3173851"/>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87509</xdr:rowOff>
    </xdr:from>
    <xdr:to>
      <xdr:col>21</xdr:col>
      <xdr:colOff>0</xdr:colOff>
      <xdr:row>20</xdr:row>
      <xdr:rowOff>83820</xdr:rowOff>
    </xdr:to>
    <xdr:cxnSp macro="">
      <xdr:nvCxnSpPr>
        <xdr:cNvPr id="451" name="直線コネクタ 450"/>
        <xdr:cNvCxnSpPr/>
      </xdr:nvCxnSpPr>
      <xdr:spPr>
        <a:xfrm flipV="1">
          <a:off x="13512800" y="3345059"/>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2" name="フローチャート : 判断 451"/>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154110</xdr:rowOff>
    </xdr:from>
    <xdr:ext cx="762000" cy="259045"/>
    <xdr:sp macro="" textlink="">
      <xdr:nvSpPr>
        <xdr:cNvPr id="453" name="テキスト ボックス 452"/>
        <xdr:cNvSpPr txBox="1"/>
      </xdr:nvSpPr>
      <xdr:spPr>
        <a:xfrm>
          <a:off x="14020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4" name="フローチャート : 判断 453"/>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38722</xdr:rowOff>
    </xdr:from>
    <xdr:ext cx="762000" cy="259045"/>
    <xdr:sp macro="" textlink="">
      <xdr:nvSpPr>
        <xdr:cNvPr id="455" name="テキスト ボックス 454"/>
        <xdr:cNvSpPr txBox="1"/>
      </xdr:nvSpPr>
      <xdr:spPr>
        <a:xfrm>
          <a:off x="13131800" y="36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3871</xdr:rowOff>
    </xdr:from>
    <xdr:to>
      <xdr:col>24</xdr:col>
      <xdr:colOff>609600</xdr:colOff>
      <xdr:row>17</xdr:row>
      <xdr:rowOff>105471</xdr:rowOff>
    </xdr:to>
    <xdr:sp macro="" textlink="">
      <xdr:nvSpPr>
        <xdr:cNvPr id="461" name="円/楕円 460"/>
        <xdr:cNvSpPr/>
      </xdr:nvSpPr>
      <xdr:spPr>
        <a:xfrm>
          <a:off x="169672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147398</xdr:rowOff>
    </xdr:from>
    <xdr:ext cx="762000" cy="259045"/>
    <xdr:sp macro="" textlink="">
      <xdr:nvSpPr>
        <xdr:cNvPr id="462" name="将来負担の状況該当値テキスト"/>
        <xdr:cNvSpPr txBox="1"/>
      </xdr:nvSpPr>
      <xdr:spPr>
        <a:xfrm>
          <a:off x="17106900" y="28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112546</xdr:rowOff>
    </xdr:from>
    <xdr:to>
      <xdr:col>23</xdr:col>
      <xdr:colOff>457200</xdr:colOff>
      <xdr:row>20</xdr:row>
      <xdr:rowOff>42696</xdr:rowOff>
    </xdr:to>
    <xdr:sp macro="" textlink="">
      <xdr:nvSpPr>
        <xdr:cNvPr id="463" name="円/楕円 462"/>
        <xdr:cNvSpPr/>
      </xdr:nvSpPr>
      <xdr:spPr>
        <a:xfrm>
          <a:off x="16129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27473</xdr:rowOff>
    </xdr:from>
    <xdr:ext cx="736600" cy="259045"/>
    <xdr:sp macro="" textlink="">
      <xdr:nvSpPr>
        <xdr:cNvPr id="464" name="テキスト ボックス 463"/>
        <xdr:cNvSpPr txBox="1"/>
      </xdr:nvSpPr>
      <xdr:spPr>
        <a:xfrm>
          <a:off x="15798800" y="345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36951</xdr:rowOff>
    </xdr:from>
    <xdr:to>
      <xdr:col>22</xdr:col>
      <xdr:colOff>254000</xdr:colOff>
      <xdr:row>18</xdr:row>
      <xdr:rowOff>138551</xdr:rowOff>
    </xdr:to>
    <xdr:sp macro="" textlink="">
      <xdr:nvSpPr>
        <xdr:cNvPr id="465" name="円/楕円 464"/>
        <xdr:cNvSpPr/>
      </xdr:nvSpPr>
      <xdr:spPr>
        <a:xfrm>
          <a:off x="15240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123328</xdr:rowOff>
    </xdr:from>
    <xdr:ext cx="762000" cy="259045"/>
    <xdr:sp macro="" textlink="">
      <xdr:nvSpPr>
        <xdr:cNvPr id="466" name="テキスト ボックス 465"/>
        <xdr:cNvSpPr txBox="1"/>
      </xdr:nvSpPr>
      <xdr:spPr>
        <a:xfrm>
          <a:off x="14909800" y="32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36709</xdr:rowOff>
    </xdr:from>
    <xdr:to>
      <xdr:col>21</xdr:col>
      <xdr:colOff>50800</xdr:colOff>
      <xdr:row>19</xdr:row>
      <xdr:rowOff>138309</xdr:rowOff>
    </xdr:to>
    <xdr:sp macro="" textlink="">
      <xdr:nvSpPr>
        <xdr:cNvPr id="467" name="円/楕円 466"/>
        <xdr:cNvSpPr/>
      </xdr:nvSpPr>
      <xdr:spPr>
        <a:xfrm>
          <a:off x="14351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148486</xdr:rowOff>
    </xdr:from>
    <xdr:ext cx="762000" cy="259045"/>
    <xdr:sp macro="" textlink="">
      <xdr:nvSpPr>
        <xdr:cNvPr id="468" name="テキスト ボックス 467"/>
        <xdr:cNvSpPr txBox="1"/>
      </xdr:nvSpPr>
      <xdr:spPr>
        <a:xfrm>
          <a:off x="14020800" y="30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33020</xdr:rowOff>
    </xdr:from>
    <xdr:to>
      <xdr:col>19</xdr:col>
      <xdr:colOff>533400</xdr:colOff>
      <xdr:row>20</xdr:row>
      <xdr:rowOff>134620</xdr:rowOff>
    </xdr:to>
    <xdr:sp macro="" textlink="">
      <xdr:nvSpPr>
        <xdr:cNvPr id="469" name="円/楕円 468"/>
        <xdr:cNvSpPr/>
      </xdr:nvSpPr>
      <xdr:spPr>
        <a:xfrm>
          <a:off x="13462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144797</xdr:rowOff>
    </xdr:from>
    <xdr:ext cx="762000" cy="259045"/>
    <xdr:sp macro="" textlink="">
      <xdr:nvSpPr>
        <xdr:cNvPr id="470" name="テキスト ボックス 469"/>
        <xdr:cNvSpPr txBox="1"/>
      </xdr:nvSpPr>
      <xdr:spPr>
        <a:xfrm>
          <a:off x="13131800" y="323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86,949
84,004
108.56
34,490,257
34,338,110
107,665
19,551,225
25,775,628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人件費に係る経常収支比率が、類似団体平均より良好な要因として、消防業務等を一部事務組合で行っていること、ゴミ処理業務などが挙げられる。</a:t>
          </a:r>
          <a:endParaRPr kumimoji="1" lang="en-US" altLang="ja-JP" sz="1300">
            <a:latin typeface="ＭＳ Ｐゴシック"/>
          </a:endParaRPr>
        </a:p>
        <a:p>
          <a:r>
            <a:rPr kumimoji="1" lang="ja-JP" altLang="en-US" sz="1300">
              <a:latin typeface="ＭＳ Ｐゴシック"/>
            </a:rPr>
            <a:t>　今後も、定員適正化計画の遂行や、指定管理者制度などを積極的に活用するととともに、一部事務組合、公営企業等の人件費に充てる繰出金等を含め、適正化に努める。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36</xdr:row>
      <xdr:rowOff>34472</xdr:rowOff>
    </xdr:to>
    <xdr:cxnSp macro="">
      <xdr:nvCxnSpPr>
        <xdr:cNvPr id="67" name="直線コネクタ 66"/>
        <xdr:cNvCxnSpPr/>
      </xdr:nvCxnSpPr>
      <xdr:spPr>
        <a:xfrm>
          <a:off x="3987800" y="59889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36</xdr:row>
      <xdr:rowOff>12700</xdr:rowOff>
    </xdr:to>
    <xdr:cxnSp macro="">
      <xdr:nvCxnSpPr>
        <xdr:cNvPr id="70" name="直線コネクタ 69"/>
        <xdr:cNvCxnSpPr/>
      </xdr:nvCxnSpPr>
      <xdr:spPr>
        <a:xfrm flipV="1">
          <a:off x="3098800" y="5988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36</xdr:row>
      <xdr:rowOff>12700</xdr:rowOff>
    </xdr:to>
    <xdr:cxnSp macro="">
      <xdr:nvCxnSpPr>
        <xdr:cNvPr id="73" name="直線コネクタ 72"/>
        <xdr:cNvCxnSpPr/>
      </xdr:nvCxnSpPr>
      <xdr:spPr>
        <a:xfrm>
          <a:off x="2209800" y="605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53522</xdr:rowOff>
    </xdr:from>
    <xdr:to>
      <xdr:col>3</xdr:col>
      <xdr:colOff>142875</xdr:colOff>
      <xdr:row>36</xdr:row>
      <xdr:rowOff>34472</xdr:rowOff>
    </xdr:to>
    <xdr:cxnSp macro="">
      <xdr:nvCxnSpPr>
        <xdr:cNvPr id="76" name="直線コネクタ 75"/>
        <xdr:cNvCxnSpPr/>
      </xdr:nvCxnSpPr>
      <xdr:spPr>
        <a:xfrm flipV="1">
          <a:off x="1320800" y="6054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155122</xdr:rowOff>
    </xdr:from>
    <xdr:to>
      <xdr:col>7</xdr:col>
      <xdr:colOff>66675</xdr:colOff>
      <xdr:row>36</xdr:row>
      <xdr:rowOff>85272</xdr:rowOff>
    </xdr:to>
    <xdr:sp macro="" textlink="">
      <xdr:nvSpPr>
        <xdr:cNvPr id="86" name="円/楕円 85"/>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199</xdr:rowOff>
    </xdr:from>
    <xdr:ext cx="762000" cy="259045"/>
    <xdr:sp macro="" textlink="">
      <xdr:nvSpPr>
        <xdr:cNvPr id="87" name="人件費該当値テキスト"/>
        <xdr:cNvSpPr txBox="1"/>
      </xdr:nvSpPr>
      <xdr:spPr>
        <a:xfrm>
          <a:off x="4914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8" name="円/楕円 87"/>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9" name="テキスト ボックス 88"/>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0" name="円/楕円 89"/>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1" name="テキスト ボックス 90"/>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2" name="円/楕円 91"/>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3" name="テキスト ボックス 92"/>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94" name="円/楕円 93"/>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95449</xdr:rowOff>
    </xdr:from>
    <xdr:ext cx="762000" cy="259045"/>
    <xdr:sp macro="" textlink="">
      <xdr:nvSpPr>
        <xdr:cNvPr id="95" name="テキスト ボックス 94"/>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年度は、新たに中部学校給食センターが稼働したことなどから、物件費に係る経常収支比率は、</a:t>
          </a:r>
          <a:r>
            <a:rPr kumimoji="1" lang="en-US" altLang="ja-JP" sz="1300">
              <a:latin typeface="ＭＳ Ｐゴシック"/>
            </a:rPr>
            <a:t>15.5</a:t>
          </a:r>
          <a:r>
            <a:rPr kumimoji="1" lang="ja-JP" altLang="en-US" sz="1300">
              <a:latin typeface="ＭＳ Ｐゴシック"/>
            </a:rPr>
            <a:t>％と、前年に比べ高まっている。</a:t>
          </a:r>
          <a:endParaRPr kumimoji="1" lang="en-US" altLang="ja-JP" sz="1300">
            <a:latin typeface="ＭＳ Ｐゴシック"/>
          </a:endParaRPr>
        </a:p>
        <a:p>
          <a:r>
            <a:rPr kumimoji="1" lang="ja-JP" altLang="en-US" sz="1300">
              <a:latin typeface="ＭＳ Ｐゴシック"/>
            </a:rPr>
            <a:t>今後は、指定管理者制度を積極的に活用するともに政策評価等を通じ、効率的・効果的な施策・事業を選択し、経常経費の削減を図っていく。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137886</xdr:rowOff>
    </xdr:from>
    <xdr:to>
      <xdr:col>24</xdr:col>
      <xdr:colOff>31750</xdr:colOff>
      <xdr:row>16</xdr:row>
      <xdr:rowOff>132443</xdr:rowOff>
    </xdr:to>
    <xdr:cxnSp macro="">
      <xdr:nvCxnSpPr>
        <xdr:cNvPr id="130" name="直線コネクタ 129"/>
        <xdr:cNvCxnSpPr/>
      </xdr:nvCxnSpPr>
      <xdr:spPr>
        <a:xfrm>
          <a:off x="15671800" y="2538186"/>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14</xdr:row>
      <xdr:rowOff>137886</xdr:rowOff>
    </xdr:to>
    <xdr:cxnSp macro="">
      <xdr:nvCxnSpPr>
        <xdr:cNvPr id="133" name="直線コネクタ 132"/>
        <xdr:cNvCxnSpPr/>
      </xdr:nvCxnSpPr>
      <xdr:spPr>
        <a:xfrm>
          <a:off x="14782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137886</xdr:rowOff>
    </xdr:to>
    <xdr:cxnSp macro="">
      <xdr:nvCxnSpPr>
        <xdr:cNvPr id="136" name="直線コネクタ 135"/>
        <xdr:cNvCxnSpPr/>
      </xdr:nvCxnSpPr>
      <xdr:spPr>
        <a:xfrm>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42636</xdr:rowOff>
    </xdr:to>
    <xdr:cxnSp macro="">
      <xdr:nvCxnSpPr>
        <xdr:cNvPr id="139" name="直線コネクタ 138"/>
        <xdr:cNvCxnSpPr/>
      </xdr:nvCxnSpPr>
      <xdr:spPr>
        <a:xfrm flipV="1">
          <a:off x="13004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41" name="テキスト ボックス 140"/>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3" name="テキスト ボックス 142"/>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9" name="円/楕円 148"/>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50"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87086</xdr:rowOff>
    </xdr:from>
    <xdr:to>
      <xdr:col>22</xdr:col>
      <xdr:colOff>615950</xdr:colOff>
      <xdr:row>15</xdr:row>
      <xdr:rowOff>17236</xdr:rowOff>
    </xdr:to>
    <xdr:sp macro="" textlink="">
      <xdr:nvSpPr>
        <xdr:cNvPr id="151" name="円/楕円 150"/>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27413</xdr:rowOff>
    </xdr:from>
    <xdr:ext cx="736600" cy="259045"/>
    <xdr:sp macro="" textlink="">
      <xdr:nvSpPr>
        <xdr:cNvPr id="152" name="テキスト ボックス 151"/>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3" name="円/楕円 152"/>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4" name="テキスト ボックス 153"/>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5" name="円/楕円 154"/>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56" name="テキスト ボックス 155"/>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7" name="円/楕円 156"/>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58" name="テキスト ボックス 157"/>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良好な要因として、高齢化率が低いこと等により老人福祉費、社会福祉費の割合が低いことや、他市に先駆けて就労支援に取り組んできたことにより生活保護費の割合が低いことなどが挙げられ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148772</xdr:rowOff>
    </xdr:to>
    <xdr:cxnSp macro="">
      <xdr:nvCxnSpPr>
        <xdr:cNvPr id="193" name="直線コネクタ 192"/>
        <xdr:cNvCxnSpPr/>
      </xdr:nvCxnSpPr>
      <xdr:spPr>
        <a:xfrm>
          <a:off x="3987800" y="9374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116115</xdr:rowOff>
    </xdr:to>
    <xdr:cxnSp macro="">
      <xdr:nvCxnSpPr>
        <xdr:cNvPr id="196" name="直線コネクタ 195"/>
        <xdr:cNvCxnSpPr/>
      </xdr:nvCxnSpPr>
      <xdr:spPr>
        <a:xfrm>
          <a:off x="3098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61685</xdr:rowOff>
    </xdr:to>
    <xdr:cxnSp macro="">
      <xdr:nvCxnSpPr>
        <xdr:cNvPr id="199" name="直線コネクタ 198"/>
        <xdr:cNvCxnSpPr/>
      </xdr:nvCxnSpPr>
      <xdr:spPr>
        <a:xfrm>
          <a:off x="2209800" y="9276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18143</xdr:rowOff>
    </xdr:to>
    <xdr:cxnSp macro="">
      <xdr:nvCxnSpPr>
        <xdr:cNvPr id="202" name="直線コネクタ 201"/>
        <xdr:cNvCxnSpPr/>
      </xdr:nvCxnSpPr>
      <xdr:spPr>
        <a:xfrm>
          <a:off x="1320800" y="9156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12" name="円/楕円 211"/>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3"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4" name="円/楕円 213"/>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5" name="テキスト ボックス 214"/>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6" name="円/楕円 215"/>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7" name="テキスト ボックス 216"/>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8" name="円/楕円 217"/>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9" name="テキスト ボックス 218"/>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20" name="円/楕円 219"/>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1" name="テキスト ボックス 220"/>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en-US" altLang="ja-JP" sz="1300">
              <a:latin typeface="ＭＳ Ｐゴシック"/>
            </a:rPr>
            <a:t>11.3</a:t>
          </a:r>
          <a:r>
            <a:rPr kumimoji="1" lang="ja-JP" altLang="en-US" sz="1300">
              <a:latin typeface="ＭＳ Ｐゴシック"/>
            </a:rPr>
            <a:t>％と類似団体平均と比べ良好な結果となっている。</a:t>
          </a:r>
          <a:endParaRPr kumimoji="1" lang="en-US" altLang="ja-JP" sz="1300">
            <a:latin typeface="ＭＳ Ｐゴシック"/>
          </a:endParaRPr>
        </a:p>
        <a:p>
          <a:r>
            <a:rPr kumimoji="1" lang="ja-JP" altLang="en-US" sz="1300">
              <a:latin typeface="ＭＳ Ｐゴシック"/>
            </a:rPr>
            <a:t>　引き続き特別会計への繰出金に関しては、本来の独立採算制の観点から、適正な料金・保険料の精査に努めるとともに、公共下水道事業については、中期経営計画に沿った経営の健全化を図っていく。</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152400</xdr:rowOff>
    </xdr:from>
    <xdr:to>
      <xdr:col>24</xdr:col>
      <xdr:colOff>31750</xdr:colOff>
      <xdr:row>57</xdr:row>
      <xdr:rowOff>19050</xdr:rowOff>
    </xdr:to>
    <xdr:cxnSp macro="">
      <xdr:nvCxnSpPr>
        <xdr:cNvPr id="254" name="直線コネクタ 253"/>
        <xdr:cNvCxnSpPr/>
      </xdr:nvCxnSpPr>
      <xdr:spPr>
        <a:xfrm flipV="1">
          <a:off x="156718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19050</xdr:rowOff>
    </xdr:to>
    <xdr:cxnSp macro="">
      <xdr:nvCxnSpPr>
        <xdr:cNvPr id="257" name="直線コネクタ 256"/>
        <xdr:cNvCxnSpPr/>
      </xdr:nvCxnSpPr>
      <xdr:spPr>
        <a:xfrm>
          <a:off x="14782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165100</xdr:rowOff>
    </xdr:to>
    <xdr:cxnSp macro="">
      <xdr:nvCxnSpPr>
        <xdr:cNvPr id="260" name="直線コネクタ 259"/>
        <xdr:cNvCxnSpPr/>
      </xdr:nvCxnSpPr>
      <xdr:spPr>
        <a:xfrm flipV="1">
          <a:off x="13893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139700</xdr:rowOff>
    </xdr:from>
    <xdr:to>
      <xdr:col>20</xdr:col>
      <xdr:colOff>158750</xdr:colOff>
      <xdr:row>56</xdr:row>
      <xdr:rowOff>165100</xdr:rowOff>
    </xdr:to>
    <xdr:cxnSp macro="">
      <xdr:nvCxnSpPr>
        <xdr:cNvPr id="263" name="直線コネクタ 262"/>
        <xdr:cNvCxnSpPr/>
      </xdr:nvCxnSpPr>
      <xdr:spPr>
        <a:xfrm>
          <a:off x="13004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73" name="円/楕円 272"/>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118127</xdr:rowOff>
    </xdr:from>
    <xdr:ext cx="762000" cy="259045"/>
    <xdr:sp macro="" textlink="">
      <xdr:nvSpPr>
        <xdr:cNvPr id="274"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139700</xdr:rowOff>
    </xdr:from>
    <xdr:to>
      <xdr:col>22</xdr:col>
      <xdr:colOff>615950</xdr:colOff>
      <xdr:row>57</xdr:row>
      <xdr:rowOff>69850</xdr:rowOff>
    </xdr:to>
    <xdr:sp macro="" textlink="">
      <xdr:nvSpPr>
        <xdr:cNvPr id="275" name="円/楕円 274"/>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80027</xdr:rowOff>
    </xdr:from>
    <xdr:ext cx="736600" cy="259045"/>
    <xdr:sp macro="" textlink="">
      <xdr:nvSpPr>
        <xdr:cNvPr id="276" name="テキスト ボックス 275"/>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7" name="円/楕円 27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8" name="テキスト ボックス 277"/>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9" name="円/楕円 278"/>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80" name="テキスト ボックス 279"/>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88900</xdr:rowOff>
    </xdr:from>
    <xdr:to>
      <xdr:col>19</xdr:col>
      <xdr:colOff>6350</xdr:colOff>
      <xdr:row>57</xdr:row>
      <xdr:rowOff>19050</xdr:rowOff>
    </xdr:to>
    <xdr:sp macro="" textlink="">
      <xdr:nvSpPr>
        <xdr:cNvPr id="281" name="円/楕円 280"/>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29227</xdr:rowOff>
    </xdr:from>
    <xdr:ext cx="762000" cy="259045"/>
    <xdr:sp macro="" textlink="">
      <xdr:nvSpPr>
        <xdr:cNvPr id="282" name="テキスト ボックス 281"/>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補助金等に係る経常収支比率が、類似団体平均と比べて高い主な要因として、消防業務やゴミ処理業務を一部事務組合で行っていることなどが挙げられる。</a:t>
          </a:r>
          <a:endParaRPr kumimoji="1" lang="en-US" altLang="ja-JP" sz="1300">
            <a:latin typeface="ＭＳ Ｐゴシック"/>
          </a:endParaRPr>
        </a:p>
        <a:p>
          <a:r>
            <a:rPr kumimoji="1" lang="ja-JP" altLang="en-US" sz="1300">
              <a:latin typeface="ＭＳ Ｐゴシック"/>
            </a:rPr>
            <a:t>　今後は、行政改革大綱に基づき、継続して補助金等の見直しを図るとともに、一部事務組合等の負担金を含め、効率的・効果的な施策・事業を選択し、経常経費の削減を図っていく。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38</xdr:row>
      <xdr:rowOff>21844</xdr:rowOff>
    </xdr:to>
    <xdr:cxnSp macro="">
      <xdr:nvCxnSpPr>
        <xdr:cNvPr id="312" name="直線コネクタ 311"/>
        <xdr:cNvCxnSpPr/>
      </xdr:nvCxnSpPr>
      <xdr:spPr>
        <a:xfrm flipV="1">
          <a:off x="15671800" y="64500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21844</xdr:rowOff>
    </xdr:from>
    <xdr:to>
      <xdr:col>22</xdr:col>
      <xdr:colOff>565150</xdr:colOff>
      <xdr:row>38</xdr:row>
      <xdr:rowOff>53848</xdr:rowOff>
    </xdr:to>
    <xdr:cxnSp macro="">
      <xdr:nvCxnSpPr>
        <xdr:cNvPr id="315" name="直線コネクタ 314"/>
        <xdr:cNvCxnSpPr/>
      </xdr:nvCxnSpPr>
      <xdr:spPr>
        <a:xfrm flipV="1">
          <a:off x="14782800" y="6536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53848</xdr:rowOff>
    </xdr:to>
    <xdr:cxnSp macro="">
      <xdr:nvCxnSpPr>
        <xdr:cNvPr id="318" name="直線コネクタ 317"/>
        <xdr:cNvCxnSpPr/>
      </xdr:nvCxnSpPr>
      <xdr:spPr>
        <a:xfrm>
          <a:off x="13893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12700</xdr:rowOff>
    </xdr:to>
    <xdr:cxnSp macro="">
      <xdr:nvCxnSpPr>
        <xdr:cNvPr id="321" name="直線コネクタ 320"/>
        <xdr:cNvCxnSpPr/>
      </xdr:nvCxnSpPr>
      <xdr:spPr>
        <a:xfrm flipV="1">
          <a:off x="13004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31" name="円/楕円 330"/>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32"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142494</xdr:rowOff>
    </xdr:from>
    <xdr:to>
      <xdr:col>22</xdr:col>
      <xdr:colOff>615950</xdr:colOff>
      <xdr:row>38</xdr:row>
      <xdr:rowOff>72644</xdr:rowOff>
    </xdr:to>
    <xdr:sp macro="" textlink="">
      <xdr:nvSpPr>
        <xdr:cNvPr id="333" name="円/楕円 332"/>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57421</xdr:rowOff>
    </xdr:from>
    <xdr:ext cx="736600" cy="259045"/>
    <xdr:sp macro="" textlink="">
      <xdr:nvSpPr>
        <xdr:cNvPr id="334" name="テキスト ボックス 333"/>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5" name="円/楕円 334"/>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6" name="テキスト ボックス 335"/>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7" name="円/楕円 336"/>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8" name="テキスト ボックス 337"/>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9" name="円/楕円 338"/>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40" name="テキスト ボックス 339"/>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本市においては、合併特例債を活用した事業、国の補正予算に伴う経済対策事業、緊急防災・減災事業債を活用した事業に積極的に取り組んできたことから、これらの地方債現在高の比率が高くなっている。</a:t>
          </a:r>
        </a:p>
        <a:p>
          <a:r>
            <a:rPr kumimoji="1" lang="ja-JP" altLang="en-US" sz="1300">
              <a:latin typeface="ＭＳ Ｐゴシック"/>
            </a:rPr>
            <a:t>　さらに、合併特例債等の一部の起債において、短期間で償還をしていることもあり、他市に比べ公債費の比率が高い状況にある。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5080</xdr:rowOff>
    </xdr:to>
    <xdr:cxnSp macro="">
      <xdr:nvCxnSpPr>
        <xdr:cNvPr id="373" name="直線コネクタ 372"/>
        <xdr:cNvCxnSpPr/>
      </xdr:nvCxnSpPr>
      <xdr:spPr>
        <a:xfrm flipV="1">
          <a:off x="3987800" y="1369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5080</xdr:rowOff>
    </xdr:from>
    <xdr:to>
      <xdr:col>5</xdr:col>
      <xdr:colOff>549275</xdr:colOff>
      <xdr:row>80</xdr:row>
      <xdr:rowOff>12700</xdr:rowOff>
    </xdr:to>
    <xdr:cxnSp macro="">
      <xdr:nvCxnSpPr>
        <xdr:cNvPr id="376" name="直線コネクタ 375"/>
        <xdr:cNvCxnSpPr/>
      </xdr:nvCxnSpPr>
      <xdr:spPr>
        <a:xfrm flipV="1">
          <a:off x="3098800" y="1372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80</xdr:row>
      <xdr:rowOff>12700</xdr:rowOff>
    </xdr:to>
    <xdr:cxnSp macro="">
      <xdr:nvCxnSpPr>
        <xdr:cNvPr id="379" name="直線コネクタ 378"/>
        <xdr:cNvCxnSpPr/>
      </xdr:nvCxnSpPr>
      <xdr:spPr>
        <a:xfrm>
          <a:off x="2209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79</xdr:row>
      <xdr:rowOff>115570</xdr:rowOff>
    </xdr:to>
    <xdr:cxnSp macro="">
      <xdr:nvCxnSpPr>
        <xdr:cNvPr id="382" name="直線コネクタ 381"/>
        <xdr:cNvCxnSpPr/>
      </xdr:nvCxnSpPr>
      <xdr:spPr>
        <a:xfrm flipV="1">
          <a:off x="1320800" y="13629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92" name="円/楕円 391"/>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3"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125730</xdr:rowOff>
    </xdr:from>
    <xdr:to>
      <xdr:col>5</xdr:col>
      <xdr:colOff>600075</xdr:colOff>
      <xdr:row>80</xdr:row>
      <xdr:rowOff>55880</xdr:rowOff>
    </xdr:to>
    <xdr:sp macro="" textlink="">
      <xdr:nvSpPr>
        <xdr:cNvPr id="394" name="円/楕円 393"/>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40657</xdr:rowOff>
    </xdr:from>
    <xdr:ext cx="736600" cy="259045"/>
    <xdr:sp macro="" textlink="">
      <xdr:nvSpPr>
        <xdr:cNvPr id="395" name="テキスト ボックス 394"/>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6" name="円/楕円 395"/>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7" name="テキスト ボックス 396"/>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34289</xdr:rowOff>
    </xdr:from>
    <xdr:to>
      <xdr:col>3</xdr:col>
      <xdr:colOff>193675</xdr:colOff>
      <xdr:row>79</xdr:row>
      <xdr:rowOff>135889</xdr:rowOff>
    </xdr:to>
    <xdr:sp macro="" textlink="">
      <xdr:nvSpPr>
        <xdr:cNvPr id="398" name="円/楕円 397"/>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120666</xdr:rowOff>
    </xdr:from>
    <xdr:ext cx="762000" cy="259045"/>
    <xdr:sp macro="" textlink="">
      <xdr:nvSpPr>
        <xdr:cNvPr id="399" name="テキスト ボックス 398"/>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400" name="円/楕円 399"/>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1" name="テキスト ボックス 400"/>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公債費以外の経常収支比率は、類似団体平均とほぼ同じとなっている。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170435</xdr:rowOff>
    </xdr:to>
    <xdr:cxnSp macro="">
      <xdr:nvCxnSpPr>
        <xdr:cNvPr id="432" name="直線コネクタ 431"/>
        <xdr:cNvCxnSpPr/>
      </xdr:nvCxnSpPr>
      <xdr:spPr>
        <a:xfrm>
          <a:off x="15671800" y="128828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92710</xdr:rowOff>
    </xdr:to>
    <xdr:cxnSp macro="">
      <xdr:nvCxnSpPr>
        <xdr:cNvPr id="435" name="直線コネクタ 434"/>
        <xdr:cNvCxnSpPr/>
      </xdr:nvCxnSpPr>
      <xdr:spPr>
        <a:xfrm flipV="1">
          <a:off x="14782800" y="1288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75</xdr:row>
      <xdr:rowOff>92710</xdr:rowOff>
    </xdr:to>
    <xdr:cxnSp macro="">
      <xdr:nvCxnSpPr>
        <xdr:cNvPr id="438" name="直線コネクタ 437"/>
        <xdr:cNvCxnSpPr/>
      </xdr:nvCxnSpPr>
      <xdr:spPr>
        <a:xfrm>
          <a:off x="13893800" y="128280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28702</xdr:rowOff>
    </xdr:to>
    <xdr:cxnSp macro="">
      <xdr:nvCxnSpPr>
        <xdr:cNvPr id="441" name="直線コネクタ 440"/>
        <xdr:cNvCxnSpPr/>
      </xdr:nvCxnSpPr>
      <xdr:spPr>
        <a:xfrm flipV="1">
          <a:off x="13004800" y="12828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119634</xdr:rowOff>
    </xdr:from>
    <xdr:to>
      <xdr:col>24</xdr:col>
      <xdr:colOff>82550</xdr:colOff>
      <xdr:row>76</xdr:row>
      <xdr:rowOff>49783</xdr:rowOff>
    </xdr:to>
    <xdr:sp macro="" textlink="">
      <xdr:nvSpPr>
        <xdr:cNvPr id="451" name="円/楕円 450"/>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136161</xdr:rowOff>
    </xdr:from>
    <xdr:ext cx="762000" cy="259045"/>
    <xdr:sp macro="" textlink="">
      <xdr:nvSpPr>
        <xdr:cNvPr id="452"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3" name="円/楕円 452"/>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54" name="テキスト ボックス 453"/>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5" name="円/楕円 45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6" name="テキスト ボックス 455"/>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7" name="円/楕円 456"/>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58" name="テキスト ボックス 457"/>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59" name="円/楕円 458"/>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60" name="テキスト ボックス 459"/>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静岡県袋井市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60325</xdr:rowOff>
    </xdr:from>
    <xdr:to>
      <xdr:col>4</xdr:col>
      <xdr:colOff>1117600</xdr:colOff>
      <xdr:row>19</xdr:row>
      <xdr:rowOff>35339</xdr:rowOff>
    </xdr:to>
    <xdr:cxnSp macro="">
      <xdr:nvCxnSpPr>
        <xdr:cNvPr id="48" name="直線コネクタ 47"/>
        <xdr:cNvCxnSpPr/>
      </xdr:nvCxnSpPr>
      <xdr:spPr bwMode="auto">
        <a:xfrm>
          <a:off x="5003800" y="3194050"/>
          <a:ext cx="647700" cy="14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165207</xdr:rowOff>
    </xdr:from>
    <xdr:to>
      <xdr:col>4</xdr:col>
      <xdr:colOff>469900</xdr:colOff>
      <xdr:row>18</xdr:row>
      <xdr:rowOff>60325</xdr:rowOff>
    </xdr:to>
    <xdr:cxnSp macro="">
      <xdr:nvCxnSpPr>
        <xdr:cNvPr id="51" name="直線コネクタ 50"/>
        <xdr:cNvCxnSpPr/>
      </xdr:nvCxnSpPr>
      <xdr:spPr bwMode="auto">
        <a:xfrm>
          <a:off x="4305300" y="3127482"/>
          <a:ext cx="698500" cy="6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140015</xdr:rowOff>
    </xdr:from>
    <xdr:to>
      <xdr:col>3</xdr:col>
      <xdr:colOff>904875</xdr:colOff>
      <xdr:row>17</xdr:row>
      <xdr:rowOff>165207</xdr:rowOff>
    </xdr:to>
    <xdr:cxnSp macro="">
      <xdr:nvCxnSpPr>
        <xdr:cNvPr id="54" name="直線コネクタ 53"/>
        <xdr:cNvCxnSpPr/>
      </xdr:nvCxnSpPr>
      <xdr:spPr bwMode="auto">
        <a:xfrm>
          <a:off x="3606800" y="3102290"/>
          <a:ext cx="698500" cy="2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140015</xdr:rowOff>
    </xdr:from>
    <xdr:to>
      <xdr:col>3</xdr:col>
      <xdr:colOff>206375</xdr:colOff>
      <xdr:row>18</xdr:row>
      <xdr:rowOff>20411</xdr:rowOff>
    </xdr:to>
    <xdr:cxnSp macro="">
      <xdr:nvCxnSpPr>
        <xdr:cNvPr id="57" name="直線コネクタ 56"/>
        <xdr:cNvCxnSpPr/>
      </xdr:nvCxnSpPr>
      <xdr:spPr bwMode="auto">
        <a:xfrm flipV="1">
          <a:off x="2908300" y="3102290"/>
          <a:ext cx="698500" cy="51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155989</xdr:rowOff>
    </xdr:from>
    <xdr:to>
      <xdr:col>5</xdr:col>
      <xdr:colOff>34925</xdr:colOff>
      <xdr:row>19</xdr:row>
      <xdr:rowOff>86139</xdr:rowOff>
    </xdr:to>
    <xdr:sp macro="" textlink="">
      <xdr:nvSpPr>
        <xdr:cNvPr id="67" name="円/楕円 66"/>
        <xdr:cNvSpPr/>
      </xdr:nvSpPr>
      <xdr:spPr bwMode="auto">
        <a:xfrm>
          <a:off x="56007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128066</xdr:rowOff>
    </xdr:from>
    <xdr:ext cx="762000" cy="259045"/>
    <xdr:sp macro="" textlink="">
      <xdr:nvSpPr>
        <xdr:cNvPr id="68" name="人口1人当たり決算額の推移該当値テキスト130"/>
        <xdr:cNvSpPr txBox="1"/>
      </xdr:nvSpPr>
      <xdr:spPr>
        <a:xfrm>
          <a:off x="5740400" y="326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9525</xdr:rowOff>
    </xdr:from>
    <xdr:to>
      <xdr:col>4</xdr:col>
      <xdr:colOff>520700</xdr:colOff>
      <xdr:row>18</xdr:row>
      <xdr:rowOff>111125</xdr:rowOff>
    </xdr:to>
    <xdr:sp macro="" textlink="">
      <xdr:nvSpPr>
        <xdr:cNvPr id="69" name="円/楕円 68"/>
        <xdr:cNvSpPr/>
      </xdr:nvSpPr>
      <xdr:spPr bwMode="auto">
        <a:xfrm>
          <a:off x="49530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95902</xdr:rowOff>
    </xdr:from>
    <xdr:ext cx="736600" cy="259045"/>
    <xdr:sp macro="" textlink="">
      <xdr:nvSpPr>
        <xdr:cNvPr id="70" name="テキスト ボックス 69"/>
        <xdr:cNvSpPr txBox="1"/>
      </xdr:nvSpPr>
      <xdr:spPr>
        <a:xfrm>
          <a:off x="4622800" y="322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114407</xdr:rowOff>
    </xdr:from>
    <xdr:to>
      <xdr:col>3</xdr:col>
      <xdr:colOff>955675</xdr:colOff>
      <xdr:row>18</xdr:row>
      <xdr:rowOff>44557</xdr:rowOff>
    </xdr:to>
    <xdr:sp macro="" textlink="">
      <xdr:nvSpPr>
        <xdr:cNvPr id="71" name="円/楕円 70"/>
        <xdr:cNvSpPr/>
      </xdr:nvSpPr>
      <xdr:spPr bwMode="auto">
        <a:xfrm>
          <a:off x="4254500" y="307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29334</xdr:rowOff>
    </xdr:from>
    <xdr:ext cx="762000" cy="259045"/>
    <xdr:sp macro="" textlink="">
      <xdr:nvSpPr>
        <xdr:cNvPr id="72" name="テキスト ボックス 71"/>
        <xdr:cNvSpPr txBox="1"/>
      </xdr:nvSpPr>
      <xdr:spPr>
        <a:xfrm>
          <a:off x="3924300" y="316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89215</xdr:rowOff>
    </xdr:from>
    <xdr:to>
      <xdr:col>3</xdr:col>
      <xdr:colOff>257175</xdr:colOff>
      <xdr:row>18</xdr:row>
      <xdr:rowOff>19365</xdr:rowOff>
    </xdr:to>
    <xdr:sp macro="" textlink="">
      <xdr:nvSpPr>
        <xdr:cNvPr id="73" name="円/楕円 72"/>
        <xdr:cNvSpPr/>
      </xdr:nvSpPr>
      <xdr:spPr bwMode="auto">
        <a:xfrm>
          <a:off x="3556000" y="305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4142</xdr:rowOff>
    </xdr:from>
    <xdr:ext cx="762000" cy="259045"/>
    <xdr:sp macro="" textlink="">
      <xdr:nvSpPr>
        <xdr:cNvPr id="74" name="テキスト ボックス 73"/>
        <xdr:cNvSpPr txBox="1"/>
      </xdr:nvSpPr>
      <xdr:spPr>
        <a:xfrm>
          <a:off x="3225800" y="31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141061</xdr:rowOff>
    </xdr:from>
    <xdr:to>
      <xdr:col>2</xdr:col>
      <xdr:colOff>692150</xdr:colOff>
      <xdr:row>18</xdr:row>
      <xdr:rowOff>71211</xdr:rowOff>
    </xdr:to>
    <xdr:sp macro="" textlink="">
      <xdr:nvSpPr>
        <xdr:cNvPr id="75" name="円/楕円 74"/>
        <xdr:cNvSpPr/>
      </xdr:nvSpPr>
      <xdr:spPr bwMode="auto">
        <a:xfrm>
          <a:off x="2857500" y="310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55989</xdr:rowOff>
    </xdr:from>
    <xdr:ext cx="762000" cy="259045"/>
    <xdr:sp macro="" textlink="">
      <xdr:nvSpPr>
        <xdr:cNvPr id="76" name="テキスト ボックス 75"/>
        <xdr:cNvSpPr txBox="1"/>
      </xdr:nvSpPr>
      <xdr:spPr>
        <a:xfrm>
          <a:off x="2527300" y="318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325294</xdr:rowOff>
    </xdr:from>
    <xdr:to>
      <xdr:col>4</xdr:col>
      <xdr:colOff>1117600</xdr:colOff>
      <xdr:row>35</xdr:row>
      <xdr:rowOff>142937</xdr:rowOff>
    </xdr:to>
    <xdr:cxnSp macro="">
      <xdr:nvCxnSpPr>
        <xdr:cNvPr id="111" name="直線コネクタ 110"/>
        <xdr:cNvCxnSpPr/>
      </xdr:nvCxnSpPr>
      <xdr:spPr bwMode="auto">
        <a:xfrm>
          <a:off x="5003800" y="6592744"/>
          <a:ext cx="647700" cy="16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175186</xdr:rowOff>
    </xdr:from>
    <xdr:ext cx="762000" cy="259045"/>
    <xdr:sp macro="" textlink="">
      <xdr:nvSpPr>
        <xdr:cNvPr id="112" name="人口1人当たり決算額の推移平均値テキスト445"/>
        <xdr:cNvSpPr txBox="1"/>
      </xdr:nvSpPr>
      <xdr:spPr>
        <a:xfrm>
          <a:off x="5740400" y="6442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234311</xdr:rowOff>
    </xdr:from>
    <xdr:to>
      <xdr:col>4</xdr:col>
      <xdr:colOff>469900</xdr:colOff>
      <xdr:row>34</xdr:row>
      <xdr:rowOff>325294</xdr:rowOff>
    </xdr:to>
    <xdr:cxnSp macro="">
      <xdr:nvCxnSpPr>
        <xdr:cNvPr id="114" name="直線コネクタ 113"/>
        <xdr:cNvCxnSpPr/>
      </xdr:nvCxnSpPr>
      <xdr:spPr bwMode="auto">
        <a:xfrm>
          <a:off x="4305300" y="6501761"/>
          <a:ext cx="698500" cy="9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205867</xdr:rowOff>
    </xdr:from>
    <xdr:to>
      <xdr:col>3</xdr:col>
      <xdr:colOff>904875</xdr:colOff>
      <xdr:row>34</xdr:row>
      <xdr:rowOff>234311</xdr:rowOff>
    </xdr:to>
    <xdr:cxnSp macro="">
      <xdr:nvCxnSpPr>
        <xdr:cNvPr id="117" name="直線コネクタ 116"/>
        <xdr:cNvCxnSpPr/>
      </xdr:nvCxnSpPr>
      <xdr:spPr bwMode="auto">
        <a:xfrm>
          <a:off x="3606800" y="6473317"/>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198323</xdr:rowOff>
    </xdr:from>
    <xdr:to>
      <xdr:col>3</xdr:col>
      <xdr:colOff>206375</xdr:colOff>
      <xdr:row>34</xdr:row>
      <xdr:rowOff>205867</xdr:rowOff>
    </xdr:to>
    <xdr:cxnSp macro="">
      <xdr:nvCxnSpPr>
        <xdr:cNvPr id="120" name="直線コネクタ 119"/>
        <xdr:cNvCxnSpPr/>
      </xdr:nvCxnSpPr>
      <xdr:spPr bwMode="auto">
        <a:xfrm>
          <a:off x="2908300" y="6465773"/>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80502</xdr:rowOff>
    </xdr:from>
    <xdr:ext cx="762000" cy="259045"/>
    <xdr:sp macro="" textlink="">
      <xdr:nvSpPr>
        <xdr:cNvPr id="122" name="テキスト ボックス 121"/>
        <xdr:cNvSpPr txBox="1"/>
      </xdr:nvSpPr>
      <xdr:spPr>
        <a:xfrm>
          <a:off x="32258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44873</xdr:rowOff>
    </xdr:from>
    <xdr:ext cx="762000" cy="259045"/>
    <xdr:sp macro="" textlink="">
      <xdr:nvSpPr>
        <xdr:cNvPr id="124" name="テキスト ボックス 123"/>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92137</xdr:rowOff>
    </xdr:from>
    <xdr:to>
      <xdr:col>5</xdr:col>
      <xdr:colOff>34925</xdr:colOff>
      <xdr:row>35</xdr:row>
      <xdr:rowOff>193737</xdr:rowOff>
    </xdr:to>
    <xdr:sp macro="" textlink="">
      <xdr:nvSpPr>
        <xdr:cNvPr id="130" name="円/楕円 129"/>
        <xdr:cNvSpPr/>
      </xdr:nvSpPr>
      <xdr:spPr bwMode="auto">
        <a:xfrm>
          <a:off x="5600700" y="67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64214</xdr:rowOff>
    </xdr:from>
    <xdr:ext cx="762000" cy="259045"/>
    <xdr:sp macro="" textlink="">
      <xdr:nvSpPr>
        <xdr:cNvPr id="131" name="人口1人当たり決算額の推移該当値テキスト445"/>
        <xdr:cNvSpPr txBox="1"/>
      </xdr:nvSpPr>
      <xdr:spPr>
        <a:xfrm>
          <a:off x="5740400" y="667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274494</xdr:rowOff>
    </xdr:from>
    <xdr:to>
      <xdr:col>4</xdr:col>
      <xdr:colOff>520700</xdr:colOff>
      <xdr:row>35</xdr:row>
      <xdr:rowOff>33194</xdr:rowOff>
    </xdr:to>
    <xdr:sp macro="" textlink="">
      <xdr:nvSpPr>
        <xdr:cNvPr id="132" name="円/楕円 131"/>
        <xdr:cNvSpPr/>
      </xdr:nvSpPr>
      <xdr:spPr bwMode="auto">
        <a:xfrm>
          <a:off x="4953000" y="65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43371</xdr:rowOff>
    </xdr:from>
    <xdr:ext cx="736600" cy="259045"/>
    <xdr:sp macro="" textlink="">
      <xdr:nvSpPr>
        <xdr:cNvPr id="133" name="テキスト ボックス 132"/>
        <xdr:cNvSpPr txBox="1"/>
      </xdr:nvSpPr>
      <xdr:spPr>
        <a:xfrm>
          <a:off x="4622800" y="631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183511</xdr:rowOff>
    </xdr:from>
    <xdr:to>
      <xdr:col>3</xdr:col>
      <xdr:colOff>955675</xdr:colOff>
      <xdr:row>34</xdr:row>
      <xdr:rowOff>285111</xdr:rowOff>
    </xdr:to>
    <xdr:sp macro="" textlink="">
      <xdr:nvSpPr>
        <xdr:cNvPr id="134" name="円/楕円 133"/>
        <xdr:cNvSpPr/>
      </xdr:nvSpPr>
      <xdr:spPr bwMode="auto">
        <a:xfrm>
          <a:off x="4254500" y="645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295288</xdr:rowOff>
    </xdr:from>
    <xdr:ext cx="762000" cy="259045"/>
    <xdr:sp macro="" textlink="">
      <xdr:nvSpPr>
        <xdr:cNvPr id="135" name="テキスト ボックス 134"/>
        <xdr:cNvSpPr txBox="1"/>
      </xdr:nvSpPr>
      <xdr:spPr>
        <a:xfrm>
          <a:off x="3924300" y="62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155067</xdr:rowOff>
    </xdr:from>
    <xdr:to>
      <xdr:col>3</xdr:col>
      <xdr:colOff>257175</xdr:colOff>
      <xdr:row>34</xdr:row>
      <xdr:rowOff>256667</xdr:rowOff>
    </xdr:to>
    <xdr:sp macro="" textlink="">
      <xdr:nvSpPr>
        <xdr:cNvPr id="136" name="円/楕円 135"/>
        <xdr:cNvSpPr/>
      </xdr:nvSpPr>
      <xdr:spPr bwMode="auto">
        <a:xfrm>
          <a:off x="3556000" y="642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241444</xdr:rowOff>
    </xdr:from>
    <xdr:ext cx="762000" cy="259045"/>
    <xdr:sp macro="" textlink="">
      <xdr:nvSpPr>
        <xdr:cNvPr id="137" name="テキスト ボックス 136"/>
        <xdr:cNvSpPr txBox="1"/>
      </xdr:nvSpPr>
      <xdr:spPr>
        <a:xfrm>
          <a:off x="3225800" y="650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147523</xdr:rowOff>
    </xdr:from>
    <xdr:to>
      <xdr:col>2</xdr:col>
      <xdr:colOff>692150</xdr:colOff>
      <xdr:row>34</xdr:row>
      <xdr:rowOff>249123</xdr:rowOff>
    </xdr:to>
    <xdr:sp macro="" textlink="">
      <xdr:nvSpPr>
        <xdr:cNvPr id="138" name="円/楕円 137"/>
        <xdr:cNvSpPr/>
      </xdr:nvSpPr>
      <xdr:spPr bwMode="auto">
        <a:xfrm>
          <a:off x="2857500" y="641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233901</xdr:rowOff>
    </xdr:from>
    <xdr:ext cx="762000" cy="259045"/>
    <xdr:sp macro="" textlink="">
      <xdr:nvSpPr>
        <xdr:cNvPr id="139" name="テキスト ボックス 138"/>
        <xdr:cNvSpPr txBox="1"/>
      </xdr:nvSpPr>
      <xdr:spPr>
        <a:xfrm>
          <a:off x="2527300" y="65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年度は、閉院した旧袋井市民病院会計の精算（想定企業会計化）により、実質収支比率が大きく低下しているが、</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旧袋井市民病院会計を含めた一般会計ベースでは、実質収支比率は</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全ての会計において、赤字は発生しておらず、健全な財政運営となっている。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の減少による元利償還金の減や閉院した旧袋井市民病院の地方債の清算、一部事務組合の地方債残高の減少などによる準元利償還金の減等により、実質公債費比率の分子が減少し、実質公債費比率の改善がみ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において、中東遠総合医療センターが開院したことに伴い、医業収入が発生し、負担見込み額が減少したこと等により、組合等負担等見込み額の減が見られる。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また、新たな基金造成により基金積立額が増加したことにより、充当可能基金が増加した。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これらの要因により、将来負担比率の分子が減少し、将来負担比率の改善がみられる。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34490257</v>
      </c>
      <c r="BO4" s="379"/>
      <c r="BP4" s="379"/>
      <c r="BQ4" s="379"/>
      <c r="BR4" s="379"/>
      <c r="BS4" s="379"/>
      <c r="BT4" s="379"/>
      <c r="BU4" s="380"/>
      <c r="BV4" s="378">
        <v>31079171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0.6</v>
      </c>
      <c r="CU4" s="554"/>
      <c r="CV4" s="554"/>
      <c r="CW4" s="554"/>
      <c r="CX4" s="554"/>
      <c r="CY4" s="554"/>
      <c r="CZ4" s="554"/>
      <c r="DA4" s="555"/>
      <c r="DB4" s="553">
        <v>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34338110</v>
      </c>
      <c r="BO5" s="384"/>
      <c r="BP5" s="384"/>
      <c r="BQ5" s="384"/>
      <c r="BR5" s="384"/>
      <c r="BS5" s="384"/>
      <c r="BT5" s="384"/>
      <c r="BU5" s="385"/>
      <c r="BV5" s="383">
        <v>29858062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152147</v>
      </c>
      <c r="BO6" s="384"/>
      <c r="BP6" s="384"/>
      <c r="BQ6" s="384"/>
      <c r="BR6" s="384"/>
      <c r="BS6" s="384"/>
      <c r="BT6" s="384"/>
      <c r="BU6" s="385"/>
      <c r="BV6" s="383">
        <v>1221109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97.3</v>
      </c>
      <c r="CU6" s="528"/>
      <c r="CV6" s="528"/>
      <c r="CW6" s="528"/>
      <c r="CX6" s="528"/>
      <c r="CY6" s="528"/>
      <c r="CZ6" s="528"/>
      <c r="DA6" s="529"/>
      <c r="DB6" s="527">
        <v>96.8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44482</v>
      </c>
      <c r="BO7" s="384"/>
      <c r="BP7" s="384"/>
      <c r="BQ7" s="384"/>
      <c r="BR7" s="384"/>
      <c r="BS7" s="384"/>
      <c r="BT7" s="384"/>
      <c r="BU7" s="385"/>
      <c r="BV7" s="383">
        <v>66500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19551225</v>
      </c>
      <c r="CU7" s="384"/>
      <c r="CV7" s="384"/>
      <c r="CW7" s="384"/>
      <c r="CX7" s="384"/>
      <c r="CY7" s="384"/>
      <c r="CZ7" s="384"/>
      <c r="DA7" s="385"/>
      <c r="DB7" s="383">
        <v>19267566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107665</v>
      </c>
      <c r="BO8" s="384"/>
      <c r="BP8" s="384"/>
      <c r="BQ8" s="384"/>
      <c r="BR8" s="384"/>
      <c r="BS8" s="384"/>
      <c r="BT8" s="384"/>
      <c r="BU8" s="385"/>
      <c r="BV8" s="383">
        <v>1154609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0.85</v>
      </c>
      <c r="CU8" s="491"/>
      <c r="CV8" s="491"/>
      <c r="CW8" s="491"/>
      <c r="CX8" s="491"/>
      <c r="CY8" s="491"/>
      <c r="CZ8" s="491"/>
      <c r="DA8" s="492"/>
      <c r="DB8" s="490">
        <v>0.85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84846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-1046944</v>
      </c>
      <c r="BO9" s="384"/>
      <c r="BP9" s="384"/>
      <c r="BQ9" s="384"/>
      <c r="BR9" s="384"/>
      <c r="BS9" s="384"/>
      <c r="BT9" s="384"/>
      <c r="BU9" s="385"/>
      <c r="BV9" s="383">
        <v>180167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18.399999999999999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82991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232272</v>
      </c>
      <c r="BO10" s="384"/>
      <c r="BP10" s="384"/>
      <c r="BQ10" s="384"/>
      <c r="BR10" s="384"/>
      <c r="BS10" s="384"/>
      <c r="BT10" s="384"/>
      <c r="BU10" s="385"/>
      <c r="BV10" s="383">
        <v>3896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94593</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86949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35000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84004</v>
      </c>
      <c r="S13" s="483"/>
      <c r="T13" s="483"/>
      <c r="U13" s="483"/>
      <c r="V13" s="484"/>
      <c r="W13" s="470" t="s">
        <v>124</v>
      </c>
      <c r="X13" s="396"/>
      <c r="Y13" s="396"/>
      <c r="Z13" s="396"/>
      <c r="AA13" s="396"/>
      <c r="AB13" s="397"/>
      <c r="AC13" s="359">
        <v>2178</v>
      </c>
      <c r="AD13" s="360"/>
      <c r="AE13" s="360"/>
      <c r="AF13" s="360"/>
      <c r="AG13" s="361"/>
      <c r="AH13" s="359">
        <v>3027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-814672</v>
      </c>
      <c r="BO13" s="384"/>
      <c r="BP13" s="384"/>
      <c r="BQ13" s="384"/>
      <c r="BR13" s="384"/>
      <c r="BS13" s="384"/>
      <c r="BT13" s="384"/>
      <c r="BU13" s="385"/>
      <c r="BV13" s="383">
        <v>243656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86859</v>
      </c>
      <c r="S14" s="483"/>
      <c r="T14" s="483"/>
      <c r="U14" s="483"/>
      <c r="V14" s="484"/>
      <c r="W14" s="485"/>
      <c r="X14" s="399"/>
      <c r="Y14" s="399"/>
      <c r="Z14" s="399"/>
      <c r="AA14" s="399"/>
      <c r="AB14" s="400"/>
      <c r="AC14" s="475">
        <v>5.0999999999999996</v>
      </c>
      <c r="AD14" s="476"/>
      <c r="AE14" s="476"/>
      <c r="AF14" s="476"/>
      <c r="AG14" s="477"/>
      <c r="AH14" s="475">
        <v>6.7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57.1</v>
      </c>
      <c r="CU14" s="454"/>
      <c r="CV14" s="454"/>
      <c r="CW14" s="454"/>
      <c r="CX14" s="454"/>
      <c r="CY14" s="454"/>
      <c r="CZ14" s="454"/>
      <c r="DA14" s="455"/>
      <c r="DB14" s="486">
        <v>96.4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83827</v>
      </c>
      <c r="S15" s="483"/>
      <c r="T15" s="483"/>
      <c r="U15" s="483"/>
      <c r="V15" s="484"/>
      <c r="W15" s="470" t="s">
        <v>131</v>
      </c>
      <c r="X15" s="396"/>
      <c r="Y15" s="396"/>
      <c r="Z15" s="396"/>
      <c r="AA15" s="396"/>
      <c r="AB15" s="397"/>
      <c r="AC15" s="359">
        <v>18069</v>
      </c>
      <c r="AD15" s="360"/>
      <c r="AE15" s="360"/>
      <c r="AF15" s="360"/>
      <c r="AG15" s="361"/>
      <c r="AH15" s="359">
        <v>18961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11589342</v>
      </c>
      <c r="BO15" s="379"/>
      <c r="BP15" s="379"/>
      <c r="BQ15" s="379"/>
      <c r="BR15" s="379"/>
      <c r="BS15" s="379"/>
      <c r="BT15" s="379"/>
      <c r="BU15" s="380"/>
      <c r="BV15" s="378">
        <v>11357475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41.9</v>
      </c>
      <c r="AD16" s="476"/>
      <c r="AE16" s="476"/>
      <c r="AF16" s="476"/>
      <c r="AG16" s="477"/>
      <c r="AH16" s="475">
        <v>41.7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13501495</v>
      </c>
      <c r="BO16" s="384"/>
      <c r="BP16" s="384"/>
      <c r="BQ16" s="384"/>
      <c r="BR16" s="384"/>
      <c r="BS16" s="384"/>
      <c r="BT16" s="384"/>
      <c r="BU16" s="385"/>
      <c r="BV16" s="383">
        <v>13314174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22867</v>
      </c>
      <c r="AD17" s="360"/>
      <c r="AE17" s="360"/>
      <c r="AF17" s="360"/>
      <c r="AG17" s="361"/>
      <c r="AH17" s="359">
        <v>23288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14987971</v>
      </c>
      <c r="BO17" s="384"/>
      <c r="BP17" s="384"/>
      <c r="BQ17" s="384"/>
      <c r="BR17" s="384"/>
      <c r="BS17" s="384"/>
      <c r="BT17" s="384"/>
      <c r="BU17" s="385"/>
      <c r="BV17" s="383">
        <v>14662165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108.56</v>
      </c>
      <c r="M18" s="446"/>
      <c r="N18" s="446"/>
      <c r="O18" s="446"/>
      <c r="P18" s="446"/>
      <c r="Q18" s="446"/>
      <c r="R18" s="447"/>
      <c r="S18" s="447"/>
      <c r="T18" s="447"/>
      <c r="U18" s="447"/>
      <c r="V18" s="448"/>
      <c r="W18" s="462"/>
      <c r="X18" s="463"/>
      <c r="Y18" s="463"/>
      <c r="Z18" s="463"/>
      <c r="AA18" s="463"/>
      <c r="AB18" s="471"/>
      <c r="AC18" s="347">
        <v>53</v>
      </c>
      <c r="AD18" s="348"/>
      <c r="AE18" s="348"/>
      <c r="AF18" s="348"/>
      <c r="AG18" s="449"/>
      <c r="AH18" s="347">
        <v>51.2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17246991</v>
      </c>
      <c r="BO18" s="384"/>
      <c r="BP18" s="384"/>
      <c r="BQ18" s="384"/>
      <c r="BR18" s="384"/>
      <c r="BS18" s="384"/>
      <c r="BT18" s="384"/>
      <c r="BU18" s="385"/>
      <c r="BV18" s="383">
        <v>17081953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782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23367603</v>
      </c>
      <c r="BO19" s="384"/>
      <c r="BP19" s="384"/>
      <c r="BQ19" s="384"/>
      <c r="BR19" s="384"/>
      <c r="BS19" s="384"/>
      <c r="BT19" s="384"/>
      <c r="BU19" s="385"/>
      <c r="BV19" s="383">
        <v>22736942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29791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25775628</v>
      </c>
      <c r="BO23" s="384"/>
      <c r="BP23" s="384"/>
      <c r="BQ23" s="384"/>
      <c r="BR23" s="384"/>
      <c r="BS23" s="384"/>
      <c r="BT23" s="384"/>
      <c r="BU23" s="385"/>
      <c r="BV23" s="383">
        <v>24744543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8750</v>
      </c>
      <c r="R24" s="360"/>
      <c r="S24" s="360"/>
      <c r="T24" s="360"/>
      <c r="U24" s="360"/>
      <c r="V24" s="361"/>
      <c r="W24" s="425"/>
      <c r="X24" s="416"/>
      <c r="Y24" s="417"/>
      <c r="Z24" s="356" t="s">
        <v>155</v>
      </c>
      <c r="AA24" s="357"/>
      <c r="AB24" s="357"/>
      <c r="AC24" s="357"/>
      <c r="AD24" s="357"/>
      <c r="AE24" s="357"/>
      <c r="AF24" s="357"/>
      <c r="AG24" s="358"/>
      <c r="AH24" s="359">
        <v>391</v>
      </c>
      <c r="AI24" s="360"/>
      <c r="AJ24" s="360"/>
      <c r="AK24" s="360"/>
      <c r="AL24" s="361"/>
      <c r="AM24" s="359">
        <v>1266840</v>
      </c>
      <c r="AN24" s="360"/>
      <c r="AO24" s="360"/>
      <c r="AP24" s="360"/>
      <c r="AQ24" s="360"/>
      <c r="AR24" s="361"/>
      <c r="AS24" s="359">
        <v>3240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17787441</v>
      </c>
      <c r="BO24" s="384"/>
      <c r="BP24" s="384"/>
      <c r="BQ24" s="384"/>
      <c r="BR24" s="384"/>
      <c r="BS24" s="384"/>
      <c r="BT24" s="384"/>
      <c r="BU24" s="385"/>
      <c r="BV24" s="383">
        <v>17319148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7150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7332178</v>
      </c>
      <c r="BO25" s="379"/>
      <c r="BP25" s="379"/>
      <c r="BQ25" s="379"/>
      <c r="BR25" s="379"/>
      <c r="BS25" s="379"/>
      <c r="BT25" s="379"/>
      <c r="BU25" s="380"/>
      <c r="BV25" s="378">
        <v>8953552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6550</v>
      </c>
      <c r="R26" s="360"/>
      <c r="S26" s="360"/>
      <c r="T26" s="360"/>
      <c r="U26" s="360"/>
      <c r="V26" s="361"/>
      <c r="W26" s="425"/>
      <c r="X26" s="416"/>
      <c r="Y26" s="417"/>
      <c r="Z26" s="356" t="s">
        <v>161</v>
      </c>
      <c r="AA26" s="436"/>
      <c r="AB26" s="436"/>
      <c r="AC26" s="436"/>
      <c r="AD26" s="436"/>
      <c r="AE26" s="436"/>
      <c r="AF26" s="436"/>
      <c r="AG26" s="437"/>
      <c r="AH26" s="359">
        <v>27</v>
      </c>
      <c r="AI26" s="360"/>
      <c r="AJ26" s="360"/>
      <c r="AK26" s="360"/>
      <c r="AL26" s="361"/>
      <c r="AM26" s="359">
        <v>78354</v>
      </c>
      <c r="AN26" s="360"/>
      <c r="AO26" s="360"/>
      <c r="AP26" s="360"/>
      <c r="AQ26" s="360"/>
      <c r="AR26" s="361"/>
      <c r="AS26" s="359">
        <v>2902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4220</v>
      </c>
      <c r="R27" s="360"/>
      <c r="S27" s="360"/>
      <c r="T27" s="360"/>
      <c r="U27" s="360"/>
      <c r="V27" s="361"/>
      <c r="W27" s="425"/>
      <c r="X27" s="416"/>
      <c r="Y27" s="417"/>
      <c r="Z27" s="356" t="s">
        <v>164</v>
      </c>
      <c r="AA27" s="357"/>
      <c r="AB27" s="357"/>
      <c r="AC27" s="357"/>
      <c r="AD27" s="357"/>
      <c r="AE27" s="357"/>
      <c r="AF27" s="357"/>
      <c r="AG27" s="358"/>
      <c r="AH27" s="359">
        <v>92</v>
      </c>
      <c r="AI27" s="360"/>
      <c r="AJ27" s="360"/>
      <c r="AK27" s="360"/>
      <c r="AL27" s="361"/>
      <c r="AM27" s="359">
        <v>257911</v>
      </c>
      <c r="AN27" s="360"/>
      <c r="AO27" s="360"/>
      <c r="AP27" s="360"/>
      <c r="AQ27" s="360"/>
      <c r="AR27" s="361"/>
      <c r="AS27" s="359">
        <v>2803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264748</v>
      </c>
      <c r="BO27" s="387"/>
      <c r="BP27" s="387"/>
      <c r="BQ27" s="387"/>
      <c r="BR27" s="387"/>
      <c r="BS27" s="387"/>
      <c r="BT27" s="387"/>
      <c r="BU27" s="388"/>
      <c r="BV27" s="386">
        <v>264616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3870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1909310</v>
      </c>
      <c r="BO28" s="379"/>
      <c r="BP28" s="379"/>
      <c r="BQ28" s="379"/>
      <c r="BR28" s="379"/>
      <c r="BS28" s="379"/>
      <c r="BT28" s="379"/>
      <c r="BU28" s="380"/>
      <c r="BV28" s="378">
        <v>1677038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18</v>
      </c>
      <c r="M29" s="360"/>
      <c r="N29" s="360"/>
      <c r="O29" s="360"/>
      <c r="P29" s="361"/>
      <c r="Q29" s="359">
        <v>3570</v>
      </c>
      <c r="R29" s="360"/>
      <c r="S29" s="360"/>
      <c r="T29" s="360"/>
      <c r="U29" s="360"/>
      <c r="V29" s="361"/>
      <c r="W29" s="425"/>
      <c r="X29" s="416"/>
      <c r="Y29" s="417"/>
      <c r="Z29" s="356" t="s">
        <v>171</v>
      </c>
      <c r="AA29" s="357"/>
      <c r="AB29" s="357"/>
      <c r="AC29" s="357"/>
      <c r="AD29" s="357"/>
      <c r="AE29" s="357"/>
      <c r="AF29" s="357"/>
      <c r="AG29" s="358"/>
      <c r="AH29" s="359">
        <v>483</v>
      </c>
      <c r="AI29" s="360"/>
      <c r="AJ29" s="360"/>
      <c r="AK29" s="360"/>
      <c r="AL29" s="361"/>
      <c r="AM29" s="359">
        <v>1524751</v>
      </c>
      <c r="AN29" s="360"/>
      <c r="AO29" s="360"/>
      <c r="AP29" s="360"/>
      <c r="AQ29" s="360"/>
      <c r="AR29" s="361"/>
      <c r="AS29" s="359">
        <v>3157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818366</v>
      </c>
      <c r="BO29" s="384"/>
      <c r="BP29" s="384"/>
      <c r="BQ29" s="384"/>
      <c r="BR29" s="384"/>
      <c r="BS29" s="384"/>
      <c r="BT29" s="384"/>
      <c r="BU29" s="385"/>
      <c r="BV29" s="383">
        <v>816147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4543959</v>
      </c>
      <c r="BO30" s="387"/>
      <c r="BP30" s="387"/>
      <c r="BQ30" s="387"/>
      <c r="BR30" s="387"/>
      <c r="BS30" s="387"/>
      <c r="BT30" s="387"/>
      <c r="BU30" s="388"/>
      <c r="BV30" s="386">
        <v>3565637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太田川原野谷川治水水防組合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袋井地域土地開発公社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浅羽地域湛水防除施設組合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公共下水道事業特別会計（汚水処理場分）</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袋井市森町広域行政組合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中遠広域事務組合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中東遠看護専門学校組合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静岡地方税滞納整理機構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掛川市・袋井市病院企業団</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25715</v>
      </c>
      <c r="J41" s="83">
        <v>25700</v>
      </c>
      <c r="K41" s="83">
        <v>24863</v>
      </c>
      <c r="L41" s="83">
        <v>24768</v>
      </c>
      <c r="M41" s="84">
        <v>25776</v>
      </c>
    </row>
    <row r="42" spans="2:13" ht="27.75" customHeight="1" x14ac:dyDescent="0.15">
      <c r="B42" s="1169"/>
      <c r="C42" s="1170"/>
      <c r="D42" s="85"/>
      <c r="E42" s="1173" t="s">
        <v>26</v>
      </c>
      <c r="F42" s="1173"/>
      <c r="G42" s="1173"/>
      <c r="H42" s="1174"/>
      <c r="I42" s="86">
        <v>109</v>
      </c>
      <c r="J42" s="87">
        <v>291</v>
      </c>
      <c r="K42" s="87">
        <v>262</v>
      </c>
      <c r="L42" s="87">
        <v>235</v>
      </c>
      <c r="M42" s="88">
        <v>209</v>
      </c>
    </row>
    <row r="43" spans="2:13" ht="27.75" customHeight="1" x14ac:dyDescent="0.15">
      <c r="B43" s="1169"/>
      <c r="C43" s="1170"/>
      <c r="D43" s="85"/>
      <c r="E43" s="1173" t="s">
        <v>27</v>
      </c>
      <c r="F43" s="1173"/>
      <c r="G43" s="1173"/>
      <c r="H43" s="1174"/>
      <c r="I43" s="86">
        <v>14340</v>
      </c>
      <c r="J43" s="87">
        <v>14053</v>
      </c>
      <c r="K43" s="87">
        <v>13642</v>
      </c>
      <c r="L43" s="87">
        <v>13173</v>
      </c>
      <c r="M43" s="88">
        <v>12469</v>
      </c>
    </row>
    <row r="44" spans="2:13" ht="27.75" customHeight="1" x14ac:dyDescent="0.15">
      <c r="B44" s="1169"/>
      <c r="C44" s="1170"/>
      <c r="D44" s="85"/>
      <c r="E44" s="1173" t="s">
        <v>28</v>
      </c>
      <c r="F44" s="1173"/>
      <c r="G44" s="1173"/>
      <c r="H44" s="1174"/>
      <c r="I44" s="86">
        <v>4580</v>
      </c>
      <c r="J44" s="87">
        <v>4240</v>
      </c>
      <c r="K44" s="87">
        <v>4988</v>
      </c>
      <c r="L44" s="87">
        <v>11789</v>
      </c>
      <c r="M44" s="88">
        <v>8141</v>
      </c>
    </row>
    <row r="45" spans="2:13" ht="27.75" customHeight="1" x14ac:dyDescent="0.15">
      <c r="B45" s="1169"/>
      <c r="C45" s="1170"/>
      <c r="D45" s="85"/>
      <c r="E45" s="1173" t="s">
        <v>29</v>
      </c>
      <c r="F45" s="1173"/>
      <c r="G45" s="1173"/>
      <c r="H45" s="1174"/>
      <c r="I45" s="86">
        <v>4377</v>
      </c>
      <c r="J45" s="87">
        <v>4322</v>
      </c>
      <c r="K45" s="87">
        <v>4208</v>
      </c>
      <c r="L45" s="87">
        <v>3990</v>
      </c>
      <c r="M45" s="88">
        <v>3910</v>
      </c>
    </row>
    <row r="46" spans="2:13" ht="27.75" customHeight="1" x14ac:dyDescent="0.15">
      <c r="B46" s="1169"/>
      <c r="C46" s="1170"/>
      <c r="D46" s="85"/>
      <c r="E46" s="1173" t="s">
        <v>30</v>
      </c>
      <c r="F46" s="1173"/>
      <c r="G46" s="1173"/>
      <c r="H46" s="1174"/>
      <c r="I46" s="86">
        <v>672</v>
      </c>
      <c r="J46" s="87">
        <v>729</v>
      </c>
      <c r="K46" s="87">
        <v>615</v>
      </c>
      <c r="L46" s="87" t="s">
        <v>481</v>
      </c>
      <c r="M46" s="88" t="s">
        <v>481</v>
      </c>
    </row>
    <row r="47" spans="2:13" ht="27.75" customHeight="1" x14ac:dyDescent="0.15">
      <c r="B47" s="1169"/>
      <c r="C47" s="1170"/>
      <c r="D47" s="85"/>
      <c r="E47" s="1173" t="s">
        <v>31</v>
      </c>
      <c r="F47" s="1173"/>
      <c r="G47" s="1173"/>
      <c r="H47" s="1174"/>
      <c r="I47" s="86" t="s">
        <v>481</v>
      </c>
      <c r="J47" s="87" t="s">
        <v>481</v>
      </c>
      <c r="K47" s="87" t="s">
        <v>481</v>
      </c>
      <c r="L47" s="87" t="s">
        <v>481</v>
      </c>
      <c r="M47" s="88" t="s">
        <v>481</v>
      </c>
    </row>
    <row r="48" spans="2:13" ht="27.75" customHeight="1" x14ac:dyDescent="0.15">
      <c r="B48" s="1171"/>
      <c r="C48" s="1172"/>
      <c r="D48" s="85"/>
      <c r="E48" s="1173" t="s">
        <v>32</v>
      </c>
      <c r="F48" s="1173"/>
      <c r="G48" s="1173"/>
      <c r="H48" s="1174"/>
      <c r="I48" s="86" t="s">
        <v>481</v>
      </c>
      <c r="J48" s="87" t="s">
        <v>481</v>
      </c>
      <c r="K48" s="87" t="s">
        <v>481</v>
      </c>
      <c r="L48" s="87" t="s">
        <v>481</v>
      </c>
      <c r="M48" s="88" t="s">
        <v>481</v>
      </c>
    </row>
    <row r="49" spans="2:13" ht="27.75" customHeight="1" x14ac:dyDescent="0.15">
      <c r="B49" s="1167" t="s">
        <v>33</v>
      </c>
      <c r="C49" s="1168"/>
      <c r="D49" s="89"/>
      <c r="E49" s="1173" t="s">
        <v>34</v>
      </c>
      <c r="F49" s="1173"/>
      <c r="G49" s="1173"/>
      <c r="H49" s="1174"/>
      <c r="I49" s="86">
        <v>5556</v>
      </c>
      <c r="J49" s="87">
        <v>5705</v>
      </c>
      <c r="K49" s="87">
        <v>5720</v>
      </c>
      <c r="L49" s="87">
        <v>5513</v>
      </c>
      <c r="M49" s="88">
        <v>6977</v>
      </c>
    </row>
    <row r="50" spans="2:13" ht="27.75" customHeight="1" x14ac:dyDescent="0.15">
      <c r="B50" s="1169"/>
      <c r="C50" s="1170"/>
      <c r="D50" s="85"/>
      <c r="E50" s="1173" t="s">
        <v>35</v>
      </c>
      <c r="F50" s="1173"/>
      <c r="G50" s="1173"/>
      <c r="H50" s="1174"/>
      <c r="I50" s="86">
        <v>1231</v>
      </c>
      <c r="J50" s="87">
        <v>856</v>
      </c>
      <c r="K50" s="87">
        <v>546</v>
      </c>
      <c r="L50" s="87">
        <v>499</v>
      </c>
      <c r="M50" s="88">
        <v>530</v>
      </c>
    </row>
    <row r="51" spans="2:13" ht="27.75" customHeight="1" x14ac:dyDescent="0.15">
      <c r="B51" s="1171"/>
      <c r="C51" s="1172"/>
      <c r="D51" s="85"/>
      <c r="E51" s="1173" t="s">
        <v>36</v>
      </c>
      <c r="F51" s="1173"/>
      <c r="G51" s="1173"/>
      <c r="H51" s="1174"/>
      <c r="I51" s="86">
        <v>26667</v>
      </c>
      <c r="J51" s="87">
        <v>28329</v>
      </c>
      <c r="K51" s="87">
        <v>30394</v>
      </c>
      <c r="L51" s="87">
        <v>32486</v>
      </c>
      <c r="M51" s="88">
        <v>33746</v>
      </c>
    </row>
    <row r="52" spans="2:13" ht="27.75" customHeight="1" thickBot="1" x14ac:dyDescent="0.2">
      <c r="B52" s="1175" t="s">
        <v>37</v>
      </c>
      <c r="C52" s="1176"/>
      <c r="D52" s="90"/>
      <c r="E52" s="1177" t="s">
        <v>38</v>
      </c>
      <c r="F52" s="1177"/>
      <c r="G52" s="1177"/>
      <c r="H52" s="1178"/>
      <c r="I52" s="91">
        <v>16338</v>
      </c>
      <c r="J52" s="92">
        <v>14445</v>
      </c>
      <c r="K52" s="92">
        <v>11917</v>
      </c>
      <c r="L52" s="92">
        <v>15458</v>
      </c>
      <c r="M52" s="93">
        <v>9252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87878</v>
      </c>
      <c r="E3" s="116"/>
      <c r="F3" s="117">
        <v>70789</v>
      </c>
      <c r="G3" s="118"/>
      <c r="H3" s="119"/>
    </row>
    <row r="4" spans="1:8" x14ac:dyDescent="0.15">
      <c r="A4" s="120"/>
      <c r="B4" s="121"/>
      <c r="C4" s="122"/>
      <c r="D4" s="123">
        <v>28521</v>
      </c>
      <c r="E4" s="124"/>
      <c r="F4" s="125">
        <v>40880</v>
      </c>
      <c r="G4" s="126"/>
      <c r="H4" s="127"/>
    </row>
    <row r="5" spans="1:8" x14ac:dyDescent="0.15">
      <c r="A5" s="108" t="s">
        <v>514</v>
      </c>
      <c r="B5" s="113"/>
      <c r="C5" s="114"/>
      <c r="D5" s="115">
        <v>60421</v>
      </c>
      <c r="E5" s="116"/>
      <c r="F5" s="117">
        <v>66876</v>
      </c>
      <c r="G5" s="118"/>
      <c r="H5" s="119"/>
    </row>
    <row r="6" spans="1:8" x14ac:dyDescent="0.15">
      <c r="A6" s="120"/>
      <c r="B6" s="121"/>
      <c r="C6" s="122"/>
      <c r="D6" s="123">
        <v>26180</v>
      </c>
      <c r="E6" s="124"/>
      <c r="F6" s="125">
        <v>36310</v>
      </c>
      <c r="G6" s="126"/>
      <c r="H6" s="127"/>
    </row>
    <row r="7" spans="1:8" x14ac:dyDescent="0.15">
      <c r="A7" s="108" t="s">
        <v>515</v>
      </c>
      <c r="B7" s="113"/>
      <c r="C7" s="114"/>
      <c r="D7" s="115">
        <v>45337</v>
      </c>
      <c r="E7" s="116"/>
      <c r="F7" s="117">
        <v>51704</v>
      </c>
      <c r="G7" s="118"/>
      <c r="H7" s="119"/>
    </row>
    <row r="8" spans="1:8" x14ac:dyDescent="0.15">
      <c r="A8" s="120"/>
      <c r="B8" s="121"/>
      <c r="C8" s="122"/>
      <c r="D8" s="123">
        <v>20635</v>
      </c>
      <c r="E8" s="124"/>
      <c r="F8" s="125">
        <v>26896</v>
      </c>
      <c r="G8" s="126"/>
      <c r="H8" s="127"/>
    </row>
    <row r="9" spans="1:8" x14ac:dyDescent="0.15">
      <c r="A9" s="108" t="s">
        <v>516</v>
      </c>
      <c r="B9" s="113"/>
      <c r="C9" s="114"/>
      <c r="D9" s="115">
        <v>46017</v>
      </c>
      <c r="E9" s="116"/>
      <c r="F9" s="117">
        <v>52678</v>
      </c>
      <c r="G9" s="118"/>
      <c r="H9" s="119"/>
    </row>
    <row r="10" spans="1:8" x14ac:dyDescent="0.15">
      <c r="A10" s="120"/>
      <c r="B10" s="121"/>
      <c r="C10" s="122"/>
      <c r="D10" s="123">
        <v>29390</v>
      </c>
      <c r="E10" s="124"/>
      <c r="F10" s="125">
        <v>30185</v>
      </c>
      <c r="G10" s="126"/>
      <c r="H10" s="127"/>
    </row>
    <row r="11" spans="1:8" x14ac:dyDescent="0.15">
      <c r="A11" s="108" t="s">
        <v>517</v>
      </c>
      <c r="B11" s="113"/>
      <c r="C11" s="114"/>
      <c r="D11" s="115">
        <v>81381</v>
      </c>
      <c r="E11" s="116"/>
      <c r="F11" s="117">
        <v>69560</v>
      </c>
      <c r="G11" s="118"/>
      <c r="H11" s="119"/>
    </row>
    <row r="12" spans="1:8" x14ac:dyDescent="0.15">
      <c r="A12" s="120"/>
      <c r="B12" s="121"/>
      <c r="C12" s="128"/>
      <c r="D12" s="123">
        <v>33469</v>
      </c>
      <c r="E12" s="124"/>
      <c r="F12" s="125">
        <v>35305</v>
      </c>
      <c r="G12" s="126"/>
      <c r="H12" s="127"/>
    </row>
    <row r="13" spans="1:8" x14ac:dyDescent="0.15">
      <c r="A13" s="108"/>
      <c r="B13" s="113"/>
      <c r="C13" s="129"/>
      <c r="D13" s="130">
        <v>64207</v>
      </c>
      <c r="E13" s="131"/>
      <c r="F13" s="132">
        <v>62321</v>
      </c>
      <c r="G13" s="133"/>
      <c r="H13" s="119"/>
    </row>
    <row r="14" spans="1:8" x14ac:dyDescent="0.15">
      <c r="A14" s="120"/>
      <c r="B14" s="121"/>
      <c r="C14" s="122"/>
      <c r="D14" s="123">
        <v>27639</v>
      </c>
      <c r="E14" s="124"/>
      <c r="F14" s="125">
        <v>33915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5.03</v>
      </c>
      <c r="C19" s="134">
        <f>ROUND(VALUE(SUBSTITUTE(実質収支比率等に係る経年分析!G$48,"▲","-")),2)</f>
        <v>5.0199999999999996</v>
      </c>
      <c r="D19" s="134">
        <f>ROUND(VALUE(SUBSTITUTE(実質収支比率等に係る経年分析!H$48,"▲","-")),2)</f>
        <v>5.12</v>
      </c>
      <c r="E19" s="134">
        <f>ROUND(VALUE(SUBSTITUTE(実質収支比率等に係る経年分析!I$48,"▲","-")),2)</f>
        <v>5.99</v>
      </c>
      <c r="F19" s="134">
        <f>ROUND(VALUE(SUBSTITUTE(実質収支比率等に係る経年分析!J$48,"▲","-")),2)</f>
        <v>0.55000000000000004</v>
      </c>
    </row>
    <row r="20" spans="1:11" x14ac:dyDescent="0.15">
      <c r="A20" s="134" t="s">
        <v>43</v>
      </c>
      <c r="B20" s="134">
        <f>ROUND(VALUE(SUBSTITUTE(実質収支比率等に係る経年分析!F$47,"▲","-")),2)</f>
        <v>9.58</v>
      </c>
      <c r="C20" s="134">
        <f>ROUND(VALUE(SUBSTITUTE(実質収支比率等に係る経年分析!G$47,"▲","-")),2)</f>
        <v>9.7899999999999991</v>
      </c>
      <c r="D20" s="134">
        <f>ROUND(VALUE(SUBSTITUTE(実質収支比率等に係る経年分析!H$47,"▲","-")),2)</f>
        <v>8.98</v>
      </c>
      <c r="E20" s="134">
        <f>ROUND(VALUE(SUBSTITUTE(実質収支比率等に係る経年分析!I$47,"▲","-")),2)</f>
        <v>8.6999999999999993</v>
      </c>
      <c r="F20" s="134">
        <f>ROUND(VALUE(SUBSTITUTE(実質収支比率等に係る経年分析!J$47,"▲","-")),2)</f>
        <v>9.77</v>
      </c>
    </row>
    <row r="21" spans="1:11" x14ac:dyDescent="0.15">
      <c r="A21" s="134" t="s">
        <v>44</v>
      </c>
      <c r="B21" s="134">
        <f>IF(ISNUMBER(VALUE(SUBSTITUTE(実質収支比率等に係る経年分析!F$49,"▲","-"))),ROUND(VALUE(SUBSTITUTE(実質収支比率等に係る経年分析!F$49,"▲","-")),2),NA())</f>
        <v>5.75</v>
      </c>
      <c r="C21" s="134">
        <f>IF(ISNUMBER(VALUE(SUBSTITUTE(実質収支比率等に係る経年分析!G$49,"▲","-"))),ROUND(VALUE(SUBSTITUTE(実質収支比率等に係る経年分析!G$49,"▲","-")),2),NA())</f>
        <v>3.62</v>
      </c>
      <c r="D21" s="134">
        <f>IF(ISNUMBER(VALUE(SUBSTITUTE(実質収支比率等に係る経年分析!H$49,"▲","-"))),ROUND(VALUE(SUBSTITUTE(実質収支比率等に係る経年分析!H$49,"▲","-")),2),NA())</f>
        <v>0.15</v>
      </c>
      <c r="E21" s="134">
        <f>IF(ISNUMBER(VALUE(SUBSTITUTE(実質収支比率等に係る経年分析!I$49,"▲","-"))),ROUND(VALUE(SUBSTITUTE(実質収支比率等に係る経年分析!I$49,"▲","-")),2),NA())</f>
        <v>1.26</v>
      </c>
      <c r="F21" s="134">
        <f>IF(ISNUMBER(VALUE(SUBSTITUTE(実質収支比率等に係る経年分析!J$49,"▲","-"))),ROUND(VALUE(SUBSTITUTE(実質収支比率等に係る経年分析!J$49,"▲","-")),2),NA())</f>
        <v>-4.17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6.78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9.31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8.3800000000000008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3171</v>
      </c>
      <c r="E42" s="136"/>
      <c r="F42" s="136"/>
      <c r="G42" s="136">
        <f>'実質公債費比率（分子）の構造'!L$52</f>
        <v>3313</v>
      </c>
      <c r="H42" s="136"/>
      <c r="I42" s="136"/>
      <c r="J42" s="136">
        <f>'実質公債費比率（分子）の構造'!M$52</f>
        <v>3597</v>
      </c>
      <c r="K42" s="136"/>
      <c r="L42" s="136"/>
      <c r="M42" s="136">
        <f>'実質公債費比率（分子）の構造'!N$52</f>
        <v>3701</v>
      </c>
      <c r="N42" s="136"/>
      <c r="O42" s="136"/>
      <c r="P42" s="136">
        <f>'実質公債費比率（分子）の構造'!O$52</f>
        <v>3820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v>
      </c>
      <c r="C44" s="136"/>
      <c r="D44" s="136"/>
      <c r="E44" s="136">
        <f>'実質公債費比率（分子）の構造'!L$50</f>
        <v>13</v>
      </c>
      <c r="F44" s="136"/>
      <c r="G44" s="136"/>
      <c r="H44" s="136">
        <f>'実質公債費比率（分子）の構造'!M$50</f>
        <v>28</v>
      </c>
      <c r="I44" s="136"/>
      <c r="J44" s="136"/>
      <c r="K44" s="136">
        <f>'実質公債費比率（分子）の構造'!N$50</f>
        <v>26</v>
      </c>
      <c r="L44" s="136"/>
      <c r="M44" s="136"/>
      <c r="N44" s="136">
        <f>'実質公債費比率（分子）の構造'!O$50</f>
        <v>27</v>
      </c>
      <c r="O44" s="136"/>
      <c r="P44" s="136"/>
    </row>
    <row r="45" spans="1:16" x14ac:dyDescent="0.15">
      <c r="A45" s="136" t="s">
        <v>54</v>
      </c>
      <c r="B45" s="136">
        <f>'実質公債費比率（分子）の構造'!K$49</f>
        <v>534</v>
      </c>
      <c r="C45" s="136"/>
      <c r="D45" s="136"/>
      <c r="E45" s="136">
        <f>'実質公債費比率（分子）の構造'!L$49</f>
        <v>618</v>
      </c>
      <c r="F45" s="136"/>
      <c r="G45" s="136"/>
      <c r="H45" s="136">
        <f>'実質公債費比率（分子）の構造'!M$49</f>
        <v>577</v>
      </c>
      <c r="I45" s="136"/>
      <c r="J45" s="136"/>
      <c r="K45" s="136">
        <f>'実質公債費比率（分子）の構造'!N$49</f>
        <v>507</v>
      </c>
      <c r="L45" s="136"/>
      <c r="M45" s="136"/>
      <c r="N45" s="136">
        <f>'実質公債費比率（分子）の構造'!O$49</f>
        <v>406</v>
      </c>
      <c r="O45" s="136"/>
      <c r="P45" s="136"/>
    </row>
    <row r="46" spans="1:16" x14ac:dyDescent="0.15">
      <c r="A46" s="136" t="s">
        <v>55</v>
      </c>
      <c r="B46" s="136">
        <f>'実質公債費比率（分子）の構造'!K$48</f>
        <v>1027</v>
      </c>
      <c r="C46" s="136"/>
      <c r="D46" s="136"/>
      <c r="E46" s="136">
        <f>'実質公債費比率（分子）の構造'!L$48</f>
        <v>969</v>
      </c>
      <c r="F46" s="136"/>
      <c r="G46" s="136"/>
      <c r="H46" s="136">
        <f>'実質公債費比率（分子）の構造'!M$48</f>
        <v>937</v>
      </c>
      <c r="I46" s="136"/>
      <c r="J46" s="136"/>
      <c r="K46" s="136">
        <f>'実質公債費比率（分子）の構造'!N$48</f>
        <v>920</v>
      </c>
      <c r="L46" s="136"/>
      <c r="M46" s="136"/>
      <c r="N46" s="136">
        <f>'実質公債費比率（分子）の構造'!O$48</f>
        <v>886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3684</v>
      </c>
      <c r="C49" s="136"/>
      <c r="D49" s="136"/>
      <c r="E49" s="136">
        <f>'実質公債費比率（分子）の構造'!L$45</f>
        <v>3785</v>
      </c>
      <c r="F49" s="136"/>
      <c r="G49" s="136"/>
      <c r="H49" s="136">
        <f>'実質公債費比率（分子）の構造'!M$45</f>
        <v>4058</v>
      </c>
      <c r="I49" s="136"/>
      <c r="J49" s="136"/>
      <c r="K49" s="136">
        <f>'実質公債費比率（分子）の構造'!N$45</f>
        <v>4086</v>
      </c>
      <c r="L49" s="136"/>
      <c r="M49" s="136"/>
      <c r="N49" s="136">
        <f>'実質公債費比率（分子）の構造'!O$45</f>
        <v>3914</v>
      </c>
      <c r="O49" s="136"/>
      <c r="P49" s="136"/>
    </row>
    <row r="50" spans="1:16" x14ac:dyDescent="0.15">
      <c r="A50" s="136" t="s">
        <v>59</v>
      </c>
      <c r="B50" s="136" t="e">
        <f>NA()</f>
        <v>#N/A</v>
      </c>
      <c r="C50" s="136">
        <f>IF(ISNUMBER('実質公債費比率（分子）の構造'!K$53),'実質公債費比率（分子）の構造'!K$53,NA())</f>
        <v>2086</v>
      </c>
      <c r="D50" s="136" t="e">
        <f>NA()</f>
        <v>#N/A</v>
      </c>
      <c r="E50" s="136" t="e">
        <f>NA()</f>
        <v>#N/A</v>
      </c>
      <c r="F50" s="136">
        <f>IF(ISNUMBER('実質公債費比率（分子）の構造'!L$53),'実質公債費比率（分子）の構造'!L$53,NA())</f>
        <v>2072</v>
      </c>
      <c r="G50" s="136" t="e">
        <f>NA()</f>
        <v>#N/A</v>
      </c>
      <c r="H50" s="136" t="e">
        <f>NA()</f>
        <v>#N/A</v>
      </c>
      <c r="I50" s="136">
        <f>IF(ISNUMBER('実質公債費比率（分子）の構造'!M$53),'実質公債費比率（分子）の構造'!M$53,NA())</f>
        <v>2003</v>
      </c>
      <c r="J50" s="136" t="e">
        <f>NA()</f>
        <v>#N/A</v>
      </c>
      <c r="K50" s="136" t="e">
        <f>NA()</f>
        <v>#N/A</v>
      </c>
      <c r="L50" s="136">
        <f>IF(ISNUMBER('実質公債費比率（分子）の構造'!N$53),'実質公債費比率（分子）の構造'!N$53,NA())</f>
        <v>1838</v>
      </c>
      <c r="M50" s="136" t="e">
        <f>NA()</f>
        <v>#N/A</v>
      </c>
      <c r="N50" s="136" t="e">
        <f>NA()</f>
        <v>#N/A</v>
      </c>
      <c r="O50" s="136">
        <f>IF(ISNUMBER('実質公債費比率（分子）の構造'!O$53),'実質公債費比率（分子）の構造'!O$53,NA())</f>
        <v>1413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26667</v>
      </c>
      <c r="E56" s="135"/>
      <c r="F56" s="135"/>
      <c r="G56" s="135">
        <f>'将来負担比率（分子）の構造'!J$51</f>
        <v>28329</v>
      </c>
      <c r="H56" s="135"/>
      <c r="I56" s="135"/>
      <c r="J56" s="135">
        <f>'将来負担比率（分子）の構造'!K$51</f>
        <v>30394</v>
      </c>
      <c r="K56" s="135"/>
      <c r="L56" s="135"/>
      <c r="M56" s="135">
        <f>'将来負担比率（分子）の構造'!L$51</f>
        <v>32486</v>
      </c>
      <c r="N56" s="135"/>
      <c r="O56" s="135"/>
      <c r="P56" s="135">
        <f>'将来負担比率（分子）の構造'!M$51</f>
        <v>33746</v>
      </c>
    </row>
    <row r="57" spans="1:16" x14ac:dyDescent="0.15">
      <c r="A57" s="135" t="s">
        <v>35</v>
      </c>
      <c r="B57" s="135"/>
      <c r="C57" s="135"/>
      <c r="D57" s="135">
        <f>'将来負担比率（分子）の構造'!I$50</f>
        <v>1231</v>
      </c>
      <c r="E57" s="135"/>
      <c r="F57" s="135"/>
      <c r="G57" s="135">
        <f>'将来負担比率（分子）の構造'!J$50</f>
        <v>856</v>
      </c>
      <c r="H57" s="135"/>
      <c r="I57" s="135"/>
      <c r="J57" s="135">
        <f>'将来負担比率（分子）の構造'!K$50</f>
        <v>546</v>
      </c>
      <c r="K57" s="135"/>
      <c r="L57" s="135"/>
      <c r="M57" s="135">
        <f>'将来負担比率（分子）の構造'!L$50</f>
        <v>499</v>
      </c>
      <c r="N57" s="135"/>
      <c r="O57" s="135"/>
      <c r="P57" s="135">
        <f>'将来負担比率（分子）の構造'!M$50</f>
        <v>530</v>
      </c>
    </row>
    <row r="58" spans="1:16" x14ac:dyDescent="0.15">
      <c r="A58" s="135" t="s">
        <v>34</v>
      </c>
      <c r="B58" s="135"/>
      <c r="C58" s="135"/>
      <c r="D58" s="135">
        <f>'将来負担比率（分子）の構造'!I$49</f>
        <v>5556</v>
      </c>
      <c r="E58" s="135"/>
      <c r="F58" s="135"/>
      <c r="G58" s="135">
        <f>'将来負担比率（分子）の構造'!J$49</f>
        <v>5705</v>
      </c>
      <c r="H58" s="135"/>
      <c r="I58" s="135"/>
      <c r="J58" s="135">
        <f>'将来負担比率（分子）の構造'!K$49</f>
        <v>5720</v>
      </c>
      <c r="K58" s="135"/>
      <c r="L58" s="135"/>
      <c r="M58" s="135">
        <f>'将来負担比率（分子）の構造'!L$49</f>
        <v>5513</v>
      </c>
      <c r="N58" s="135"/>
      <c r="O58" s="135"/>
      <c r="P58" s="135">
        <f>'将来負担比率（分子）の構造'!M$49</f>
        <v>6977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672</v>
      </c>
      <c r="C61" s="135"/>
      <c r="D61" s="135"/>
      <c r="E61" s="135">
        <f>'将来負担比率（分子）の構造'!J$46</f>
        <v>729</v>
      </c>
      <c r="F61" s="135"/>
      <c r="G61" s="135"/>
      <c r="H61" s="135">
        <f>'将来負担比率（分子）の構造'!K$46</f>
        <v>615</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4377</v>
      </c>
      <c r="C62" s="135"/>
      <c r="D62" s="135"/>
      <c r="E62" s="135">
        <f>'将来負担比率（分子）の構造'!J$45</f>
        <v>4322</v>
      </c>
      <c r="F62" s="135"/>
      <c r="G62" s="135"/>
      <c r="H62" s="135">
        <f>'将来負担比率（分子）の構造'!K$45</f>
        <v>4208</v>
      </c>
      <c r="I62" s="135"/>
      <c r="J62" s="135"/>
      <c r="K62" s="135">
        <f>'将来負担比率（分子）の構造'!L$45</f>
        <v>3990</v>
      </c>
      <c r="L62" s="135"/>
      <c r="M62" s="135"/>
      <c r="N62" s="135">
        <f>'将来負担比率（分子）の構造'!M$45</f>
        <v>3910</v>
      </c>
      <c r="O62" s="135"/>
      <c r="P62" s="135"/>
    </row>
    <row r="63" spans="1:16" x14ac:dyDescent="0.15">
      <c r="A63" s="135" t="s">
        <v>28</v>
      </c>
      <c r="B63" s="135">
        <f>'将来負担比率（分子）の構造'!I$44</f>
        <v>4580</v>
      </c>
      <c r="C63" s="135"/>
      <c r="D63" s="135"/>
      <c r="E63" s="135">
        <f>'将来負担比率（分子）の構造'!J$44</f>
        <v>4240</v>
      </c>
      <c r="F63" s="135"/>
      <c r="G63" s="135"/>
      <c r="H63" s="135">
        <f>'将来負担比率（分子）の構造'!K$44</f>
        <v>4988</v>
      </c>
      <c r="I63" s="135"/>
      <c r="J63" s="135"/>
      <c r="K63" s="135">
        <f>'将来負担比率（分子）の構造'!L$44</f>
        <v>11789</v>
      </c>
      <c r="L63" s="135"/>
      <c r="M63" s="135"/>
      <c r="N63" s="135">
        <f>'将来負担比率（分子）の構造'!M$44</f>
        <v>8141</v>
      </c>
      <c r="O63" s="135"/>
      <c r="P63" s="135"/>
    </row>
    <row r="64" spans="1:16" x14ac:dyDescent="0.15">
      <c r="A64" s="135" t="s">
        <v>27</v>
      </c>
      <c r="B64" s="135">
        <f>'将来負担比率（分子）の構造'!I$43</f>
        <v>14340</v>
      </c>
      <c r="C64" s="135"/>
      <c r="D64" s="135"/>
      <c r="E64" s="135">
        <f>'将来負担比率（分子）の構造'!J$43</f>
        <v>14053</v>
      </c>
      <c r="F64" s="135"/>
      <c r="G64" s="135"/>
      <c r="H64" s="135">
        <f>'将来負担比率（分子）の構造'!K$43</f>
        <v>13642</v>
      </c>
      <c r="I64" s="135"/>
      <c r="J64" s="135"/>
      <c r="K64" s="135">
        <f>'将来負担比率（分子）の構造'!L$43</f>
        <v>13173</v>
      </c>
      <c r="L64" s="135"/>
      <c r="M64" s="135"/>
      <c r="N64" s="135">
        <f>'将来負担比率（分子）の構造'!M$43</f>
        <v>12469</v>
      </c>
      <c r="O64" s="135"/>
      <c r="P64" s="135"/>
    </row>
    <row r="65" spans="1:16" x14ac:dyDescent="0.15">
      <c r="A65" s="135" t="s">
        <v>26</v>
      </c>
      <c r="B65" s="135">
        <f>'将来負担比率（分子）の構造'!I$42</f>
        <v>109</v>
      </c>
      <c r="C65" s="135"/>
      <c r="D65" s="135"/>
      <c r="E65" s="135">
        <f>'将来負担比率（分子）の構造'!J$42</f>
        <v>291</v>
      </c>
      <c r="F65" s="135"/>
      <c r="G65" s="135"/>
      <c r="H65" s="135">
        <f>'将来負担比率（分子）の構造'!K$42</f>
        <v>262</v>
      </c>
      <c r="I65" s="135"/>
      <c r="J65" s="135"/>
      <c r="K65" s="135">
        <f>'将来負担比率（分子）の構造'!L$42</f>
        <v>235</v>
      </c>
      <c r="L65" s="135"/>
      <c r="M65" s="135"/>
      <c r="N65" s="135">
        <f>'将来負担比率（分子）の構造'!M$42</f>
        <v>209</v>
      </c>
      <c r="O65" s="135"/>
      <c r="P65" s="135"/>
    </row>
    <row r="66" spans="1:16" x14ac:dyDescent="0.15">
      <c r="A66" s="135" t="s">
        <v>25</v>
      </c>
      <c r="B66" s="135">
        <f>'将来負担比率（分子）の構造'!I$41</f>
        <v>25715</v>
      </c>
      <c r="C66" s="135"/>
      <c r="D66" s="135"/>
      <c r="E66" s="135">
        <f>'将来負担比率（分子）の構造'!J$41</f>
        <v>25700</v>
      </c>
      <c r="F66" s="135"/>
      <c r="G66" s="135"/>
      <c r="H66" s="135">
        <f>'将来負担比率（分子）の構造'!K$41</f>
        <v>24863</v>
      </c>
      <c r="I66" s="135"/>
      <c r="J66" s="135"/>
      <c r="K66" s="135">
        <f>'将来負担比率（分子）の構造'!L$41</f>
        <v>24768</v>
      </c>
      <c r="L66" s="135"/>
      <c r="M66" s="135"/>
      <c r="N66" s="135">
        <f>'将来負担比率（分子）の構造'!M$41</f>
        <v>25776</v>
      </c>
      <c r="O66" s="135"/>
      <c r="P66" s="135"/>
    </row>
    <row r="67" spans="1:16" x14ac:dyDescent="0.15">
      <c r="A67" s="135" t="s">
        <v>63</v>
      </c>
      <c r="B67" s="135" t="e">
        <f>NA()</f>
        <v>#N/A</v>
      </c>
      <c r="C67" s="135">
        <f>IF(ISNUMBER('将来負担比率（分子）の構造'!I$52), IF('将来負担比率（分子）の構造'!I$52 &lt; 0, 0, '将来負担比率（分子）の構造'!I$52), NA())</f>
        <v>16338</v>
      </c>
      <c r="D67" s="135" t="e">
        <f>NA()</f>
        <v>#N/A</v>
      </c>
      <c r="E67" s="135" t="e">
        <f>NA()</f>
        <v>#N/A</v>
      </c>
      <c r="F67" s="135">
        <f>IF(ISNUMBER('将来負担比率（分子）の構造'!J$52), IF('将来負担比率（分子）の構造'!J$52 &lt; 0, 0, '将来負担比率（分子）の構造'!J$52), NA())</f>
        <v>14445</v>
      </c>
      <c r="G67" s="135" t="e">
        <f>NA()</f>
        <v>#N/A</v>
      </c>
      <c r="H67" s="135" t="e">
        <f>NA()</f>
        <v>#N/A</v>
      </c>
      <c r="I67" s="135">
        <f>IF(ISNUMBER('将来負担比率（分子）の構造'!K$52), IF('将来負担比率（分子）の構造'!K$52 &lt; 0, 0, '将来負担比率（分子）の構造'!K$52), NA())</f>
        <v>11917</v>
      </c>
      <c r="J67" s="135" t="e">
        <f>NA()</f>
        <v>#N/A</v>
      </c>
      <c r="K67" s="135" t="e">
        <f>NA()</f>
        <v>#N/A</v>
      </c>
      <c r="L67" s="135">
        <f>IF(ISNUMBER('将来負担比率（分子）の構造'!L$52), IF('将来負担比率（分子）の構造'!L$52 &lt; 0, 0, '将来負担比率（分子）の構造'!L$52), NA())</f>
        <v>15458</v>
      </c>
      <c r="M67" s="135" t="e">
        <f>NA()</f>
        <v>#N/A</v>
      </c>
      <c r="N67" s="135" t="e">
        <f>NA()</f>
        <v>#N/A</v>
      </c>
      <c r="O67" s="135">
        <f>IF(ISNUMBER('将来負担比率（分子）の構造'!M$52), IF('将来負担比率（分子）の構造'!M$52 &lt; 0, 0, '将来負担比率（分子）の構造'!M$52), NA())</f>
        <v>9252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14594877</v>
      </c>
      <c r="S5" s="637"/>
      <c r="T5" s="637"/>
      <c r="U5" s="637"/>
      <c r="V5" s="637"/>
      <c r="W5" s="637"/>
      <c r="X5" s="637"/>
      <c r="Y5" s="684"/>
      <c r="Z5" s="697">
        <v>42.3</v>
      </c>
      <c r="AA5" s="697"/>
      <c r="AB5" s="697"/>
      <c r="AC5" s="697"/>
      <c r="AD5" s="698">
        <v>13352534</v>
      </c>
      <c r="AE5" s="698"/>
      <c r="AF5" s="698"/>
      <c r="AG5" s="698"/>
      <c r="AH5" s="698"/>
      <c r="AI5" s="698"/>
      <c r="AJ5" s="698"/>
      <c r="AK5" s="698"/>
      <c r="AL5" s="685">
        <v>75.3</v>
      </c>
      <c r="AM5" s="654"/>
      <c r="AN5" s="654"/>
      <c r="AO5" s="686"/>
      <c r="AP5" s="673" t="s">
        <v>209</v>
      </c>
      <c r="AQ5" s="674"/>
      <c r="AR5" s="674"/>
      <c r="AS5" s="674"/>
      <c r="AT5" s="674"/>
      <c r="AU5" s="674"/>
      <c r="AV5" s="674"/>
      <c r="AW5" s="674"/>
      <c r="AX5" s="674"/>
      <c r="AY5" s="674"/>
      <c r="AZ5" s="674"/>
      <c r="BA5" s="674"/>
      <c r="BB5" s="674"/>
      <c r="BC5" s="674"/>
      <c r="BD5" s="674"/>
      <c r="BE5" s="674"/>
      <c r="BF5" s="675"/>
      <c r="BG5" s="586">
        <v>13339300</v>
      </c>
      <c r="BH5" s="587"/>
      <c r="BI5" s="587"/>
      <c r="BJ5" s="587"/>
      <c r="BK5" s="587"/>
      <c r="BL5" s="587"/>
      <c r="BM5" s="587"/>
      <c r="BN5" s="588"/>
      <c r="BO5" s="639">
        <v>91.4</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386848</v>
      </c>
      <c r="S6" s="587"/>
      <c r="T6" s="587"/>
      <c r="U6" s="587"/>
      <c r="V6" s="587"/>
      <c r="W6" s="587"/>
      <c r="X6" s="587"/>
      <c r="Y6" s="588"/>
      <c r="Z6" s="639">
        <v>1.1000000000000001</v>
      </c>
      <c r="AA6" s="639"/>
      <c r="AB6" s="639"/>
      <c r="AC6" s="639"/>
      <c r="AD6" s="640">
        <v>386848</v>
      </c>
      <c r="AE6" s="640"/>
      <c r="AF6" s="640"/>
      <c r="AG6" s="640"/>
      <c r="AH6" s="640"/>
      <c r="AI6" s="640"/>
      <c r="AJ6" s="640"/>
      <c r="AK6" s="640"/>
      <c r="AL6" s="609">
        <v>2.2000000000000002</v>
      </c>
      <c r="AM6" s="641"/>
      <c r="AN6" s="641"/>
      <c r="AO6" s="642"/>
      <c r="AP6" s="583" t="s">
        <v>215</v>
      </c>
      <c r="AQ6" s="584"/>
      <c r="AR6" s="584"/>
      <c r="AS6" s="584"/>
      <c r="AT6" s="584"/>
      <c r="AU6" s="584"/>
      <c r="AV6" s="584"/>
      <c r="AW6" s="584"/>
      <c r="AX6" s="584"/>
      <c r="AY6" s="584"/>
      <c r="AZ6" s="584"/>
      <c r="BA6" s="584"/>
      <c r="BB6" s="584"/>
      <c r="BC6" s="584"/>
      <c r="BD6" s="584"/>
      <c r="BE6" s="584"/>
      <c r="BF6" s="585"/>
      <c r="BG6" s="586">
        <v>13339300</v>
      </c>
      <c r="BH6" s="587"/>
      <c r="BI6" s="587"/>
      <c r="BJ6" s="587"/>
      <c r="BK6" s="587"/>
      <c r="BL6" s="587"/>
      <c r="BM6" s="587"/>
      <c r="BN6" s="588"/>
      <c r="BO6" s="639">
        <v>91.4</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226279</v>
      </c>
      <c r="CS6" s="587"/>
      <c r="CT6" s="587"/>
      <c r="CU6" s="587"/>
      <c r="CV6" s="587"/>
      <c r="CW6" s="587"/>
      <c r="CX6" s="587"/>
      <c r="CY6" s="588"/>
      <c r="CZ6" s="639">
        <v>0.7</v>
      </c>
      <c r="DA6" s="639"/>
      <c r="DB6" s="639"/>
      <c r="DC6" s="639"/>
      <c r="DD6" s="592" t="s">
        <v>210</v>
      </c>
      <c r="DE6" s="587"/>
      <c r="DF6" s="587"/>
      <c r="DG6" s="587"/>
      <c r="DH6" s="587"/>
      <c r="DI6" s="587"/>
      <c r="DJ6" s="587"/>
      <c r="DK6" s="587"/>
      <c r="DL6" s="587"/>
      <c r="DM6" s="587"/>
      <c r="DN6" s="587"/>
      <c r="DO6" s="587"/>
      <c r="DP6" s="588"/>
      <c r="DQ6" s="592">
        <v>226279</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27519</v>
      </c>
      <c r="S7" s="587"/>
      <c r="T7" s="587"/>
      <c r="U7" s="587"/>
      <c r="V7" s="587"/>
      <c r="W7" s="587"/>
      <c r="X7" s="587"/>
      <c r="Y7" s="588"/>
      <c r="Z7" s="639">
        <v>0.1</v>
      </c>
      <c r="AA7" s="639"/>
      <c r="AB7" s="639"/>
      <c r="AC7" s="639"/>
      <c r="AD7" s="640">
        <v>27519</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6036070</v>
      </c>
      <c r="BH7" s="587"/>
      <c r="BI7" s="587"/>
      <c r="BJ7" s="587"/>
      <c r="BK7" s="587"/>
      <c r="BL7" s="587"/>
      <c r="BM7" s="587"/>
      <c r="BN7" s="588"/>
      <c r="BO7" s="639">
        <v>41.4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3441795</v>
      </c>
      <c r="CS7" s="587"/>
      <c r="CT7" s="587"/>
      <c r="CU7" s="587"/>
      <c r="CV7" s="587"/>
      <c r="CW7" s="587"/>
      <c r="CX7" s="587"/>
      <c r="CY7" s="588"/>
      <c r="CZ7" s="639">
        <v>10</v>
      </c>
      <c r="DA7" s="639"/>
      <c r="DB7" s="639"/>
      <c r="DC7" s="639"/>
      <c r="DD7" s="592">
        <v>281422</v>
      </c>
      <c r="DE7" s="587"/>
      <c r="DF7" s="587"/>
      <c r="DG7" s="587"/>
      <c r="DH7" s="587"/>
      <c r="DI7" s="587"/>
      <c r="DJ7" s="587"/>
      <c r="DK7" s="587"/>
      <c r="DL7" s="587"/>
      <c r="DM7" s="587"/>
      <c r="DN7" s="587"/>
      <c r="DO7" s="587"/>
      <c r="DP7" s="588"/>
      <c r="DQ7" s="592">
        <v>2963740</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45037</v>
      </c>
      <c r="S8" s="587"/>
      <c r="T8" s="587"/>
      <c r="U8" s="587"/>
      <c r="V8" s="587"/>
      <c r="W8" s="587"/>
      <c r="X8" s="587"/>
      <c r="Y8" s="588"/>
      <c r="Z8" s="639">
        <v>0.1</v>
      </c>
      <c r="AA8" s="639"/>
      <c r="AB8" s="639"/>
      <c r="AC8" s="639"/>
      <c r="AD8" s="640">
        <v>45037</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134092</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7894742</v>
      </c>
      <c r="CS8" s="587"/>
      <c r="CT8" s="587"/>
      <c r="CU8" s="587"/>
      <c r="CV8" s="587"/>
      <c r="CW8" s="587"/>
      <c r="CX8" s="587"/>
      <c r="CY8" s="588"/>
      <c r="CZ8" s="639">
        <v>23</v>
      </c>
      <c r="DA8" s="639"/>
      <c r="DB8" s="639"/>
      <c r="DC8" s="639"/>
      <c r="DD8" s="592">
        <v>86201</v>
      </c>
      <c r="DE8" s="587"/>
      <c r="DF8" s="587"/>
      <c r="DG8" s="587"/>
      <c r="DH8" s="587"/>
      <c r="DI8" s="587"/>
      <c r="DJ8" s="587"/>
      <c r="DK8" s="587"/>
      <c r="DL8" s="587"/>
      <c r="DM8" s="587"/>
      <c r="DN8" s="587"/>
      <c r="DO8" s="587"/>
      <c r="DP8" s="588"/>
      <c r="DQ8" s="592">
        <v>3939256</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78730</v>
      </c>
      <c r="S9" s="587"/>
      <c r="T9" s="587"/>
      <c r="U9" s="587"/>
      <c r="V9" s="587"/>
      <c r="W9" s="587"/>
      <c r="X9" s="587"/>
      <c r="Y9" s="588"/>
      <c r="Z9" s="639">
        <v>0.2</v>
      </c>
      <c r="AA9" s="639"/>
      <c r="AB9" s="639"/>
      <c r="AC9" s="639"/>
      <c r="AD9" s="640">
        <v>78730</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4432116</v>
      </c>
      <c r="BH9" s="587"/>
      <c r="BI9" s="587"/>
      <c r="BJ9" s="587"/>
      <c r="BK9" s="587"/>
      <c r="BL9" s="587"/>
      <c r="BM9" s="587"/>
      <c r="BN9" s="588"/>
      <c r="BO9" s="639">
        <v>30.4</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4936874</v>
      </c>
      <c r="CS9" s="587"/>
      <c r="CT9" s="587"/>
      <c r="CU9" s="587"/>
      <c r="CV9" s="587"/>
      <c r="CW9" s="587"/>
      <c r="CX9" s="587"/>
      <c r="CY9" s="588"/>
      <c r="CZ9" s="639">
        <v>14.4</v>
      </c>
      <c r="DA9" s="639"/>
      <c r="DB9" s="639"/>
      <c r="DC9" s="639"/>
      <c r="DD9" s="592">
        <v>565511</v>
      </c>
      <c r="DE9" s="587"/>
      <c r="DF9" s="587"/>
      <c r="DG9" s="587"/>
      <c r="DH9" s="587"/>
      <c r="DI9" s="587"/>
      <c r="DJ9" s="587"/>
      <c r="DK9" s="587"/>
      <c r="DL9" s="587"/>
      <c r="DM9" s="587"/>
      <c r="DN9" s="587"/>
      <c r="DO9" s="587"/>
      <c r="DP9" s="588"/>
      <c r="DQ9" s="592">
        <v>4323760</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864789</v>
      </c>
      <c r="S10" s="587"/>
      <c r="T10" s="587"/>
      <c r="U10" s="587"/>
      <c r="V10" s="587"/>
      <c r="W10" s="587"/>
      <c r="X10" s="587"/>
      <c r="Y10" s="588"/>
      <c r="Z10" s="639">
        <v>2.5</v>
      </c>
      <c r="AA10" s="639"/>
      <c r="AB10" s="639"/>
      <c r="AC10" s="639"/>
      <c r="AD10" s="640">
        <v>864789</v>
      </c>
      <c r="AE10" s="640"/>
      <c r="AF10" s="640"/>
      <c r="AG10" s="640"/>
      <c r="AH10" s="640"/>
      <c r="AI10" s="640"/>
      <c r="AJ10" s="640"/>
      <c r="AK10" s="640"/>
      <c r="AL10" s="609">
        <v>4.9000000000000004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271554</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113378</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63582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47111</v>
      </c>
      <c r="S11" s="587"/>
      <c r="T11" s="587"/>
      <c r="U11" s="587"/>
      <c r="V11" s="587"/>
      <c r="W11" s="587"/>
      <c r="X11" s="587"/>
      <c r="Y11" s="588"/>
      <c r="Z11" s="639">
        <v>0.1</v>
      </c>
      <c r="AA11" s="639"/>
      <c r="AB11" s="639"/>
      <c r="AC11" s="639"/>
      <c r="AD11" s="640">
        <v>47111</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1198308</v>
      </c>
      <c r="BH11" s="587"/>
      <c r="BI11" s="587"/>
      <c r="BJ11" s="587"/>
      <c r="BK11" s="587"/>
      <c r="BL11" s="587"/>
      <c r="BM11" s="587"/>
      <c r="BN11" s="588"/>
      <c r="BO11" s="639">
        <v>8.1999999999999993</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534477</v>
      </c>
      <c r="CS11" s="587"/>
      <c r="CT11" s="587"/>
      <c r="CU11" s="587"/>
      <c r="CV11" s="587"/>
      <c r="CW11" s="587"/>
      <c r="CX11" s="587"/>
      <c r="CY11" s="588"/>
      <c r="CZ11" s="639">
        <v>1.6</v>
      </c>
      <c r="DA11" s="639"/>
      <c r="DB11" s="639"/>
      <c r="DC11" s="639"/>
      <c r="DD11" s="592">
        <v>115859</v>
      </c>
      <c r="DE11" s="587"/>
      <c r="DF11" s="587"/>
      <c r="DG11" s="587"/>
      <c r="DH11" s="587"/>
      <c r="DI11" s="587"/>
      <c r="DJ11" s="587"/>
      <c r="DK11" s="587"/>
      <c r="DL11" s="587"/>
      <c r="DM11" s="587"/>
      <c r="DN11" s="587"/>
      <c r="DO11" s="587"/>
      <c r="DP11" s="588"/>
      <c r="DQ11" s="592">
        <v>420506</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6443606</v>
      </c>
      <c r="BH12" s="587"/>
      <c r="BI12" s="587"/>
      <c r="BJ12" s="587"/>
      <c r="BK12" s="587"/>
      <c r="BL12" s="587"/>
      <c r="BM12" s="587"/>
      <c r="BN12" s="588"/>
      <c r="BO12" s="639">
        <v>44.1</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341578</v>
      </c>
      <c r="CS12" s="587"/>
      <c r="CT12" s="587"/>
      <c r="CU12" s="587"/>
      <c r="CV12" s="587"/>
      <c r="CW12" s="587"/>
      <c r="CX12" s="587"/>
      <c r="CY12" s="588"/>
      <c r="CZ12" s="639">
        <v>1</v>
      </c>
      <c r="DA12" s="639"/>
      <c r="DB12" s="639"/>
      <c r="DC12" s="639"/>
      <c r="DD12" s="592" t="s">
        <v>112</v>
      </c>
      <c r="DE12" s="587"/>
      <c r="DF12" s="587"/>
      <c r="DG12" s="587"/>
      <c r="DH12" s="587"/>
      <c r="DI12" s="587"/>
      <c r="DJ12" s="587"/>
      <c r="DK12" s="587"/>
      <c r="DL12" s="587"/>
      <c r="DM12" s="587"/>
      <c r="DN12" s="587"/>
      <c r="DO12" s="587"/>
      <c r="DP12" s="588"/>
      <c r="DQ12" s="592">
        <v>252043</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144291</v>
      </c>
      <c r="S13" s="587"/>
      <c r="T13" s="587"/>
      <c r="U13" s="587"/>
      <c r="V13" s="587"/>
      <c r="W13" s="587"/>
      <c r="X13" s="587"/>
      <c r="Y13" s="588"/>
      <c r="Z13" s="639">
        <v>0.4</v>
      </c>
      <c r="AA13" s="639"/>
      <c r="AB13" s="639"/>
      <c r="AC13" s="639"/>
      <c r="AD13" s="640">
        <v>144291</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6435497</v>
      </c>
      <c r="BH13" s="587"/>
      <c r="BI13" s="587"/>
      <c r="BJ13" s="587"/>
      <c r="BK13" s="587"/>
      <c r="BL13" s="587"/>
      <c r="BM13" s="587"/>
      <c r="BN13" s="588"/>
      <c r="BO13" s="639">
        <v>44.1</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4943704</v>
      </c>
      <c r="CS13" s="587"/>
      <c r="CT13" s="587"/>
      <c r="CU13" s="587"/>
      <c r="CV13" s="587"/>
      <c r="CW13" s="587"/>
      <c r="CX13" s="587"/>
      <c r="CY13" s="588"/>
      <c r="CZ13" s="639">
        <v>14.4</v>
      </c>
      <c r="DA13" s="639"/>
      <c r="DB13" s="639"/>
      <c r="DC13" s="639"/>
      <c r="DD13" s="592">
        <v>3188953</v>
      </c>
      <c r="DE13" s="587"/>
      <c r="DF13" s="587"/>
      <c r="DG13" s="587"/>
      <c r="DH13" s="587"/>
      <c r="DI13" s="587"/>
      <c r="DJ13" s="587"/>
      <c r="DK13" s="587"/>
      <c r="DL13" s="587"/>
      <c r="DM13" s="587"/>
      <c r="DN13" s="587"/>
      <c r="DO13" s="587"/>
      <c r="DP13" s="588"/>
      <c r="DQ13" s="592">
        <v>2529979</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202371</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2051399</v>
      </c>
      <c r="CS14" s="587"/>
      <c r="CT14" s="587"/>
      <c r="CU14" s="587"/>
      <c r="CV14" s="587"/>
      <c r="CW14" s="587"/>
      <c r="CX14" s="587"/>
      <c r="CY14" s="588"/>
      <c r="CZ14" s="639">
        <v>6</v>
      </c>
      <c r="DA14" s="639"/>
      <c r="DB14" s="639"/>
      <c r="DC14" s="639"/>
      <c r="DD14" s="592">
        <v>215603</v>
      </c>
      <c r="DE14" s="587"/>
      <c r="DF14" s="587"/>
      <c r="DG14" s="587"/>
      <c r="DH14" s="587"/>
      <c r="DI14" s="587"/>
      <c r="DJ14" s="587"/>
      <c r="DK14" s="587"/>
      <c r="DL14" s="587"/>
      <c r="DM14" s="587"/>
      <c r="DN14" s="587"/>
      <c r="DO14" s="587"/>
      <c r="DP14" s="588"/>
      <c r="DQ14" s="592">
        <v>1260211</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68237</v>
      </c>
      <c r="S15" s="587"/>
      <c r="T15" s="587"/>
      <c r="U15" s="587"/>
      <c r="V15" s="587"/>
      <c r="W15" s="587"/>
      <c r="X15" s="587"/>
      <c r="Y15" s="588"/>
      <c r="Z15" s="639">
        <v>0.2</v>
      </c>
      <c r="AA15" s="639"/>
      <c r="AB15" s="639"/>
      <c r="AC15" s="639"/>
      <c r="AD15" s="640">
        <v>68237</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657253</v>
      </c>
      <c r="BH15" s="587"/>
      <c r="BI15" s="587"/>
      <c r="BJ15" s="587"/>
      <c r="BK15" s="587"/>
      <c r="BL15" s="587"/>
      <c r="BM15" s="587"/>
      <c r="BN15" s="588"/>
      <c r="BO15" s="639">
        <v>4.5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5926459</v>
      </c>
      <c r="CS15" s="587"/>
      <c r="CT15" s="587"/>
      <c r="CU15" s="587"/>
      <c r="CV15" s="587"/>
      <c r="CW15" s="587"/>
      <c r="CX15" s="587"/>
      <c r="CY15" s="588"/>
      <c r="CZ15" s="639">
        <v>17.3</v>
      </c>
      <c r="DA15" s="639"/>
      <c r="DB15" s="639"/>
      <c r="DC15" s="639"/>
      <c r="DD15" s="592">
        <v>2622454</v>
      </c>
      <c r="DE15" s="587"/>
      <c r="DF15" s="587"/>
      <c r="DG15" s="587"/>
      <c r="DH15" s="587"/>
      <c r="DI15" s="587"/>
      <c r="DJ15" s="587"/>
      <c r="DK15" s="587"/>
      <c r="DL15" s="587"/>
      <c r="DM15" s="587"/>
      <c r="DN15" s="587"/>
      <c r="DO15" s="587"/>
      <c r="DP15" s="588"/>
      <c r="DQ15" s="592">
        <v>3309667</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3226327</v>
      </c>
      <c r="S16" s="587"/>
      <c r="T16" s="587"/>
      <c r="U16" s="587"/>
      <c r="V16" s="587"/>
      <c r="W16" s="587"/>
      <c r="X16" s="587"/>
      <c r="Y16" s="588"/>
      <c r="Z16" s="639">
        <v>9.4</v>
      </c>
      <c r="AA16" s="639"/>
      <c r="AB16" s="639"/>
      <c r="AC16" s="639"/>
      <c r="AD16" s="640">
        <v>2593182</v>
      </c>
      <c r="AE16" s="640"/>
      <c r="AF16" s="640"/>
      <c r="AG16" s="640"/>
      <c r="AH16" s="640"/>
      <c r="AI16" s="640"/>
      <c r="AJ16" s="640"/>
      <c r="AK16" s="640"/>
      <c r="AL16" s="609">
        <v>14.6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13748</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13748</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2593182</v>
      </c>
      <c r="S17" s="587"/>
      <c r="T17" s="587"/>
      <c r="U17" s="587"/>
      <c r="V17" s="587"/>
      <c r="W17" s="587"/>
      <c r="X17" s="587"/>
      <c r="Y17" s="588"/>
      <c r="Z17" s="639">
        <v>7.5</v>
      </c>
      <c r="AA17" s="639"/>
      <c r="AB17" s="639"/>
      <c r="AC17" s="639"/>
      <c r="AD17" s="640">
        <v>2593182</v>
      </c>
      <c r="AE17" s="640"/>
      <c r="AF17" s="640"/>
      <c r="AG17" s="640"/>
      <c r="AH17" s="640"/>
      <c r="AI17" s="640"/>
      <c r="AJ17" s="640"/>
      <c r="AK17" s="640"/>
      <c r="AL17" s="609">
        <v>14.6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3913677</v>
      </c>
      <c r="CS17" s="587"/>
      <c r="CT17" s="587"/>
      <c r="CU17" s="587"/>
      <c r="CV17" s="587"/>
      <c r="CW17" s="587"/>
      <c r="CX17" s="587"/>
      <c r="CY17" s="588"/>
      <c r="CZ17" s="639">
        <v>11.4</v>
      </c>
      <c r="DA17" s="639"/>
      <c r="DB17" s="639"/>
      <c r="DC17" s="639"/>
      <c r="DD17" s="592" t="s">
        <v>112</v>
      </c>
      <c r="DE17" s="587"/>
      <c r="DF17" s="587"/>
      <c r="DG17" s="587"/>
      <c r="DH17" s="587"/>
      <c r="DI17" s="587"/>
      <c r="DJ17" s="587"/>
      <c r="DK17" s="587"/>
      <c r="DL17" s="587"/>
      <c r="DM17" s="587"/>
      <c r="DN17" s="587"/>
      <c r="DO17" s="587"/>
      <c r="DP17" s="588"/>
      <c r="DQ17" s="592">
        <v>3912685</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633137</v>
      </c>
      <c r="S18" s="587"/>
      <c r="T18" s="587"/>
      <c r="U18" s="587"/>
      <c r="V18" s="587"/>
      <c r="W18" s="587"/>
      <c r="X18" s="587"/>
      <c r="Y18" s="588"/>
      <c r="Z18" s="639">
        <v>1.8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1255577</v>
      </c>
      <c r="BH19" s="587"/>
      <c r="BI19" s="587"/>
      <c r="BJ19" s="587"/>
      <c r="BK19" s="587"/>
      <c r="BL19" s="587"/>
      <c r="BM19" s="587"/>
      <c r="BN19" s="588"/>
      <c r="BO19" s="639">
        <v>8.6</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19483766</v>
      </c>
      <c r="S20" s="587"/>
      <c r="T20" s="587"/>
      <c r="U20" s="587"/>
      <c r="V20" s="587"/>
      <c r="W20" s="587"/>
      <c r="X20" s="587"/>
      <c r="Y20" s="588"/>
      <c r="Z20" s="639">
        <v>56.5</v>
      </c>
      <c r="AA20" s="639"/>
      <c r="AB20" s="639"/>
      <c r="AC20" s="639"/>
      <c r="AD20" s="640">
        <v>17608278</v>
      </c>
      <c r="AE20" s="640"/>
      <c r="AF20" s="640"/>
      <c r="AG20" s="640"/>
      <c r="AH20" s="640"/>
      <c r="AI20" s="640"/>
      <c r="AJ20" s="640"/>
      <c r="AK20" s="640"/>
      <c r="AL20" s="609">
        <v>99.3</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1255577</v>
      </c>
      <c r="BH20" s="587"/>
      <c r="BI20" s="587"/>
      <c r="BJ20" s="587"/>
      <c r="BK20" s="587"/>
      <c r="BL20" s="587"/>
      <c r="BM20" s="587"/>
      <c r="BN20" s="588"/>
      <c r="BO20" s="639">
        <v>8.6</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34338110</v>
      </c>
      <c r="CS20" s="587"/>
      <c r="CT20" s="587"/>
      <c r="CU20" s="587"/>
      <c r="CV20" s="587"/>
      <c r="CW20" s="587"/>
      <c r="CX20" s="587"/>
      <c r="CY20" s="588"/>
      <c r="CZ20" s="639">
        <v>100</v>
      </c>
      <c r="DA20" s="639"/>
      <c r="DB20" s="639"/>
      <c r="DC20" s="639"/>
      <c r="DD20" s="592">
        <v>7076003</v>
      </c>
      <c r="DE20" s="587"/>
      <c r="DF20" s="587"/>
      <c r="DG20" s="587"/>
      <c r="DH20" s="587"/>
      <c r="DI20" s="587"/>
      <c r="DJ20" s="587"/>
      <c r="DK20" s="587"/>
      <c r="DL20" s="587"/>
      <c r="DM20" s="587"/>
      <c r="DN20" s="587"/>
      <c r="DO20" s="587"/>
      <c r="DP20" s="588"/>
      <c r="DQ20" s="592">
        <v>23215456</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19858</v>
      </c>
      <c r="S21" s="587"/>
      <c r="T21" s="587"/>
      <c r="U21" s="587"/>
      <c r="V21" s="587"/>
      <c r="W21" s="587"/>
      <c r="X21" s="587"/>
      <c r="Y21" s="588"/>
      <c r="Z21" s="639">
        <v>0.1</v>
      </c>
      <c r="AA21" s="639"/>
      <c r="AB21" s="639"/>
      <c r="AC21" s="639"/>
      <c r="AD21" s="640">
        <v>19858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13234</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883405</v>
      </c>
      <c r="S22" s="587"/>
      <c r="T22" s="587"/>
      <c r="U22" s="587"/>
      <c r="V22" s="587"/>
      <c r="W22" s="587"/>
      <c r="X22" s="587"/>
      <c r="Y22" s="588"/>
      <c r="Z22" s="639">
        <v>2.6</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316272</v>
      </c>
      <c r="S23" s="587"/>
      <c r="T23" s="587"/>
      <c r="U23" s="587"/>
      <c r="V23" s="587"/>
      <c r="W23" s="587"/>
      <c r="X23" s="587"/>
      <c r="Y23" s="588"/>
      <c r="Z23" s="639">
        <v>0.9</v>
      </c>
      <c r="AA23" s="639"/>
      <c r="AB23" s="639"/>
      <c r="AC23" s="639"/>
      <c r="AD23" s="640">
        <v>46571</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1242343</v>
      </c>
      <c r="BH23" s="587"/>
      <c r="BI23" s="587"/>
      <c r="BJ23" s="587"/>
      <c r="BK23" s="587"/>
      <c r="BL23" s="587"/>
      <c r="BM23" s="587"/>
      <c r="BN23" s="588"/>
      <c r="BO23" s="639">
        <v>8.5</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52044</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13264193</v>
      </c>
      <c r="CS24" s="637"/>
      <c r="CT24" s="637"/>
      <c r="CU24" s="637"/>
      <c r="CV24" s="637"/>
      <c r="CW24" s="637"/>
      <c r="CX24" s="637"/>
      <c r="CY24" s="684"/>
      <c r="CZ24" s="688">
        <v>38.6</v>
      </c>
      <c r="DA24" s="689"/>
      <c r="DB24" s="689"/>
      <c r="DC24" s="690"/>
      <c r="DD24" s="683">
        <v>9168616</v>
      </c>
      <c r="DE24" s="637"/>
      <c r="DF24" s="637"/>
      <c r="DG24" s="637"/>
      <c r="DH24" s="637"/>
      <c r="DI24" s="637"/>
      <c r="DJ24" s="637"/>
      <c r="DK24" s="684"/>
      <c r="DL24" s="683">
        <v>9095348</v>
      </c>
      <c r="DM24" s="637"/>
      <c r="DN24" s="637"/>
      <c r="DO24" s="637"/>
      <c r="DP24" s="637"/>
      <c r="DQ24" s="637"/>
      <c r="DR24" s="637"/>
      <c r="DS24" s="637"/>
      <c r="DT24" s="637"/>
      <c r="DU24" s="637"/>
      <c r="DV24" s="684"/>
      <c r="DW24" s="685">
        <v>47.5</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4986028</v>
      </c>
      <c r="S25" s="587"/>
      <c r="T25" s="587"/>
      <c r="U25" s="587"/>
      <c r="V25" s="587"/>
      <c r="W25" s="587"/>
      <c r="X25" s="587"/>
      <c r="Y25" s="588"/>
      <c r="Z25" s="639">
        <v>14.5</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4606778</v>
      </c>
      <c r="CS25" s="605"/>
      <c r="CT25" s="605"/>
      <c r="CU25" s="605"/>
      <c r="CV25" s="605"/>
      <c r="CW25" s="605"/>
      <c r="CX25" s="605"/>
      <c r="CY25" s="606"/>
      <c r="CZ25" s="589">
        <v>13.4</v>
      </c>
      <c r="DA25" s="607"/>
      <c r="DB25" s="607"/>
      <c r="DC25" s="608"/>
      <c r="DD25" s="592">
        <v>3992347</v>
      </c>
      <c r="DE25" s="605"/>
      <c r="DF25" s="605"/>
      <c r="DG25" s="605"/>
      <c r="DH25" s="605"/>
      <c r="DI25" s="605"/>
      <c r="DJ25" s="605"/>
      <c r="DK25" s="606"/>
      <c r="DL25" s="592">
        <v>3934158</v>
      </c>
      <c r="DM25" s="605"/>
      <c r="DN25" s="605"/>
      <c r="DO25" s="605"/>
      <c r="DP25" s="605"/>
      <c r="DQ25" s="605"/>
      <c r="DR25" s="605"/>
      <c r="DS25" s="605"/>
      <c r="DT25" s="605"/>
      <c r="DU25" s="605"/>
      <c r="DV25" s="606"/>
      <c r="DW25" s="609">
        <v>20.6</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3081976</v>
      </c>
      <c r="CS26" s="587"/>
      <c r="CT26" s="587"/>
      <c r="CU26" s="587"/>
      <c r="CV26" s="587"/>
      <c r="CW26" s="587"/>
      <c r="CX26" s="587"/>
      <c r="CY26" s="588"/>
      <c r="CZ26" s="589">
        <v>9</v>
      </c>
      <c r="DA26" s="607"/>
      <c r="DB26" s="607"/>
      <c r="DC26" s="608"/>
      <c r="DD26" s="592">
        <v>2583128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2286993</v>
      </c>
      <c r="S27" s="587"/>
      <c r="T27" s="587"/>
      <c r="U27" s="587"/>
      <c r="V27" s="587"/>
      <c r="W27" s="587"/>
      <c r="X27" s="587"/>
      <c r="Y27" s="588"/>
      <c r="Z27" s="639">
        <v>6.6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14594877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4743738</v>
      </c>
      <c r="CS27" s="605"/>
      <c r="CT27" s="605"/>
      <c r="CU27" s="605"/>
      <c r="CV27" s="605"/>
      <c r="CW27" s="605"/>
      <c r="CX27" s="605"/>
      <c r="CY27" s="606"/>
      <c r="CZ27" s="589">
        <v>13.8</v>
      </c>
      <c r="DA27" s="607"/>
      <c r="DB27" s="607"/>
      <c r="DC27" s="608"/>
      <c r="DD27" s="592">
        <v>1263584</v>
      </c>
      <c r="DE27" s="605"/>
      <c r="DF27" s="605"/>
      <c r="DG27" s="605"/>
      <c r="DH27" s="605"/>
      <c r="DI27" s="605"/>
      <c r="DJ27" s="605"/>
      <c r="DK27" s="606"/>
      <c r="DL27" s="592">
        <v>1248505</v>
      </c>
      <c r="DM27" s="605"/>
      <c r="DN27" s="605"/>
      <c r="DO27" s="605"/>
      <c r="DP27" s="605"/>
      <c r="DQ27" s="605"/>
      <c r="DR27" s="605"/>
      <c r="DS27" s="605"/>
      <c r="DT27" s="605"/>
      <c r="DU27" s="605"/>
      <c r="DV27" s="606"/>
      <c r="DW27" s="609">
        <v>6.5</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76653</v>
      </c>
      <c r="S28" s="587"/>
      <c r="T28" s="587"/>
      <c r="U28" s="587"/>
      <c r="V28" s="587"/>
      <c r="W28" s="587"/>
      <c r="X28" s="587"/>
      <c r="Y28" s="588"/>
      <c r="Z28" s="639">
        <v>0.2</v>
      </c>
      <c r="AA28" s="639"/>
      <c r="AB28" s="639"/>
      <c r="AC28" s="639"/>
      <c r="AD28" s="640">
        <v>9451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3913677</v>
      </c>
      <c r="CS28" s="587"/>
      <c r="CT28" s="587"/>
      <c r="CU28" s="587"/>
      <c r="CV28" s="587"/>
      <c r="CW28" s="587"/>
      <c r="CX28" s="587"/>
      <c r="CY28" s="588"/>
      <c r="CZ28" s="589">
        <v>11.4</v>
      </c>
      <c r="DA28" s="607"/>
      <c r="DB28" s="607"/>
      <c r="DC28" s="608"/>
      <c r="DD28" s="592">
        <v>3912685</v>
      </c>
      <c r="DE28" s="587"/>
      <c r="DF28" s="587"/>
      <c r="DG28" s="587"/>
      <c r="DH28" s="587"/>
      <c r="DI28" s="587"/>
      <c r="DJ28" s="587"/>
      <c r="DK28" s="588"/>
      <c r="DL28" s="592">
        <v>3912685</v>
      </c>
      <c r="DM28" s="587"/>
      <c r="DN28" s="587"/>
      <c r="DO28" s="587"/>
      <c r="DP28" s="587"/>
      <c r="DQ28" s="587"/>
      <c r="DR28" s="587"/>
      <c r="DS28" s="587"/>
      <c r="DT28" s="587"/>
      <c r="DU28" s="587"/>
      <c r="DV28" s="588"/>
      <c r="DW28" s="609">
        <v>20.5</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24258</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3913677</v>
      </c>
      <c r="CS29" s="605"/>
      <c r="CT29" s="605"/>
      <c r="CU29" s="605"/>
      <c r="CV29" s="605"/>
      <c r="CW29" s="605"/>
      <c r="CX29" s="605"/>
      <c r="CY29" s="606"/>
      <c r="CZ29" s="589">
        <v>11.4</v>
      </c>
      <c r="DA29" s="607"/>
      <c r="DB29" s="607"/>
      <c r="DC29" s="608"/>
      <c r="DD29" s="592">
        <v>3912685</v>
      </c>
      <c r="DE29" s="605"/>
      <c r="DF29" s="605"/>
      <c r="DG29" s="605"/>
      <c r="DH29" s="605"/>
      <c r="DI29" s="605"/>
      <c r="DJ29" s="605"/>
      <c r="DK29" s="606"/>
      <c r="DL29" s="592">
        <v>3912685</v>
      </c>
      <c r="DM29" s="605"/>
      <c r="DN29" s="605"/>
      <c r="DO29" s="605"/>
      <c r="DP29" s="605"/>
      <c r="DQ29" s="605"/>
      <c r="DR29" s="605"/>
      <c r="DS29" s="605"/>
      <c r="DT29" s="605"/>
      <c r="DU29" s="605"/>
      <c r="DV29" s="606"/>
      <c r="DW29" s="609">
        <v>20.5</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250726</v>
      </c>
      <c r="S30" s="587"/>
      <c r="T30" s="587"/>
      <c r="U30" s="587"/>
      <c r="V30" s="587"/>
      <c r="W30" s="587"/>
      <c r="X30" s="587"/>
      <c r="Y30" s="588"/>
      <c r="Z30" s="639">
        <v>0.7</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98.7</v>
      </c>
      <c r="BH30" s="653"/>
      <c r="BI30" s="653"/>
      <c r="BJ30" s="653"/>
      <c r="BK30" s="653"/>
      <c r="BL30" s="653"/>
      <c r="BM30" s="654">
        <v>94.2</v>
      </c>
      <c r="BN30" s="653"/>
      <c r="BO30" s="653"/>
      <c r="BP30" s="653"/>
      <c r="BQ30" s="655"/>
      <c r="BR30" s="652">
        <v>98.6</v>
      </c>
      <c r="BS30" s="653"/>
      <c r="BT30" s="653"/>
      <c r="BU30" s="653"/>
      <c r="BV30" s="653"/>
      <c r="BW30" s="653"/>
      <c r="BX30" s="654">
        <v>93.4</v>
      </c>
      <c r="BY30" s="653"/>
      <c r="BZ30" s="653"/>
      <c r="CA30" s="653"/>
      <c r="CB30" s="655"/>
      <c r="CD30" s="658"/>
      <c r="CE30" s="659"/>
      <c r="CF30" s="623" t="s">
        <v>293</v>
      </c>
      <c r="CG30" s="620"/>
      <c r="CH30" s="620"/>
      <c r="CI30" s="620"/>
      <c r="CJ30" s="620"/>
      <c r="CK30" s="620"/>
      <c r="CL30" s="620"/>
      <c r="CM30" s="620"/>
      <c r="CN30" s="620"/>
      <c r="CO30" s="620"/>
      <c r="CP30" s="620"/>
      <c r="CQ30" s="621"/>
      <c r="CR30" s="586">
        <v>3641815</v>
      </c>
      <c r="CS30" s="587"/>
      <c r="CT30" s="587"/>
      <c r="CU30" s="587"/>
      <c r="CV30" s="587"/>
      <c r="CW30" s="587"/>
      <c r="CX30" s="587"/>
      <c r="CY30" s="588"/>
      <c r="CZ30" s="589">
        <v>10.6</v>
      </c>
      <c r="DA30" s="607"/>
      <c r="DB30" s="607"/>
      <c r="DC30" s="608"/>
      <c r="DD30" s="592">
        <v>3640823</v>
      </c>
      <c r="DE30" s="587"/>
      <c r="DF30" s="587"/>
      <c r="DG30" s="587"/>
      <c r="DH30" s="587"/>
      <c r="DI30" s="587"/>
      <c r="DJ30" s="587"/>
      <c r="DK30" s="588"/>
      <c r="DL30" s="592">
        <v>3640823</v>
      </c>
      <c r="DM30" s="587"/>
      <c r="DN30" s="587"/>
      <c r="DO30" s="587"/>
      <c r="DP30" s="587"/>
      <c r="DQ30" s="587"/>
      <c r="DR30" s="587"/>
      <c r="DS30" s="587"/>
      <c r="DT30" s="587"/>
      <c r="DU30" s="587"/>
      <c r="DV30" s="588"/>
      <c r="DW30" s="609">
        <v>19</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1221109</v>
      </c>
      <c r="S31" s="587"/>
      <c r="T31" s="587"/>
      <c r="U31" s="587"/>
      <c r="V31" s="587"/>
      <c r="W31" s="587"/>
      <c r="X31" s="587"/>
      <c r="Y31" s="588"/>
      <c r="Z31" s="639">
        <v>3.5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92.6</v>
      </c>
      <c r="BN31" s="651"/>
      <c r="BO31" s="651"/>
      <c r="BP31" s="651"/>
      <c r="BQ31" s="615"/>
      <c r="BR31" s="650">
        <v>98.5</v>
      </c>
      <c r="BS31" s="605"/>
      <c r="BT31" s="605"/>
      <c r="BU31" s="605"/>
      <c r="BV31" s="605"/>
      <c r="BW31" s="605"/>
      <c r="BX31" s="641">
        <v>91.1</v>
      </c>
      <c r="BY31" s="651"/>
      <c r="BZ31" s="651"/>
      <c r="CA31" s="651"/>
      <c r="CB31" s="615"/>
      <c r="CD31" s="658"/>
      <c r="CE31" s="659"/>
      <c r="CF31" s="623" t="s">
        <v>297</v>
      </c>
      <c r="CG31" s="620"/>
      <c r="CH31" s="620"/>
      <c r="CI31" s="620"/>
      <c r="CJ31" s="620"/>
      <c r="CK31" s="620"/>
      <c r="CL31" s="620"/>
      <c r="CM31" s="620"/>
      <c r="CN31" s="620"/>
      <c r="CO31" s="620"/>
      <c r="CP31" s="620"/>
      <c r="CQ31" s="621"/>
      <c r="CR31" s="586">
        <v>271862</v>
      </c>
      <c r="CS31" s="605"/>
      <c r="CT31" s="605"/>
      <c r="CU31" s="605"/>
      <c r="CV31" s="605"/>
      <c r="CW31" s="605"/>
      <c r="CX31" s="605"/>
      <c r="CY31" s="606"/>
      <c r="CZ31" s="589">
        <v>0.8</v>
      </c>
      <c r="DA31" s="607"/>
      <c r="DB31" s="607"/>
      <c r="DC31" s="608"/>
      <c r="DD31" s="592">
        <v>271862</v>
      </c>
      <c r="DE31" s="605"/>
      <c r="DF31" s="605"/>
      <c r="DG31" s="605"/>
      <c r="DH31" s="605"/>
      <c r="DI31" s="605"/>
      <c r="DJ31" s="605"/>
      <c r="DK31" s="606"/>
      <c r="DL31" s="592">
        <v>271862</v>
      </c>
      <c r="DM31" s="605"/>
      <c r="DN31" s="605"/>
      <c r="DO31" s="605"/>
      <c r="DP31" s="605"/>
      <c r="DQ31" s="605"/>
      <c r="DR31" s="605"/>
      <c r="DS31" s="605"/>
      <c r="DT31" s="605"/>
      <c r="DU31" s="605"/>
      <c r="DV31" s="606"/>
      <c r="DW31" s="609">
        <v>1.4</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216245</v>
      </c>
      <c r="S32" s="587"/>
      <c r="T32" s="587"/>
      <c r="U32" s="587"/>
      <c r="V32" s="587"/>
      <c r="W32" s="587"/>
      <c r="X32" s="587"/>
      <c r="Y32" s="588"/>
      <c r="Z32" s="639">
        <v>0.6</v>
      </c>
      <c r="AA32" s="639"/>
      <c r="AB32" s="639"/>
      <c r="AC32" s="639"/>
      <c r="AD32" s="640">
        <v>45191</v>
      </c>
      <c r="AE32" s="640"/>
      <c r="AF32" s="640"/>
      <c r="AG32" s="640"/>
      <c r="AH32" s="640"/>
      <c r="AI32" s="640"/>
      <c r="AJ32" s="640"/>
      <c r="AK32" s="640"/>
      <c r="AL32" s="609">
        <v>0.3</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98.7</v>
      </c>
      <c r="BH32" s="571"/>
      <c r="BI32" s="571"/>
      <c r="BJ32" s="571"/>
      <c r="BK32" s="571"/>
      <c r="BL32" s="571"/>
      <c r="BM32" s="634">
        <v>94.9</v>
      </c>
      <c r="BN32" s="571"/>
      <c r="BO32" s="571"/>
      <c r="BP32" s="571"/>
      <c r="BQ32" s="628"/>
      <c r="BR32" s="649">
        <v>98.6</v>
      </c>
      <c r="BS32" s="571"/>
      <c r="BT32" s="571"/>
      <c r="BU32" s="571"/>
      <c r="BV32" s="571"/>
      <c r="BW32" s="571"/>
      <c r="BX32" s="634">
        <v>94.6</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4672900</v>
      </c>
      <c r="S33" s="587"/>
      <c r="T33" s="587"/>
      <c r="U33" s="587"/>
      <c r="V33" s="587"/>
      <c r="W33" s="587"/>
      <c r="X33" s="587"/>
      <c r="Y33" s="588"/>
      <c r="Z33" s="639">
        <v>13.5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13984166</v>
      </c>
      <c r="CS33" s="605"/>
      <c r="CT33" s="605"/>
      <c r="CU33" s="605"/>
      <c r="CV33" s="605"/>
      <c r="CW33" s="605"/>
      <c r="CX33" s="605"/>
      <c r="CY33" s="606"/>
      <c r="CZ33" s="589">
        <v>40.700000000000003</v>
      </c>
      <c r="DA33" s="607"/>
      <c r="DB33" s="607"/>
      <c r="DC33" s="608"/>
      <c r="DD33" s="592">
        <v>12029957</v>
      </c>
      <c r="DE33" s="605"/>
      <c r="DF33" s="605"/>
      <c r="DG33" s="605"/>
      <c r="DH33" s="605"/>
      <c r="DI33" s="605"/>
      <c r="DJ33" s="605"/>
      <c r="DK33" s="606"/>
      <c r="DL33" s="592">
        <v>8151643</v>
      </c>
      <c r="DM33" s="605"/>
      <c r="DN33" s="605"/>
      <c r="DO33" s="605"/>
      <c r="DP33" s="605"/>
      <c r="DQ33" s="605"/>
      <c r="DR33" s="605"/>
      <c r="DS33" s="605"/>
      <c r="DT33" s="605"/>
      <c r="DU33" s="605"/>
      <c r="DV33" s="606"/>
      <c r="DW33" s="609">
        <v>42.6</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4519105</v>
      </c>
      <c r="CS34" s="587"/>
      <c r="CT34" s="587"/>
      <c r="CU34" s="587"/>
      <c r="CV34" s="587"/>
      <c r="CW34" s="587"/>
      <c r="CX34" s="587"/>
      <c r="CY34" s="588"/>
      <c r="CZ34" s="589">
        <v>13.2</v>
      </c>
      <c r="DA34" s="607"/>
      <c r="DB34" s="607"/>
      <c r="DC34" s="608"/>
      <c r="DD34" s="592">
        <v>3642247</v>
      </c>
      <c r="DE34" s="587"/>
      <c r="DF34" s="587"/>
      <c r="DG34" s="587"/>
      <c r="DH34" s="587"/>
      <c r="DI34" s="587"/>
      <c r="DJ34" s="587"/>
      <c r="DK34" s="588"/>
      <c r="DL34" s="592">
        <v>2970349</v>
      </c>
      <c r="DM34" s="587"/>
      <c r="DN34" s="587"/>
      <c r="DO34" s="587"/>
      <c r="DP34" s="587"/>
      <c r="DQ34" s="587"/>
      <c r="DR34" s="587"/>
      <c r="DS34" s="587"/>
      <c r="DT34" s="587"/>
      <c r="DU34" s="587"/>
      <c r="DV34" s="588"/>
      <c r="DW34" s="609">
        <v>15.5</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1399800</v>
      </c>
      <c r="S35" s="587"/>
      <c r="T35" s="587"/>
      <c r="U35" s="587"/>
      <c r="V35" s="587"/>
      <c r="W35" s="587"/>
      <c r="X35" s="587"/>
      <c r="Y35" s="588"/>
      <c r="Z35" s="639">
        <v>4.0999999999999996</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4158789</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224859</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161910</v>
      </c>
      <c r="CS35" s="605"/>
      <c r="CT35" s="605"/>
      <c r="CU35" s="605"/>
      <c r="CV35" s="605"/>
      <c r="CW35" s="605"/>
      <c r="CX35" s="605"/>
      <c r="CY35" s="606"/>
      <c r="CZ35" s="589">
        <v>0.5</v>
      </c>
      <c r="DA35" s="607"/>
      <c r="DB35" s="607"/>
      <c r="DC35" s="608"/>
      <c r="DD35" s="592">
        <v>154144</v>
      </c>
      <c r="DE35" s="605"/>
      <c r="DF35" s="605"/>
      <c r="DG35" s="605"/>
      <c r="DH35" s="605"/>
      <c r="DI35" s="605"/>
      <c r="DJ35" s="605"/>
      <c r="DK35" s="606"/>
      <c r="DL35" s="592">
        <v>154144</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34490257</v>
      </c>
      <c r="S36" s="627"/>
      <c r="T36" s="627"/>
      <c r="U36" s="627"/>
      <c r="V36" s="627"/>
      <c r="W36" s="627"/>
      <c r="X36" s="627"/>
      <c r="Y36" s="630"/>
      <c r="Z36" s="631">
        <v>100</v>
      </c>
      <c r="AA36" s="631"/>
      <c r="AB36" s="631"/>
      <c r="AC36" s="631"/>
      <c r="AD36" s="632">
        <v>17729349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1078400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163931</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4809510</v>
      </c>
      <c r="CS36" s="587"/>
      <c r="CT36" s="587"/>
      <c r="CU36" s="587"/>
      <c r="CV36" s="587"/>
      <c r="CW36" s="587"/>
      <c r="CX36" s="587"/>
      <c r="CY36" s="588"/>
      <c r="CZ36" s="589">
        <v>14</v>
      </c>
      <c r="DA36" s="607"/>
      <c r="DB36" s="607"/>
      <c r="DC36" s="608"/>
      <c r="DD36" s="592">
        <v>4469841</v>
      </c>
      <c r="DE36" s="587"/>
      <c r="DF36" s="587"/>
      <c r="DG36" s="587"/>
      <c r="DH36" s="587"/>
      <c r="DI36" s="587"/>
      <c r="DJ36" s="587"/>
      <c r="DK36" s="588"/>
      <c r="DL36" s="592">
        <v>3030789</v>
      </c>
      <c r="DM36" s="587"/>
      <c r="DN36" s="587"/>
      <c r="DO36" s="587"/>
      <c r="DP36" s="587"/>
      <c r="DQ36" s="587"/>
      <c r="DR36" s="587"/>
      <c r="DS36" s="587"/>
      <c r="DT36" s="587"/>
      <c r="DU36" s="587"/>
      <c r="DV36" s="588"/>
      <c r="DW36" s="609">
        <v>15.8</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1064830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11774</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2187852</v>
      </c>
      <c r="CS37" s="605"/>
      <c r="CT37" s="605"/>
      <c r="CU37" s="605"/>
      <c r="CV37" s="605"/>
      <c r="CW37" s="605"/>
      <c r="CX37" s="605"/>
      <c r="CY37" s="606"/>
      <c r="CZ37" s="589">
        <v>6.4</v>
      </c>
      <c r="DA37" s="607"/>
      <c r="DB37" s="607"/>
      <c r="DC37" s="608"/>
      <c r="DD37" s="592">
        <v>2180508</v>
      </c>
      <c r="DE37" s="605"/>
      <c r="DF37" s="605"/>
      <c r="DG37" s="605"/>
      <c r="DH37" s="605"/>
      <c r="DI37" s="605"/>
      <c r="DJ37" s="605"/>
      <c r="DK37" s="606"/>
      <c r="DL37" s="592">
        <v>1954567</v>
      </c>
      <c r="DM37" s="605"/>
      <c r="DN37" s="605"/>
      <c r="DO37" s="605"/>
      <c r="DP37" s="605"/>
      <c r="DQ37" s="605"/>
      <c r="DR37" s="605"/>
      <c r="DS37" s="605"/>
      <c r="DT37" s="605"/>
      <c r="DU37" s="605"/>
      <c r="DV37" s="606"/>
      <c r="DW37" s="609">
        <v>10.199999999999999</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15328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21207</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3078631</v>
      </c>
      <c r="CS38" s="587"/>
      <c r="CT38" s="587"/>
      <c r="CU38" s="587"/>
      <c r="CV38" s="587"/>
      <c r="CW38" s="587"/>
      <c r="CX38" s="587"/>
      <c r="CY38" s="588"/>
      <c r="CZ38" s="589">
        <v>9</v>
      </c>
      <c r="DA38" s="607"/>
      <c r="DB38" s="607"/>
      <c r="DC38" s="608"/>
      <c r="DD38" s="592">
        <v>2833635</v>
      </c>
      <c r="DE38" s="587"/>
      <c r="DF38" s="587"/>
      <c r="DG38" s="587"/>
      <c r="DH38" s="587"/>
      <c r="DI38" s="587"/>
      <c r="DJ38" s="587"/>
      <c r="DK38" s="588"/>
      <c r="DL38" s="592">
        <v>1996361</v>
      </c>
      <c r="DM38" s="587"/>
      <c r="DN38" s="587"/>
      <c r="DO38" s="587"/>
      <c r="DP38" s="587"/>
      <c r="DQ38" s="587"/>
      <c r="DR38" s="587"/>
      <c r="DS38" s="587"/>
      <c r="DT38" s="587"/>
      <c r="DU38" s="587"/>
      <c r="DV38" s="588"/>
      <c r="DW38" s="609">
        <v>10.4</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1415010</v>
      </c>
      <c r="CS39" s="605"/>
      <c r="CT39" s="605"/>
      <c r="CU39" s="605"/>
      <c r="CV39" s="605"/>
      <c r="CW39" s="605"/>
      <c r="CX39" s="605"/>
      <c r="CY39" s="606"/>
      <c r="CZ39" s="589">
        <v>4.0999999999999996</v>
      </c>
      <c r="DA39" s="607"/>
      <c r="DB39" s="607"/>
      <c r="DC39" s="608"/>
      <c r="DD39" s="592">
        <v>930090</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569553</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t="s">
        <v>322</v>
      </c>
      <c r="CS40" s="587"/>
      <c r="CT40" s="587"/>
      <c r="CU40" s="587"/>
      <c r="CV40" s="587"/>
      <c r="CW40" s="587"/>
      <c r="CX40" s="587"/>
      <c r="CY40" s="588"/>
      <c r="CZ40" s="589" t="s">
        <v>322</v>
      </c>
      <c r="DA40" s="607"/>
      <c r="DB40" s="607"/>
      <c r="DC40" s="608"/>
      <c r="DD40" s="592" t="s">
        <v>322</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1430678</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7089751</v>
      </c>
      <c r="CS42" s="587"/>
      <c r="CT42" s="587"/>
      <c r="CU42" s="587"/>
      <c r="CV42" s="587"/>
      <c r="CW42" s="587"/>
      <c r="CX42" s="587"/>
      <c r="CY42" s="588"/>
      <c r="CZ42" s="589">
        <v>20.6</v>
      </c>
      <c r="DA42" s="590"/>
      <c r="DB42" s="590"/>
      <c r="DC42" s="591"/>
      <c r="DD42" s="592">
        <v>2016883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150045</v>
      </c>
      <c r="CS43" s="605"/>
      <c r="CT43" s="605"/>
      <c r="CU43" s="605"/>
      <c r="CV43" s="605"/>
      <c r="CW43" s="605"/>
      <c r="CX43" s="605"/>
      <c r="CY43" s="606"/>
      <c r="CZ43" s="589">
        <v>0.4</v>
      </c>
      <c r="DA43" s="607"/>
      <c r="DB43" s="607"/>
      <c r="DC43" s="608"/>
      <c r="DD43" s="592">
        <v>150045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7076003</v>
      </c>
      <c r="CS44" s="587"/>
      <c r="CT44" s="587"/>
      <c r="CU44" s="587"/>
      <c r="CV44" s="587"/>
      <c r="CW44" s="587"/>
      <c r="CX44" s="587"/>
      <c r="CY44" s="588"/>
      <c r="CZ44" s="589">
        <v>20.6</v>
      </c>
      <c r="DA44" s="590"/>
      <c r="DB44" s="590"/>
      <c r="DC44" s="591"/>
      <c r="DD44" s="592">
        <v>2003135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4132408</v>
      </c>
      <c r="CS45" s="605"/>
      <c r="CT45" s="605"/>
      <c r="CU45" s="605"/>
      <c r="CV45" s="605"/>
      <c r="CW45" s="605"/>
      <c r="CX45" s="605"/>
      <c r="CY45" s="606"/>
      <c r="CZ45" s="589">
        <v>12</v>
      </c>
      <c r="DA45" s="607"/>
      <c r="DB45" s="607"/>
      <c r="DC45" s="608"/>
      <c r="DD45" s="592">
        <v>215728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2910124</v>
      </c>
      <c r="CS46" s="587"/>
      <c r="CT46" s="587"/>
      <c r="CU46" s="587"/>
      <c r="CV46" s="587"/>
      <c r="CW46" s="587"/>
      <c r="CX46" s="587"/>
      <c r="CY46" s="588"/>
      <c r="CZ46" s="589">
        <v>8.5</v>
      </c>
      <c r="DA46" s="590"/>
      <c r="DB46" s="590"/>
      <c r="DC46" s="591"/>
      <c r="DD46" s="592">
        <v>1754996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v>13748</v>
      </c>
      <c r="CS47" s="605"/>
      <c r="CT47" s="605"/>
      <c r="CU47" s="605"/>
      <c r="CV47" s="605"/>
      <c r="CW47" s="605"/>
      <c r="CX47" s="605"/>
      <c r="CY47" s="606"/>
      <c r="CZ47" s="589">
        <v>0</v>
      </c>
      <c r="DA47" s="607"/>
      <c r="DB47" s="607"/>
      <c r="DC47" s="608"/>
      <c r="DD47" s="592">
        <v>13748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34338110</v>
      </c>
      <c r="CS49" s="571"/>
      <c r="CT49" s="571"/>
      <c r="CU49" s="571"/>
      <c r="CV49" s="571"/>
      <c r="CW49" s="571"/>
      <c r="CX49" s="571"/>
      <c r="CY49" s="572"/>
      <c r="CZ49" s="573">
        <v>100</v>
      </c>
      <c r="DA49" s="574"/>
      <c r="DB49" s="574"/>
      <c r="DC49" s="575"/>
      <c r="DD49" s="576">
        <v>23215456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37034</v>
      </c>
      <c r="R7" s="1099"/>
      <c r="S7" s="1099"/>
      <c r="T7" s="1099"/>
      <c r="U7" s="1099"/>
      <c r="V7" s="1099">
        <v>35682</v>
      </c>
      <c r="W7" s="1099"/>
      <c r="X7" s="1099"/>
      <c r="Y7" s="1099"/>
      <c r="Z7" s="1099"/>
      <c r="AA7" s="1099">
        <v>1352</v>
      </c>
      <c r="AB7" s="1099"/>
      <c r="AC7" s="1099"/>
      <c r="AD7" s="1099"/>
      <c r="AE7" s="1100"/>
      <c r="AF7" s="1101">
        <v>1308</v>
      </c>
      <c r="AG7" s="1102"/>
      <c r="AH7" s="1102"/>
      <c r="AI7" s="1102"/>
      <c r="AJ7" s="1103"/>
      <c r="AK7" s="1085"/>
      <c r="AL7" s="1086"/>
      <c r="AM7" s="1086"/>
      <c r="AN7" s="1086"/>
      <c r="AO7" s="1086"/>
      <c r="AP7" s="1086">
        <v>25776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5</v>
      </c>
      <c r="CI7" s="1083"/>
      <c r="CJ7" s="1083"/>
      <c r="CK7" s="1083"/>
      <c r="CL7" s="1084"/>
      <c r="CM7" s="1082">
        <v>1309</v>
      </c>
      <c r="CN7" s="1083"/>
      <c r="CO7" s="1083"/>
      <c r="CP7" s="1083"/>
      <c r="CQ7" s="1084"/>
      <c r="CR7" s="1082">
        <v>2</v>
      </c>
      <c r="CS7" s="1083"/>
      <c r="CT7" s="1083"/>
      <c r="CU7" s="1083"/>
      <c r="CV7" s="1084"/>
      <c r="CW7" s="1082"/>
      <c r="CX7" s="1083"/>
      <c r="CY7" s="1083"/>
      <c r="CZ7" s="1083"/>
      <c r="DA7" s="1084"/>
      <c r="DB7" s="1082"/>
      <c r="DC7" s="1083"/>
      <c r="DD7" s="1083"/>
      <c r="DE7" s="1083"/>
      <c r="DF7" s="1084"/>
      <c r="DG7" s="1082">
        <v>1020</v>
      </c>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367</v>
      </c>
      <c r="C8" s="1032"/>
      <c r="D8" s="1032"/>
      <c r="E8" s="1032"/>
      <c r="F8" s="1032"/>
      <c r="G8" s="1032"/>
      <c r="H8" s="1032"/>
      <c r="I8" s="1032"/>
      <c r="J8" s="1032"/>
      <c r="K8" s="1032"/>
      <c r="L8" s="1032"/>
      <c r="M8" s="1032"/>
      <c r="N8" s="1032"/>
      <c r="O8" s="1032"/>
      <c r="P8" s="1033"/>
      <c r="Q8" s="1037">
        <v>23</v>
      </c>
      <c r="R8" s="1038"/>
      <c r="S8" s="1038"/>
      <c r="T8" s="1038"/>
      <c r="U8" s="1038"/>
      <c r="V8" s="1038">
        <v>22</v>
      </c>
      <c r="W8" s="1038"/>
      <c r="X8" s="1038"/>
      <c r="Y8" s="1038"/>
      <c r="Z8" s="1038"/>
      <c r="AA8" s="1038">
        <v>1</v>
      </c>
      <c r="AB8" s="1038"/>
      <c r="AC8" s="1038"/>
      <c r="AD8" s="1038"/>
      <c r="AE8" s="1039"/>
      <c r="AF8" s="1013">
        <v>1</v>
      </c>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t="s">
        <v>368</v>
      </c>
      <c r="C9" s="1032"/>
      <c r="D9" s="1032"/>
      <c r="E9" s="1032"/>
      <c r="F9" s="1032"/>
      <c r="G9" s="1032"/>
      <c r="H9" s="1032"/>
      <c r="I9" s="1032"/>
      <c r="J9" s="1032"/>
      <c r="K9" s="1032"/>
      <c r="L9" s="1032"/>
      <c r="M9" s="1032"/>
      <c r="N9" s="1032"/>
      <c r="O9" s="1032"/>
      <c r="P9" s="1033"/>
      <c r="Q9" s="1037">
        <v>0.7</v>
      </c>
      <c r="R9" s="1038"/>
      <c r="S9" s="1038"/>
      <c r="T9" s="1038"/>
      <c r="U9" s="1038"/>
      <c r="V9" s="1038">
        <v>0</v>
      </c>
      <c r="W9" s="1038"/>
      <c r="X9" s="1038"/>
      <c r="Y9" s="1038"/>
      <c r="Z9" s="1038"/>
      <c r="AA9" s="1038">
        <v>0.6</v>
      </c>
      <c r="AB9" s="1038"/>
      <c r="AC9" s="1038"/>
      <c r="AD9" s="1038"/>
      <c r="AE9" s="1039"/>
      <c r="AF9" s="1013">
        <v>0.6</v>
      </c>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36942</v>
      </c>
      <c r="R23" s="1063"/>
      <c r="S23" s="1063"/>
      <c r="T23" s="1063"/>
      <c r="U23" s="1063"/>
      <c r="V23" s="1063">
        <v>35588</v>
      </c>
      <c r="W23" s="1063"/>
      <c r="X23" s="1063"/>
      <c r="Y23" s="1063"/>
      <c r="Z23" s="1063"/>
      <c r="AA23" s="1063">
        <v>1354</v>
      </c>
      <c r="AB23" s="1063"/>
      <c r="AC23" s="1063"/>
      <c r="AD23" s="1063"/>
      <c r="AE23" s="1064"/>
      <c r="AF23" s="1065">
        <v>1309</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8456</v>
      </c>
      <c r="R28" s="1048"/>
      <c r="S28" s="1048"/>
      <c r="T28" s="1048"/>
      <c r="U28" s="1048"/>
      <c r="V28" s="1048">
        <v>8230</v>
      </c>
      <c r="W28" s="1048"/>
      <c r="X28" s="1048"/>
      <c r="Y28" s="1048"/>
      <c r="Z28" s="1048"/>
      <c r="AA28" s="1048">
        <v>225</v>
      </c>
      <c r="AB28" s="1048"/>
      <c r="AC28" s="1048"/>
      <c r="AD28" s="1048"/>
      <c r="AE28" s="1049"/>
      <c r="AF28" s="1050">
        <v>225</v>
      </c>
      <c r="AG28" s="1048"/>
      <c r="AH28" s="1048"/>
      <c r="AI28" s="1048"/>
      <c r="AJ28" s="1051"/>
      <c r="AK28" s="1052">
        <v>620</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383</v>
      </c>
      <c r="C29" s="1032"/>
      <c r="D29" s="1032"/>
      <c r="E29" s="1032"/>
      <c r="F29" s="1032"/>
      <c r="G29" s="1032"/>
      <c r="H29" s="1032"/>
      <c r="I29" s="1032"/>
      <c r="J29" s="1032"/>
      <c r="K29" s="1032"/>
      <c r="L29" s="1032"/>
      <c r="M29" s="1032"/>
      <c r="N29" s="1032"/>
      <c r="O29" s="1032"/>
      <c r="P29" s="1033"/>
      <c r="Q29" s="1037">
        <v>577</v>
      </c>
      <c r="R29" s="1038"/>
      <c r="S29" s="1038"/>
      <c r="T29" s="1038"/>
      <c r="U29" s="1038"/>
      <c r="V29" s="1038">
        <v>574</v>
      </c>
      <c r="W29" s="1038"/>
      <c r="X29" s="1038"/>
      <c r="Y29" s="1038"/>
      <c r="Z29" s="1038"/>
      <c r="AA29" s="1038">
        <v>4</v>
      </c>
      <c r="AB29" s="1038"/>
      <c r="AC29" s="1038"/>
      <c r="AD29" s="1038"/>
      <c r="AE29" s="1039"/>
      <c r="AF29" s="1013">
        <v>4</v>
      </c>
      <c r="AG29" s="1014"/>
      <c r="AH29" s="1014"/>
      <c r="AI29" s="1014"/>
      <c r="AJ29" s="1015"/>
      <c r="AK29" s="974">
        <v>106</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384</v>
      </c>
      <c r="C30" s="1032"/>
      <c r="D30" s="1032"/>
      <c r="E30" s="1032"/>
      <c r="F30" s="1032"/>
      <c r="G30" s="1032"/>
      <c r="H30" s="1032"/>
      <c r="I30" s="1032"/>
      <c r="J30" s="1032"/>
      <c r="K30" s="1032"/>
      <c r="L30" s="1032"/>
      <c r="M30" s="1032"/>
      <c r="N30" s="1032"/>
      <c r="O30" s="1032"/>
      <c r="P30" s="1033"/>
      <c r="Q30" s="1037">
        <v>5066</v>
      </c>
      <c r="R30" s="1038"/>
      <c r="S30" s="1038"/>
      <c r="T30" s="1038"/>
      <c r="U30" s="1038"/>
      <c r="V30" s="1038">
        <v>5001</v>
      </c>
      <c r="W30" s="1038"/>
      <c r="X30" s="1038"/>
      <c r="Y30" s="1038"/>
      <c r="Z30" s="1038"/>
      <c r="AA30" s="1038">
        <v>65</v>
      </c>
      <c r="AB30" s="1038"/>
      <c r="AC30" s="1038"/>
      <c r="AD30" s="1038"/>
      <c r="AE30" s="1039"/>
      <c r="AF30" s="1013">
        <v>65</v>
      </c>
      <c r="AG30" s="1014"/>
      <c r="AH30" s="1014"/>
      <c r="AI30" s="1014"/>
      <c r="AJ30" s="1015"/>
      <c r="AK30" s="974">
        <v>778</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70</v>
      </c>
      <c r="R31" s="1038"/>
      <c r="S31" s="1038"/>
      <c r="T31" s="1038"/>
      <c r="U31" s="1038"/>
      <c r="V31" s="1038">
        <v>66</v>
      </c>
      <c r="W31" s="1038"/>
      <c r="X31" s="1038"/>
      <c r="Y31" s="1038"/>
      <c r="Z31" s="1038"/>
      <c r="AA31" s="1038">
        <v>4</v>
      </c>
      <c r="AB31" s="1038"/>
      <c r="AC31" s="1038"/>
      <c r="AD31" s="1038"/>
      <c r="AE31" s="1039"/>
      <c r="AF31" s="1013">
        <v>4</v>
      </c>
      <c r="AG31" s="1014"/>
      <c r="AH31" s="1014"/>
      <c r="AI31" s="1014"/>
      <c r="AJ31" s="1015"/>
      <c r="AK31" s="974"/>
      <c r="AL31" s="965"/>
      <c r="AM31" s="965"/>
      <c r="AN31" s="965"/>
      <c r="AO31" s="965"/>
      <c r="AP31" s="965">
        <v>4</v>
      </c>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1418</v>
      </c>
      <c r="R32" s="1038"/>
      <c r="S32" s="1038"/>
      <c r="T32" s="1038"/>
      <c r="U32" s="1038"/>
      <c r="V32" s="1038">
        <v>1435</v>
      </c>
      <c r="W32" s="1038"/>
      <c r="X32" s="1038"/>
      <c r="Y32" s="1038"/>
      <c r="Z32" s="1038"/>
      <c r="AA32" s="1038">
        <v>-17</v>
      </c>
      <c r="AB32" s="1038"/>
      <c r="AC32" s="1038"/>
      <c r="AD32" s="1038"/>
      <c r="AE32" s="1039"/>
      <c r="AF32" s="1013">
        <v>-17</v>
      </c>
      <c r="AG32" s="1014"/>
      <c r="AH32" s="1014"/>
      <c r="AI32" s="1014"/>
      <c r="AJ32" s="1015"/>
      <c r="AK32" s="974">
        <v>4</v>
      </c>
      <c r="AL32" s="965"/>
      <c r="AM32" s="965"/>
      <c r="AN32" s="965"/>
      <c r="AO32" s="965"/>
      <c r="AP32" s="965"/>
      <c r="AQ32" s="965"/>
      <c r="AR32" s="965"/>
      <c r="AS32" s="965"/>
      <c r="AT32" s="965"/>
      <c r="AU32" s="965"/>
      <c r="AV32" s="965"/>
      <c r="AW32" s="965"/>
      <c r="AX32" s="965"/>
      <c r="AY32" s="965"/>
      <c r="AZ32" s="1036"/>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561</v>
      </c>
      <c r="R33" s="1038"/>
      <c r="S33" s="1038"/>
      <c r="T33" s="1038"/>
      <c r="U33" s="1038"/>
      <c r="V33" s="1038">
        <v>550</v>
      </c>
      <c r="W33" s="1038"/>
      <c r="X33" s="1038"/>
      <c r="Y33" s="1038"/>
      <c r="Z33" s="1038"/>
      <c r="AA33" s="1038">
        <v>11</v>
      </c>
      <c r="AB33" s="1038"/>
      <c r="AC33" s="1038"/>
      <c r="AD33" s="1038"/>
      <c r="AE33" s="1039"/>
      <c r="AF33" s="1013">
        <v>30</v>
      </c>
      <c r="AG33" s="1014"/>
      <c r="AH33" s="1014"/>
      <c r="AI33" s="1014"/>
      <c r="AJ33" s="1015"/>
      <c r="AK33" s="974">
        <v>340</v>
      </c>
      <c r="AL33" s="965"/>
      <c r="AM33" s="965"/>
      <c r="AN33" s="965"/>
      <c r="AO33" s="965"/>
      <c r="AP33" s="965"/>
      <c r="AQ33" s="965"/>
      <c r="AR33" s="965"/>
      <c r="AS33" s="965"/>
      <c r="AT33" s="965"/>
      <c r="AU33" s="965"/>
      <c r="AV33" s="965"/>
      <c r="AW33" s="965"/>
      <c r="AX33" s="965"/>
      <c r="AY33" s="965"/>
      <c r="AZ33" s="1036"/>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1756</v>
      </c>
      <c r="R34" s="1038"/>
      <c r="S34" s="1038"/>
      <c r="T34" s="1038"/>
      <c r="U34" s="1038"/>
      <c r="V34" s="1038">
        <v>1688</v>
      </c>
      <c r="W34" s="1038"/>
      <c r="X34" s="1038"/>
      <c r="Y34" s="1038"/>
      <c r="Z34" s="1038"/>
      <c r="AA34" s="1038">
        <v>68</v>
      </c>
      <c r="AB34" s="1038"/>
      <c r="AC34" s="1038"/>
      <c r="AD34" s="1038"/>
      <c r="AE34" s="1039"/>
      <c r="AF34" s="1013">
        <v>68</v>
      </c>
      <c r="AG34" s="1014"/>
      <c r="AH34" s="1014"/>
      <c r="AI34" s="1014"/>
      <c r="AJ34" s="1015"/>
      <c r="AK34" s="974">
        <v>1065</v>
      </c>
      <c r="AL34" s="965"/>
      <c r="AM34" s="965"/>
      <c r="AN34" s="965"/>
      <c r="AO34" s="965"/>
      <c r="AP34" s="965">
        <v>13904</v>
      </c>
      <c r="AQ34" s="965"/>
      <c r="AR34" s="965"/>
      <c r="AS34" s="965"/>
      <c r="AT34" s="965"/>
      <c r="AU34" s="965"/>
      <c r="AV34" s="965"/>
      <c r="AW34" s="965"/>
      <c r="AX34" s="965"/>
      <c r="AY34" s="965"/>
      <c r="AZ34" s="1036"/>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391</v>
      </c>
      <c r="C35" s="1032"/>
      <c r="D35" s="1032"/>
      <c r="E35" s="1032"/>
      <c r="F35" s="1032"/>
      <c r="G35" s="1032"/>
      <c r="H35" s="1032"/>
      <c r="I35" s="1032"/>
      <c r="J35" s="1032"/>
      <c r="K35" s="1032"/>
      <c r="L35" s="1032"/>
      <c r="M35" s="1032"/>
      <c r="N35" s="1032"/>
      <c r="O35" s="1032"/>
      <c r="P35" s="1033"/>
      <c r="Q35" s="1037">
        <v>17</v>
      </c>
      <c r="R35" s="1038"/>
      <c r="S35" s="1038"/>
      <c r="T35" s="1038"/>
      <c r="U35" s="1038"/>
      <c r="V35" s="1038">
        <v>15</v>
      </c>
      <c r="W35" s="1038"/>
      <c r="X35" s="1038"/>
      <c r="Y35" s="1038"/>
      <c r="Z35" s="1038"/>
      <c r="AA35" s="1038">
        <v>1</v>
      </c>
      <c r="AB35" s="1038"/>
      <c r="AC35" s="1038"/>
      <c r="AD35" s="1038"/>
      <c r="AE35" s="1039"/>
      <c r="AF35" s="1013">
        <v>1</v>
      </c>
      <c r="AG35" s="1014"/>
      <c r="AH35" s="1014"/>
      <c r="AI35" s="1014"/>
      <c r="AJ35" s="1015"/>
      <c r="AK35" s="974">
        <v>13</v>
      </c>
      <c r="AL35" s="965"/>
      <c r="AM35" s="965"/>
      <c r="AN35" s="965"/>
      <c r="AO35" s="965"/>
      <c r="AP35" s="965">
        <v>123</v>
      </c>
      <c r="AQ35" s="965"/>
      <c r="AR35" s="965"/>
      <c r="AS35" s="965"/>
      <c r="AT35" s="965"/>
      <c r="AU35" s="965"/>
      <c r="AV35" s="965"/>
      <c r="AW35" s="965"/>
      <c r="AX35" s="965"/>
      <c r="AY35" s="965"/>
      <c r="AZ35" s="1036"/>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1545</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396</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6</v>
      </c>
      <c r="R68" s="976"/>
      <c r="S68" s="976"/>
      <c r="T68" s="976"/>
      <c r="U68" s="976"/>
      <c r="V68" s="976">
        <v>6</v>
      </c>
      <c r="W68" s="976"/>
      <c r="X68" s="976"/>
      <c r="Y68" s="976"/>
      <c r="Z68" s="976"/>
      <c r="AA68" s="976">
        <v>1</v>
      </c>
      <c r="AB68" s="976"/>
      <c r="AC68" s="976"/>
      <c r="AD68" s="976"/>
      <c r="AE68" s="976"/>
      <c r="AF68" s="976">
        <v>1</v>
      </c>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42</v>
      </c>
      <c r="R69" s="965"/>
      <c r="S69" s="965"/>
      <c r="T69" s="965"/>
      <c r="U69" s="965"/>
      <c r="V69" s="965">
        <v>39</v>
      </c>
      <c r="W69" s="965"/>
      <c r="X69" s="965"/>
      <c r="Y69" s="965"/>
      <c r="Z69" s="965"/>
      <c r="AA69" s="965">
        <v>3</v>
      </c>
      <c r="AB69" s="965"/>
      <c r="AC69" s="965"/>
      <c r="AD69" s="965"/>
      <c r="AE69" s="965"/>
      <c r="AF69" s="965">
        <v>3</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2803</v>
      </c>
      <c r="R70" s="965"/>
      <c r="S70" s="965"/>
      <c r="T70" s="965"/>
      <c r="U70" s="965"/>
      <c r="V70" s="965">
        <v>2764</v>
      </c>
      <c r="W70" s="965"/>
      <c r="X70" s="965"/>
      <c r="Y70" s="965"/>
      <c r="Z70" s="965"/>
      <c r="AA70" s="965">
        <v>39</v>
      </c>
      <c r="AB70" s="965"/>
      <c r="AC70" s="965"/>
      <c r="AD70" s="965"/>
      <c r="AE70" s="965"/>
      <c r="AF70" s="965">
        <v>39</v>
      </c>
      <c r="AG70" s="965"/>
      <c r="AH70" s="965"/>
      <c r="AI70" s="965"/>
      <c r="AJ70" s="965"/>
      <c r="AK70" s="965">
        <v>30</v>
      </c>
      <c r="AL70" s="965"/>
      <c r="AM70" s="965"/>
      <c r="AN70" s="965"/>
      <c r="AO70" s="965"/>
      <c r="AP70" s="965">
        <v>3835</v>
      </c>
      <c r="AQ70" s="965"/>
      <c r="AR70" s="965"/>
      <c r="AS70" s="965"/>
      <c r="AT70" s="965"/>
      <c r="AU70" s="965">
        <v>2650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814</v>
      </c>
      <c r="R71" s="965"/>
      <c r="S71" s="965"/>
      <c r="T71" s="965"/>
      <c r="U71" s="965"/>
      <c r="V71" s="965">
        <v>755</v>
      </c>
      <c r="W71" s="965"/>
      <c r="X71" s="965"/>
      <c r="Y71" s="965"/>
      <c r="Z71" s="965"/>
      <c r="AA71" s="965">
        <v>60</v>
      </c>
      <c r="AB71" s="965"/>
      <c r="AC71" s="965"/>
      <c r="AD71" s="965"/>
      <c r="AE71" s="965"/>
      <c r="AF71" s="965">
        <v>60</v>
      </c>
      <c r="AG71" s="965"/>
      <c r="AH71" s="965"/>
      <c r="AI71" s="965"/>
      <c r="AJ71" s="965"/>
      <c r="AK71" s="965">
        <v>40</v>
      </c>
      <c r="AL71" s="965"/>
      <c r="AM71" s="965"/>
      <c r="AN71" s="965"/>
      <c r="AO71" s="965"/>
      <c r="AP71" s="965">
        <v>2218</v>
      </c>
      <c r="AQ71" s="965"/>
      <c r="AR71" s="965"/>
      <c r="AS71" s="965"/>
      <c r="AT71" s="965"/>
      <c r="AU71" s="965">
        <v>685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540</v>
      </c>
      <c r="C72" s="969"/>
      <c r="D72" s="969"/>
      <c r="E72" s="969"/>
      <c r="F72" s="969"/>
      <c r="G72" s="969"/>
      <c r="H72" s="969"/>
      <c r="I72" s="969"/>
      <c r="J72" s="969"/>
      <c r="K72" s="969"/>
      <c r="L72" s="969"/>
      <c r="M72" s="969"/>
      <c r="N72" s="969"/>
      <c r="O72" s="969"/>
      <c r="P72" s="970"/>
      <c r="Q72" s="971">
        <v>373</v>
      </c>
      <c r="R72" s="965"/>
      <c r="S72" s="965"/>
      <c r="T72" s="965"/>
      <c r="U72" s="965"/>
      <c r="V72" s="965">
        <v>352</v>
      </c>
      <c r="W72" s="965"/>
      <c r="X72" s="965"/>
      <c r="Y72" s="965"/>
      <c r="Z72" s="965"/>
      <c r="AA72" s="965">
        <v>20</v>
      </c>
      <c r="AB72" s="965"/>
      <c r="AC72" s="965"/>
      <c r="AD72" s="965"/>
      <c r="AE72" s="965"/>
      <c r="AF72" s="965">
        <v>20</v>
      </c>
      <c r="AG72" s="965"/>
      <c r="AH72" s="965"/>
      <c r="AI72" s="965"/>
      <c r="AJ72" s="965"/>
      <c r="AK72" s="965">
        <v>33</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541</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542</v>
      </c>
      <c r="C74" s="969"/>
      <c r="D74" s="969"/>
      <c r="E74" s="969"/>
      <c r="F74" s="969"/>
      <c r="G74" s="969"/>
      <c r="H74" s="969"/>
      <c r="I74" s="969"/>
      <c r="J74" s="969"/>
      <c r="K74" s="969"/>
      <c r="L74" s="969"/>
      <c r="M74" s="969"/>
      <c r="N74" s="969"/>
      <c r="O74" s="969"/>
      <c r="P74" s="970"/>
      <c r="Q74" s="971">
        <v>291</v>
      </c>
      <c r="R74" s="965"/>
      <c r="S74" s="965"/>
      <c r="T74" s="965"/>
      <c r="U74" s="965"/>
      <c r="V74" s="965">
        <v>284</v>
      </c>
      <c r="W74" s="965"/>
      <c r="X74" s="965"/>
      <c r="Y74" s="965"/>
      <c r="Z74" s="965"/>
      <c r="AA74" s="965">
        <v>8</v>
      </c>
      <c r="AB74" s="965"/>
      <c r="AC74" s="965"/>
      <c r="AD74" s="965"/>
      <c r="AE74" s="965"/>
      <c r="AF74" s="965">
        <v>8</v>
      </c>
      <c r="AG74" s="965"/>
      <c r="AH74" s="965"/>
      <c r="AI74" s="965"/>
      <c r="AJ74" s="965"/>
      <c r="AK74" s="965">
        <v>4</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544</v>
      </c>
      <c r="C75" s="969"/>
      <c r="D75" s="969"/>
      <c r="E75" s="969"/>
      <c r="F75" s="969"/>
      <c r="G75" s="969"/>
      <c r="H75" s="969"/>
      <c r="I75" s="969"/>
      <c r="J75" s="969"/>
      <c r="K75" s="969"/>
      <c r="L75" s="969"/>
      <c r="M75" s="969"/>
      <c r="N75" s="969"/>
      <c r="O75" s="969"/>
      <c r="P75" s="970"/>
      <c r="Q75" s="972">
        <v>12742</v>
      </c>
      <c r="R75" s="973"/>
      <c r="S75" s="973"/>
      <c r="T75" s="973"/>
      <c r="U75" s="974"/>
      <c r="V75" s="975">
        <v>13925</v>
      </c>
      <c r="W75" s="973"/>
      <c r="X75" s="973"/>
      <c r="Y75" s="973"/>
      <c r="Z75" s="974"/>
      <c r="AA75" s="975">
        <v>-1183</v>
      </c>
      <c r="AB75" s="973"/>
      <c r="AC75" s="973"/>
      <c r="AD75" s="973"/>
      <c r="AE75" s="974"/>
      <c r="AF75" s="975">
        <v>588</v>
      </c>
      <c r="AG75" s="973"/>
      <c r="AH75" s="973"/>
      <c r="AI75" s="973"/>
      <c r="AJ75" s="974"/>
      <c r="AK75" s="975">
        <v>1616</v>
      </c>
      <c r="AL75" s="973"/>
      <c r="AM75" s="973"/>
      <c r="AN75" s="973"/>
      <c r="AO75" s="974"/>
      <c r="AP75" s="975">
        <v>20803</v>
      </c>
      <c r="AQ75" s="973"/>
      <c r="AR75" s="973"/>
      <c r="AS75" s="973"/>
      <c r="AT75" s="974"/>
      <c r="AU75" s="975">
        <v>4805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287</v>
      </c>
      <c r="AG109" s="886"/>
      <c r="AH109" s="886"/>
      <c r="AI109" s="886"/>
      <c r="AJ109" s="887"/>
      <c r="AK109" s="888" t="s">
        <v>286</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287</v>
      </c>
      <c r="BW109" s="886"/>
      <c r="BX109" s="886"/>
      <c r="BY109" s="886"/>
      <c r="BZ109" s="887"/>
      <c r="CA109" s="888" t="s">
        <v>286</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287</v>
      </c>
      <c r="DM109" s="886"/>
      <c r="DN109" s="886"/>
      <c r="DO109" s="886"/>
      <c r="DP109" s="887"/>
      <c r="DQ109" s="888" t="s">
        <v>286</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4058042</v>
      </c>
      <c r="AB110" s="871"/>
      <c r="AC110" s="871"/>
      <c r="AD110" s="871"/>
      <c r="AE110" s="872"/>
      <c r="AF110" s="873">
        <v>4086375</v>
      </c>
      <c r="AG110" s="871"/>
      <c r="AH110" s="871"/>
      <c r="AI110" s="871"/>
      <c r="AJ110" s="872"/>
      <c r="AK110" s="873">
        <v>3913677</v>
      </c>
      <c r="AL110" s="871"/>
      <c r="AM110" s="871"/>
      <c r="AN110" s="871"/>
      <c r="AO110" s="872"/>
      <c r="AP110" s="874">
        <v>24.2</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24863241</v>
      </c>
      <c r="BR110" s="798"/>
      <c r="BS110" s="798"/>
      <c r="BT110" s="798"/>
      <c r="BU110" s="798"/>
      <c r="BV110" s="798">
        <v>24767943</v>
      </c>
      <c r="BW110" s="798"/>
      <c r="BX110" s="798"/>
      <c r="BY110" s="798"/>
      <c r="BZ110" s="798"/>
      <c r="CA110" s="798">
        <v>25775629</v>
      </c>
      <c r="CB110" s="798"/>
      <c r="CC110" s="798"/>
      <c r="CD110" s="798"/>
      <c r="CE110" s="798"/>
      <c r="CF110" s="859">
        <v>159.30000000000001</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261518</v>
      </c>
      <c r="BR111" s="769"/>
      <c r="BS111" s="769"/>
      <c r="BT111" s="769"/>
      <c r="BU111" s="769"/>
      <c r="BV111" s="769">
        <v>235376</v>
      </c>
      <c r="BW111" s="769"/>
      <c r="BX111" s="769"/>
      <c r="BY111" s="769"/>
      <c r="BZ111" s="769"/>
      <c r="CA111" s="769">
        <v>208594</v>
      </c>
      <c r="CB111" s="769"/>
      <c r="CC111" s="769"/>
      <c r="CD111" s="769"/>
      <c r="CE111" s="769"/>
      <c r="CF111" s="846">
        <v>1.3</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13641613</v>
      </c>
      <c r="BR112" s="769"/>
      <c r="BS112" s="769"/>
      <c r="BT112" s="769"/>
      <c r="BU112" s="769"/>
      <c r="BV112" s="769">
        <v>13172852</v>
      </c>
      <c r="BW112" s="769"/>
      <c r="BX112" s="769"/>
      <c r="BY112" s="769"/>
      <c r="BZ112" s="769"/>
      <c r="CA112" s="769">
        <v>12469408</v>
      </c>
      <c r="CB112" s="769"/>
      <c r="CC112" s="769"/>
      <c r="CD112" s="769"/>
      <c r="CE112" s="769"/>
      <c r="CF112" s="846">
        <v>77.099999999999994</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936904</v>
      </c>
      <c r="AB113" s="907"/>
      <c r="AC113" s="907"/>
      <c r="AD113" s="907"/>
      <c r="AE113" s="908"/>
      <c r="AF113" s="909">
        <v>920364</v>
      </c>
      <c r="AG113" s="907"/>
      <c r="AH113" s="907"/>
      <c r="AI113" s="907"/>
      <c r="AJ113" s="908"/>
      <c r="AK113" s="909">
        <v>886393</v>
      </c>
      <c r="AL113" s="907"/>
      <c r="AM113" s="907"/>
      <c r="AN113" s="907"/>
      <c r="AO113" s="908"/>
      <c r="AP113" s="910">
        <v>5.5</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4988012</v>
      </c>
      <c r="BR113" s="769"/>
      <c r="BS113" s="769"/>
      <c r="BT113" s="769"/>
      <c r="BU113" s="769"/>
      <c r="BV113" s="769">
        <v>11789451</v>
      </c>
      <c r="BW113" s="769"/>
      <c r="BX113" s="769"/>
      <c r="BY113" s="769"/>
      <c r="BZ113" s="769"/>
      <c r="CA113" s="769">
        <v>8141054</v>
      </c>
      <c r="CB113" s="769"/>
      <c r="CC113" s="769"/>
      <c r="CD113" s="769"/>
      <c r="CE113" s="769"/>
      <c r="CF113" s="846">
        <v>50.3</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576678</v>
      </c>
      <c r="AB114" s="782"/>
      <c r="AC114" s="782"/>
      <c r="AD114" s="782"/>
      <c r="AE114" s="783"/>
      <c r="AF114" s="784">
        <v>507450</v>
      </c>
      <c r="AG114" s="782"/>
      <c r="AH114" s="782"/>
      <c r="AI114" s="782"/>
      <c r="AJ114" s="783"/>
      <c r="AK114" s="784">
        <v>405972</v>
      </c>
      <c r="AL114" s="782"/>
      <c r="AM114" s="782"/>
      <c r="AN114" s="782"/>
      <c r="AO114" s="783"/>
      <c r="AP114" s="752">
        <v>2.5</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4207900</v>
      </c>
      <c r="BR114" s="769"/>
      <c r="BS114" s="769"/>
      <c r="BT114" s="769"/>
      <c r="BU114" s="769"/>
      <c r="BV114" s="769">
        <v>3989817</v>
      </c>
      <c r="BW114" s="769"/>
      <c r="BX114" s="769"/>
      <c r="BY114" s="769"/>
      <c r="BZ114" s="769"/>
      <c r="CA114" s="769">
        <v>3909815</v>
      </c>
      <c r="CB114" s="769"/>
      <c r="CC114" s="769"/>
      <c r="CD114" s="769"/>
      <c r="CE114" s="769"/>
      <c r="CF114" s="846">
        <v>24.2</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27612</v>
      </c>
      <c r="AB115" s="907"/>
      <c r="AC115" s="907"/>
      <c r="AD115" s="907"/>
      <c r="AE115" s="908"/>
      <c r="AF115" s="909">
        <v>26142</v>
      </c>
      <c r="AG115" s="907"/>
      <c r="AH115" s="907"/>
      <c r="AI115" s="907"/>
      <c r="AJ115" s="908"/>
      <c r="AK115" s="909">
        <v>26782</v>
      </c>
      <c r="AL115" s="907"/>
      <c r="AM115" s="907"/>
      <c r="AN115" s="907"/>
      <c r="AO115" s="908"/>
      <c r="AP115" s="910">
        <v>0.2</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614980</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261518</v>
      </c>
      <c r="DH116" s="782"/>
      <c r="DI116" s="782"/>
      <c r="DJ116" s="782"/>
      <c r="DK116" s="783"/>
      <c r="DL116" s="784">
        <v>235376</v>
      </c>
      <c r="DM116" s="782"/>
      <c r="DN116" s="782"/>
      <c r="DO116" s="782"/>
      <c r="DP116" s="783"/>
      <c r="DQ116" s="784">
        <v>208594</v>
      </c>
      <c r="DR116" s="782"/>
      <c r="DS116" s="782"/>
      <c r="DT116" s="782"/>
      <c r="DU116" s="783"/>
      <c r="DV116" s="752">
        <v>1.3</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5599236</v>
      </c>
      <c r="AB117" s="893"/>
      <c r="AC117" s="893"/>
      <c r="AD117" s="893"/>
      <c r="AE117" s="894"/>
      <c r="AF117" s="896">
        <v>5540331</v>
      </c>
      <c r="AG117" s="893"/>
      <c r="AH117" s="893"/>
      <c r="AI117" s="893"/>
      <c r="AJ117" s="894"/>
      <c r="AK117" s="896">
        <v>5232824</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287</v>
      </c>
      <c r="AG118" s="886"/>
      <c r="AH118" s="886"/>
      <c r="AI118" s="886"/>
      <c r="AJ118" s="887"/>
      <c r="AK118" s="888" t="s">
        <v>286</v>
      </c>
      <c r="AL118" s="886"/>
      <c r="AM118" s="886"/>
      <c r="AN118" s="886"/>
      <c r="AO118" s="887"/>
      <c r="AP118" s="889" t="s">
        <v>407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435</v>
      </c>
      <c r="BP118" s="836"/>
      <c r="BQ118" s="855">
        <v>48577264</v>
      </c>
      <c r="BR118" s="856"/>
      <c r="BS118" s="856"/>
      <c r="BT118" s="856"/>
      <c r="BU118" s="856"/>
      <c r="BV118" s="856">
        <v>53955439</v>
      </c>
      <c r="BW118" s="856"/>
      <c r="BX118" s="856"/>
      <c r="BY118" s="856"/>
      <c r="BZ118" s="856"/>
      <c r="CA118" s="856">
        <v>50504500</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5720005</v>
      </c>
      <c r="BR119" s="798"/>
      <c r="BS119" s="798"/>
      <c r="BT119" s="798"/>
      <c r="BU119" s="798"/>
      <c r="BV119" s="798">
        <v>5513292</v>
      </c>
      <c r="BW119" s="798"/>
      <c r="BX119" s="798"/>
      <c r="BY119" s="798"/>
      <c r="BZ119" s="798"/>
      <c r="CA119" s="798">
        <v>6976651</v>
      </c>
      <c r="CB119" s="798"/>
      <c r="CC119" s="798"/>
      <c r="CD119" s="798"/>
      <c r="CE119" s="798"/>
      <c r="CF119" s="859">
        <v>43.1</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546388</v>
      </c>
      <c r="BR120" s="769"/>
      <c r="BS120" s="769"/>
      <c r="BT120" s="769"/>
      <c r="BU120" s="769"/>
      <c r="BV120" s="769">
        <v>498511</v>
      </c>
      <c r="BW120" s="769"/>
      <c r="BX120" s="769"/>
      <c r="BY120" s="769"/>
      <c r="BZ120" s="769"/>
      <c r="CA120" s="769">
        <v>529670</v>
      </c>
      <c r="CB120" s="769"/>
      <c r="CC120" s="769"/>
      <c r="CD120" s="769"/>
      <c r="CE120" s="769"/>
      <c r="CF120" s="846">
        <v>3.3</v>
      </c>
      <c r="CG120" s="847"/>
      <c r="CH120" s="847"/>
      <c r="CI120" s="847"/>
      <c r="CJ120" s="847"/>
      <c r="CK120" s="848" t="s">
        <v>441</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12648575</v>
      </c>
      <c r="DH120" s="798"/>
      <c r="DI120" s="798"/>
      <c r="DJ120" s="798"/>
      <c r="DK120" s="798"/>
      <c r="DL120" s="798">
        <v>12254555</v>
      </c>
      <c r="DM120" s="798"/>
      <c r="DN120" s="798"/>
      <c r="DO120" s="798"/>
      <c r="DP120" s="798"/>
      <c r="DQ120" s="798">
        <v>11929577</v>
      </c>
      <c r="DR120" s="798"/>
      <c r="DS120" s="798"/>
      <c r="DT120" s="798"/>
      <c r="DU120" s="798"/>
      <c r="DV120" s="799">
        <v>73.7</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30393753</v>
      </c>
      <c r="BR121" s="856"/>
      <c r="BS121" s="856"/>
      <c r="BT121" s="856"/>
      <c r="BU121" s="856"/>
      <c r="BV121" s="856">
        <v>32485923</v>
      </c>
      <c r="BW121" s="856"/>
      <c r="BX121" s="856"/>
      <c r="BY121" s="856"/>
      <c r="BZ121" s="856"/>
      <c r="CA121" s="856">
        <v>33746353</v>
      </c>
      <c r="CB121" s="856"/>
      <c r="CC121" s="856"/>
      <c r="CD121" s="856"/>
      <c r="CE121" s="856"/>
      <c r="CF121" s="857">
        <v>208.6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712064</v>
      </c>
      <c r="DH121" s="769"/>
      <c r="DI121" s="769"/>
      <c r="DJ121" s="769"/>
      <c r="DK121" s="769"/>
      <c r="DL121" s="769">
        <v>655566</v>
      </c>
      <c r="DM121" s="769"/>
      <c r="DN121" s="769"/>
      <c r="DO121" s="769"/>
      <c r="DP121" s="769"/>
      <c r="DQ121" s="769">
        <v>294050</v>
      </c>
      <c r="DR121" s="769"/>
      <c r="DS121" s="769"/>
      <c r="DT121" s="769"/>
      <c r="DU121" s="769"/>
      <c r="DV121" s="821">
        <v>1.8</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444</v>
      </c>
      <c r="BP122" s="836"/>
      <c r="BQ122" s="837">
        <v>36660146</v>
      </c>
      <c r="BR122" s="838"/>
      <c r="BS122" s="838"/>
      <c r="BT122" s="838"/>
      <c r="BU122" s="838"/>
      <c r="BV122" s="838">
        <v>38497726</v>
      </c>
      <c r="BW122" s="838"/>
      <c r="BX122" s="838"/>
      <c r="BY122" s="838"/>
      <c r="BZ122" s="838"/>
      <c r="CA122" s="838">
        <v>41252674</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153069</v>
      </c>
      <c r="DH122" s="769"/>
      <c r="DI122" s="769"/>
      <c r="DJ122" s="769"/>
      <c r="DK122" s="769"/>
      <c r="DL122" s="769">
        <v>140738</v>
      </c>
      <c r="DM122" s="769"/>
      <c r="DN122" s="769"/>
      <c r="DO122" s="769"/>
      <c r="DP122" s="769"/>
      <c r="DQ122" s="769">
        <v>132175</v>
      </c>
      <c r="DR122" s="769"/>
      <c r="DS122" s="769"/>
      <c r="DT122" s="769"/>
      <c r="DU122" s="769"/>
      <c r="DV122" s="821">
        <v>0.8</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27612</v>
      </c>
      <c r="AB123" s="782"/>
      <c r="AC123" s="782"/>
      <c r="AD123" s="782"/>
      <c r="AE123" s="783"/>
      <c r="AF123" s="784">
        <v>26142</v>
      </c>
      <c r="AG123" s="782"/>
      <c r="AH123" s="782"/>
      <c r="AI123" s="782"/>
      <c r="AJ123" s="783"/>
      <c r="AK123" s="784">
        <v>26782</v>
      </c>
      <c r="AL123" s="782"/>
      <c r="AM123" s="782"/>
      <c r="AN123" s="782"/>
      <c r="AO123" s="783"/>
      <c r="AP123" s="752">
        <v>0.2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74.900000000000006</v>
      </c>
      <c r="BR123" s="830"/>
      <c r="BS123" s="830"/>
      <c r="BT123" s="830"/>
      <c r="BU123" s="830"/>
      <c r="BV123" s="830">
        <v>96.4</v>
      </c>
      <c r="BW123" s="830"/>
      <c r="BX123" s="830"/>
      <c r="BY123" s="830"/>
      <c r="BZ123" s="830"/>
      <c r="CA123" s="830">
        <v>57.1</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127905</v>
      </c>
      <c r="DH123" s="782"/>
      <c r="DI123" s="782"/>
      <c r="DJ123" s="782"/>
      <c r="DK123" s="783"/>
      <c r="DL123" s="784">
        <v>121993</v>
      </c>
      <c r="DM123" s="782"/>
      <c r="DN123" s="782"/>
      <c r="DO123" s="782"/>
      <c r="DP123" s="783"/>
      <c r="DQ123" s="784">
        <v>113606</v>
      </c>
      <c r="DR123" s="782"/>
      <c r="DS123" s="782"/>
      <c r="DT123" s="782"/>
      <c r="DU123" s="783"/>
      <c r="DV123" s="752">
        <v>0.7</v>
      </c>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v>614980</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12.52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479546</v>
      </c>
      <c r="AB128" s="722"/>
      <c r="AC128" s="722"/>
      <c r="AD128" s="722"/>
      <c r="AE128" s="723"/>
      <c r="AF128" s="724">
        <v>463797</v>
      </c>
      <c r="AG128" s="722"/>
      <c r="AH128" s="722"/>
      <c r="AI128" s="722"/>
      <c r="AJ128" s="723"/>
      <c r="AK128" s="724">
        <v>446756</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17.52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19017826</v>
      </c>
      <c r="AB129" s="782"/>
      <c r="AC129" s="782"/>
      <c r="AD129" s="782"/>
      <c r="AE129" s="783"/>
      <c r="AF129" s="784">
        <v>19267566</v>
      </c>
      <c r="AG129" s="782"/>
      <c r="AH129" s="782"/>
      <c r="AI129" s="782"/>
      <c r="AJ129" s="783"/>
      <c r="AK129" s="784">
        <v>19551225</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10.9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3117675</v>
      </c>
      <c r="AB130" s="782"/>
      <c r="AC130" s="782"/>
      <c r="AD130" s="782"/>
      <c r="AE130" s="783"/>
      <c r="AF130" s="784">
        <v>3236991</v>
      </c>
      <c r="AG130" s="782"/>
      <c r="AH130" s="782"/>
      <c r="AI130" s="782"/>
      <c r="AJ130" s="783"/>
      <c r="AK130" s="784">
        <v>3372084</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57.1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15900151</v>
      </c>
      <c r="AB131" s="715"/>
      <c r="AC131" s="715"/>
      <c r="AD131" s="715"/>
      <c r="AE131" s="716"/>
      <c r="AF131" s="717">
        <v>16030575</v>
      </c>
      <c r="AG131" s="715"/>
      <c r="AH131" s="715"/>
      <c r="AI131" s="715"/>
      <c r="AJ131" s="716"/>
      <c r="AK131" s="717">
        <v>16179141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12.591169730000001</v>
      </c>
      <c r="AB132" s="738"/>
      <c r="AC132" s="738"/>
      <c r="AD132" s="738"/>
      <c r="AE132" s="739"/>
      <c r="AF132" s="740">
        <v>11.475215329999999</v>
      </c>
      <c r="AG132" s="738"/>
      <c r="AH132" s="738"/>
      <c r="AI132" s="738"/>
      <c r="AJ132" s="739"/>
      <c r="AK132" s="740">
        <v>8.7395492749999999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12.9</v>
      </c>
      <c r="AB133" s="747"/>
      <c r="AC133" s="747"/>
      <c r="AD133" s="747"/>
      <c r="AE133" s="748"/>
      <c r="AF133" s="746">
        <v>12.3</v>
      </c>
      <c r="AG133" s="747"/>
      <c r="AH133" s="747"/>
      <c r="AI133" s="747"/>
      <c r="AJ133" s="748"/>
      <c r="AK133" s="746">
        <v>10.9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4606778</v>
      </c>
      <c r="L9" s="264">
        <v>52983</v>
      </c>
      <c r="M9" s="265">
        <v>65478</v>
      </c>
      <c r="N9" s="266">
        <v>-19.100000000000001</v>
      </c>
    </row>
    <row r="10" spans="1:16" x14ac:dyDescent="0.15">
      <c r="A10" s="248"/>
      <c r="B10" s="244"/>
      <c r="C10" s="244"/>
      <c r="D10" s="244"/>
      <c r="E10" s="244"/>
      <c r="F10" s="244"/>
      <c r="G10" s="1131" t="s">
        <v>477</v>
      </c>
      <c r="H10" s="1132"/>
      <c r="I10" s="1132"/>
      <c r="J10" s="1133"/>
      <c r="K10" s="267">
        <v>349104</v>
      </c>
      <c r="L10" s="268">
        <v>4015</v>
      </c>
      <c r="M10" s="269">
        <v>5891</v>
      </c>
      <c r="N10" s="270">
        <v>-31.8</v>
      </c>
    </row>
    <row r="11" spans="1:16" ht="13.5" customHeight="1" x14ac:dyDescent="0.15">
      <c r="A11" s="248"/>
      <c r="B11" s="244"/>
      <c r="C11" s="244"/>
      <c r="D11" s="244"/>
      <c r="E11" s="244"/>
      <c r="F11" s="244"/>
      <c r="G11" s="1131" t="s">
        <v>478</v>
      </c>
      <c r="H11" s="1132"/>
      <c r="I11" s="1132"/>
      <c r="J11" s="1133"/>
      <c r="K11" s="267">
        <v>601044</v>
      </c>
      <c r="L11" s="268">
        <v>6913</v>
      </c>
      <c r="M11" s="269">
        <v>8462</v>
      </c>
      <c r="N11" s="270">
        <v>-18.3</v>
      </c>
    </row>
    <row r="12" spans="1:16" ht="13.5" customHeight="1" x14ac:dyDescent="0.15">
      <c r="A12" s="248"/>
      <c r="B12" s="244"/>
      <c r="C12" s="244"/>
      <c r="D12" s="244"/>
      <c r="E12" s="244"/>
      <c r="F12" s="244"/>
      <c r="G12" s="1131" t="s">
        <v>479</v>
      </c>
      <c r="H12" s="1132"/>
      <c r="I12" s="1132"/>
      <c r="J12" s="1133"/>
      <c r="K12" s="267">
        <v>324550</v>
      </c>
      <c r="L12" s="268">
        <v>3733</v>
      </c>
      <c r="M12" s="269">
        <v>902</v>
      </c>
      <c r="N12" s="270">
        <v>313.89999999999998</v>
      </c>
    </row>
    <row r="13" spans="1:16" ht="13.5" customHeight="1" x14ac:dyDescent="0.15">
      <c r="A13" s="248"/>
      <c r="B13" s="244"/>
      <c r="C13" s="244"/>
      <c r="D13" s="244"/>
      <c r="E13" s="244"/>
      <c r="F13" s="244"/>
      <c r="G13" s="1131" t="s">
        <v>480</v>
      </c>
      <c r="H13" s="1132"/>
      <c r="I13" s="1132"/>
      <c r="J13" s="1133"/>
      <c r="K13" s="267" t="s">
        <v>481</v>
      </c>
      <c r="L13" s="268" t="s">
        <v>481</v>
      </c>
      <c r="M13" s="269" t="s">
        <v>481</v>
      </c>
      <c r="N13" s="270" t="s">
        <v>481</v>
      </c>
    </row>
    <row r="14" spans="1:16" ht="13.5" customHeight="1" x14ac:dyDescent="0.15">
      <c r="A14" s="248"/>
      <c r="B14" s="244"/>
      <c r="C14" s="244"/>
      <c r="D14" s="244"/>
      <c r="E14" s="244"/>
      <c r="F14" s="244"/>
      <c r="G14" s="1131" t="s">
        <v>482</v>
      </c>
      <c r="H14" s="1132"/>
      <c r="I14" s="1132"/>
      <c r="J14" s="1133"/>
      <c r="K14" s="267">
        <v>231330</v>
      </c>
      <c r="L14" s="268">
        <v>2661</v>
      </c>
      <c r="M14" s="269">
        <v>2295</v>
      </c>
      <c r="N14" s="270">
        <v>15.9</v>
      </c>
    </row>
    <row r="15" spans="1:16" ht="13.5" customHeight="1" x14ac:dyDescent="0.15">
      <c r="A15" s="248"/>
      <c r="B15" s="244"/>
      <c r="C15" s="244"/>
      <c r="D15" s="244"/>
      <c r="E15" s="244"/>
      <c r="F15" s="244"/>
      <c r="G15" s="1131" t="s">
        <v>483</v>
      </c>
      <c r="H15" s="1132"/>
      <c r="I15" s="1132"/>
      <c r="J15" s="1133"/>
      <c r="K15" s="267">
        <v>150045</v>
      </c>
      <c r="L15" s="268">
        <v>1726</v>
      </c>
      <c r="M15" s="269">
        <v>1610</v>
      </c>
      <c r="N15" s="270">
        <v>7.2</v>
      </c>
    </row>
    <row r="16" spans="1:16" x14ac:dyDescent="0.15">
      <c r="A16" s="248"/>
      <c r="B16" s="244"/>
      <c r="C16" s="244"/>
      <c r="D16" s="244"/>
      <c r="E16" s="244"/>
      <c r="F16" s="244"/>
      <c r="G16" s="1134" t="s">
        <v>484</v>
      </c>
      <c r="H16" s="1135"/>
      <c r="I16" s="1135"/>
      <c r="J16" s="1136"/>
      <c r="K16" s="268">
        <v>-516155</v>
      </c>
      <c r="L16" s="268">
        <v>-5936</v>
      </c>
      <c r="M16" s="269">
        <v>-7674</v>
      </c>
      <c r="N16" s="270">
        <v>-22.6</v>
      </c>
    </row>
    <row r="17" spans="1:16" x14ac:dyDescent="0.15">
      <c r="A17" s="248"/>
      <c r="B17" s="244"/>
      <c r="C17" s="244"/>
      <c r="D17" s="244"/>
      <c r="E17" s="244"/>
      <c r="F17" s="244"/>
      <c r="G17" s="1134" t="s">
        <v>171</v>
      </c>
      <c r="H17" s="1135"/>
      <c r="I17" s="1135"/>
      <c r="J17" s="1136"/>
      <c r="K17" s="268">
        <v>5746696</v>
      </c>
      <c r="L17" s="268">
        <v>66093</v>
      </c>
      <c r="M17" s="269">
        <v>76965</v>
      </c>
      <c r="N17" s="270">
        <v>-14.1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8" t="s">
        <v>489</v>
      </c>
      <c r="H21" s="1129"/>
      <c r="I21" s="1129"/>
      <c r="J21" s="1130"/>
      <c r="K21" s="280">
        <v>5.55</v>
      </c>
      <c r="L21" s="281">
        <v>7.53</v>
      </c>
      <c r="M21" s="282">
        <v>-1.98</v>
      </c>
      <c r="N21" s="249"/>
      <c r="O21" s="283"/>
      <c r="P21" s="279"/>
    </row>
    <row r="22" spans="1:16" s="284" customFormat="1" x14ac:dyDescent="0.15">
      <c r="A22" s="279"/>
      <c r="B22" s="249"/>
      <c r="C22" s="249"/>
      <c r="D22" s="249"/>
      <c r="E22" s="249"/>
      <c r="F22" s="249"/>
      <c r="G22" s="1128" t="s">
        <v>490</v>
      </c>
      <c r="H22" s="1129"/>
      <c r="I22" s="1129"/>
      <c r="J22" s="1130"/>
      <c r="K22" s="285">
        <v>101.5</v>
      </c>
      <c r="L22" s="286">
        <v>97.3</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494</v>
      </c>
      <c r="H32" s="1120"/>
      <c r="I32" s="1120"/>
      <c r="J32" s="1121"/>
      <c r="K32" s="294">
        <v>3913677</v>
      </c>
      <c r="L32" s="294">
        <v>45011</v>
      </c>
      <c r="M32" s="295">
        <v>44941</v>
      </c>
      <c r="N32" s="296">
        <v>0.2</v>
      </c>
    </row>
    <row r="33" spans="1:16" ht="13.5" customHeight="1" x14ac:dyDescent="0.15">
      <c r="A33" s="248"/>
      <c r="B33" s="244"/>
      <c r="C33" s="244"/>
      <c r="D33" s="244"/>
      <c r="E33" s="244"/>
      <c r="F33" s="244"/>
      <c r="G33" s="1119" t="s">
        <v>495</v>
      </c>
      <c r="H33" s="1120"/>
      <c r="I33" s="1120"/>
      <c r="J33" s="1121"/>
      <c r="K33" s="294" t="s">
        <v>481</v>
      </c>
      <c r="L33" s="294" t="s">
        <v>481</v>
      </c>
      <c r="M33" s="295" t="s">
        <v>481</v>
      </c>
      <c r="N33" s="296" t="s">
        <v>481</v>
      </c>
    </row>
    <row r="34" spans="1:16" ht="27" customHeight="1" x14ac:dyDescent="0.15">
      <c r="A34" s="248"/>
      <c r="B34" s="244"/>
      <c r="C34" s="244"/>
      <c r="D34" s="244"/>
      <c r="E34" s="244"/>
      <c r="F34" s="244"/>
      <c r="G34" s="1119" t="s">
        <v>496</v>
      </c>
      <c r="H34" s="1120"/>
      <c r="I34" s="1120"/>
      <c r="J34" s="1121"/>
      <c r="K34" s="294" t="s">
        <v>481</v>
      </c>
      <c r="L34" s="294" t="s">
        <v>481</v>
      </c>
      <c r="M34" s="295">
        <v>79</v>
      </c>
      <c r="N34" s="296" t="s">
        <v>481</v>
      </c>
    </row>
    <row r="35" spans="1:16" ht="27" customHeight="1" x14ac:dyDescent="0.15">
      <c r="A35" s="248"/>
      <c r="B35" s="244"/>
      <c r="C35" s="244"/>
      <c r="D35" s="244"/>
      <c r="E35" s="244"/>
      <c r="F35" s="244"/>
      <c r="G35" s="1119" t="s">
        <v>497</v>
      </c>
      <c r="H35" s="1120"/>
      <c r="I35" s="1120"/>
      <c r="J35" s="1121"/>
      <c r="K35" s="294">
        <v>886393</v>
      </c>
      <c r="L35" s="294">
        <v>10194</v>
      </c>
      <c r="M35" s="295">
        <v>13887</v>
      </c>
      <c r="N35" s="296">
        <v>-26.6</v>
      </c>
    </row>
    <row r="36" spans="1:16" ht="27" customHeight="1" x14ac:dyDescent="0.15">
      <c r="A36" s="248"/>
      <c r="B36" s="244"/>
      <c r="C36" s="244"/>
      <c r="D36" s="244"/>
      <c r="E36" s="244"/>
      <c r="F36" s="244"/>
      <c r="G36" s="1119" t="s">
        <v>498</v>
      </c>
      <c r="H36" s="1120"/>
      <c r="I36" s="1120"/>
      <c r="J36" s="1121"/>
      <c r="K36" s="294">
        <v>405972</v>
      </c>
      <c r="L36" s="294">
        <v>4669</v>
      </c>
      <c r="M36" s="295">
        <v>3159</v>
      </c>
      <c r="N36" s="296">
        <v>47.8</v>
      </c>
    </row>
    <row r="37" spans="1:16" ht="13.5" customHeight="1" x14ac:dyDescent="0.15">
      <c r="A37" s="248"/>
      <c r="B37" s="244"/>
      <c r="C37" s="244"/>
      <c r="D37" s="244"/>
      <c r="E37" s="244"/>
      <c r="F37" s="244"/>
      <c r="G37" s="1119" t="s">
        <v>499</v>
      </c>
      <c r="H37" s="1120"/>
      <c r="I37" s="1120"/>
      <c r="J37" s="1121"/>
      <c r="K37" s="294">
        <v>26782</v>
      </c>
      <c r="L37" s="294">
        <v>308</v>
      </c>
      <c r="M37" s="295">
        <v>1648</v>
      </c>
      <c r="N37" s="296">
        <v>-81.3</v>
      </c>
    </row>
    <row r="38" spans="1:16" ht="27" customHeight="1" x14ac:dyDescent="0.15">
      <c r="A38" s="248"/>
      <c r="B38" s="244"/>
      <c r="C38" s="244"/>
      <c r="D38" s="244"/>
      <c r="E38" s="244"/>
      <c r="F38" s="244"/>
      <c r="G38" s="1122" t="s">
        <v>500</v>
      </c>
      <c r="H38" s="1123"/>
      <c r="I38" s="1123"/>
      <c r="J38" s="1124"/>
      <c r="K38" s="297" t="s">
        <v>481</v>
      </c>
      <c r="L38" s="297" t="s">
        <v>481</v>
      </c>
      <c r="M38" s="298">
        <v>3</v>
      </c>
      <c r="N38" s="299" t="s">
        <v>481</v>
      </c>
      <c r="O38" s="293"/>
    </row>
    <row r="39" spans="1:16" x14ac:dyDescent="0.15">
      <c r="A39" s="248"/>
      <c r="B39" s="244"/>
      <c r="C39" s="244"/>
      <c r="D39" s="244"/>
      <c r="E39" s="244"/>
      <c r="F39" s="244"/>
      <c r="G39" s="1122" t="s">
        <v>501</v>
      </c>
      <c r="H39" s="1123"/>
      <c r="I39" s="1123"/>
      <c r="J39" s="1124"/>
      <c r="K39" s="300">
        <v>-446756</v>
      </c>
      <c r="L39" s="300">
        <v>-5138</v>
      </c>
      <c r="M39" s="301">
        <v>-4297</v>
      </c>
      <c r="N39" s="302">
        <v>19.600000000000001</v>
      </c>
      <c r="O39" s="293"/>
    </row>
    <row r="40" spans="1:16" ht="27" customHeight="1" x14ac:dyDescent="0.15">
      <c r="A40" s="248"/>
      <c r="B40" s="244"/>
      <c r="C40" s="244"/>
      <c r="D40" s="244"/>
      <c r="E40" s="244"/>
      <c r="F40" s="244"/>
      <c r="G40" s="1119" t="s">
        <v>502</v>
      </c>
      <c r="H40" s="1120"/>
      <c r="I40" s="1120"/>
      <c r="J40" s="1121"/>
      <c r="K40" s="300">
        <v>-3372084</v>
      </c>
      <c r="L40" s="300">
        <v>-38782</v>
      </c>
      <c r="M40" s="301">
        <v>-39944</v>
      </c>
      <c r="N40" s="302">
        <v>-2.9</v>
      </c>
      <c r="O40" s="293"/>
    </row>
    <row r="41" spans="1:16" x14ac:dyDescent="0.15">
      <c r="A41" s="248"/>
      <c r="B41" s="244"/>
      <c r="C41" s="244"/>
      <c r="D41" s="244"/>
      <c r="E41" s="244"/>
      <c r="F41" s="244"/>
      <c r="G41" s="1125" t="s">
        <v>281</v>
      </c>
      <c r="H41" s="1126"/>
      <c r="I41" s="1126"/>
      <c r="J41" s="1127"/>
      <c r="K41" s="294">
        <v>1413984</v>
      </c>
      <c r="L41" s="300">
        <v>16262</v>
      </c>
      <c r="M41" s="301">
        <v>19475</v>
      </c>
      <c r="N41" s="302">
        <v>-16.5</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7315916</v>
      </c>
      <c r="J51" s="320">
        <v>87878</v>
      </c>
      <c r="K51" s="321">
        <v>9.8000000000000007</v>
      </c>
      <c r="L51" s="322">
        <v>70789</v>
      </c>
      <c r="M51" s="323">
        <v>23.4</v>
      </c>
      <c r="N51" s="324">
        <v>-13.6</v>
      </c>
    </row>
    <row r="52" spans="1:14" x14ac:dyDescent="0.15">
      <c r="A52" s="248"/>
      <c r="B52" s="244"/>
      <c r="C52" s="244"/>
      <c r="D52" s="244"/>
      <c r="E52" s="244"/>
      <c r="F52" s="244"/>
      <c r="G52" s="325"/>
      <c r="H52" s="326" t="s">
        <v>513</v>
      </c>
      <c r="I52" s="327">
        <v>2374384</v>
      </c>
      <c r="J52" s="328">
        <v>28521</v>
      </c>
      <c r="K52" s="329">
        <v>-41.1</v>
      </c>
      <c r="L52" s="330">
        <v>40880</v>
      </c>
      <c r="M52" s="331">
        <v>25.2</v>
      </c>
      <c r="N52" s="332">
        <v>-66.3</v>
      </c>
    </row>
    <row r="53" spans="1:14" x14ac:dyDescent="0.15">
      <c r="A53" s="248"/>
      <c r="B53" s="244"/>
      <c r="C53" s="244"/>
      <c r="D53" s="244"/>
      <c r="E53" s="244"/>
      <c r="F53" s="244"/>
      <c r="G53" s="310" t="s">
        <v>514</v>
      </c>
      <c r="H53" s="311"/>
      <c r="I53" s="319">
        <v>5038955</v>
      </c>
      <c r="J53" s="320">
        <v>60421</v>
      </c>
      <c r="K53" s="321">
        <v>-31.2</v>
      </c>
      <c r="L53" s="322">
        <v>66876</v>
      </c>
      <c r="M53" s="323">
        <v>-5.5</v>
      </c>
      <c r="N53" s="324">
        <v>-25.7</v>
      </c>
    </row>
    <row r="54" spans="1:14" x14ac:dyDescent="0.15">
      <c r="A54" s="248"/>
      <c r="B54" s="244"/>
      <c r="C54" s="244"/>
      <c r="D54" s="244"/>
      <c r="E54" s="244"/>
      <c r="F54" s="244"/>
      <c r="G54" s="325"/>
      <c r="H54" s="326" t="s">
        <v>513</v>
      </c>
      <c r="I54" s="327">
        <v>2183333</v>
      </c>
      <c r="J54" s="328">
        <v>26180</v>
      </c>
      <c r="K54" s="329">
        <v>-8.1999999999999993</v>
      </c>
      <c r="L54" s="330">
        <v>36310</v>
      </c>
      <c r="M54" s="331">
        <v>-11.2</v>
      </c>
      <c r="N54" s="332">
        <v>3</v>
      </c>
    </row>
    <row r="55" spans="1:14" x14ac:dyDescent="0.15">
      <c r="A55" s="248"/>
      <c r="B55" s="244"/>
      <c r="C55" s="244"/>
      <c r="D55" s="244"/>
      <c r="E55" s="244"/>
      <c r="F55" s="244"/>
      <c r="G55" s="310" t="s">
        <v>515</v>
      </c>
      <c r="H55" s="311"/>
      <c r="I55" s="319">
        <v>3787557</v>
      </c>
      <c r="J55" s="320">
        <v>45337</v>
      </c>
      <c r="K55" s="321">
        <v>-25</v>
      </c>
      <c r="L55" s="322">
        <v>51704</v>
      </c>
      <c r="M55" s="323">
        <v>-22.7</v>
      </c>
      <c r="N55" s="324">
        <v>-2.2999999999999998</v>
      </c>
    </row>
    <row r="56" spans="1:14" x14ac:dyDescent="0.15">
      <c r="A56" s="248"/>
      <c r="B56" s="244"/>
      <c r="C56" s="244"/>
      <c r="D56" s="244"/>
      <c r="E56" s="244"/>
      <c r="F56" s="244"/>
      <c r="G56" s="325"/>
      <c r="H56" s="326" t="s">
        <v>513</v>
      </c>
      <c r="I56" s="327">
        <v>1723875</v>
      </c>
      <c r="J56" s="328">
        <v>20635</v>
      </c>
      <c r="K56" s="329">
        <v>-21.2</v>
      </c>
      <c r="L56" s="330">
        <v>26896</v>
      </c>
      <c r="M56" s="331">
        <v>-25.9</v>
      </c>
      <c r="N56" s="332">
        <v>4.7</v>
      </c>
    </row>
    <row r="57" spans="1:14" x14ac:dyDescent="0.15">
      <c r="A57" s="248"/>
      <c r="B57" s="244"/>
      <c r="C57" s="244"/>
      <c r="D57" s="244"/>
      <c r="E57" s="244"/>
      <c r="F57" s="244"/>
      <c r="G57" s="310" t="s">
        <v>516</v>
      </c>
      <c r="H57" s="311"/>
      <c r="I57" s="319">
        <v>3996960</v>
      </c>
      <c r="J57" s="320">
        <v>46017</v>
      </c>
      <c r="K57" s="321">
        <v>1.5</v>
      </c>
      <c r="L57" s="322">
        <v>52678</v>
      </c>
      <c r="M57" s="323">
        <v>1.9</v>
      </c>
      <c r="N57" s="324">
        <v>-0.4</v>
      </c>
    </row>
    <row r="58" spans="1:14" x14ac:dyDescent="0.15">
      <c r="A58" s="248"/>
      <c r="B58" s="244"/>
      <c r="C58" s="244"/>
      <c r="D58" s="244"/>
      <c r="E58" s="244"/>
      <c r="F58" s="244"/>
      <c r="G58" s="325"/>
      <c r="H58" s="326" t="s">
        <v>513</v>
      </c>
      <c r="I58" s="327">
        <v>2552773</v>
      </c>
      <c r="J58" s="328">
        <v>29390</v>
      </c>
      <c r="K58" s="329">
        <v>42.4</v>
      </c>
      <c r="L58" s="330">
        <v>30185</v>
      </c>
      <c r="M58" s="331">
        <v>12.2</v>
      </c>
      <c r="N58" s="332">
        <v>30.2</v>
      </c>
    </row>
    <row r="59" spans="1:14" x14ac:dyDescent="0.15">
      <c r="A59" s="248"/>
      <c r="B59" s="244"/>
      <c r="C59" s="244"/>
      <c r="D59" s="244"/>
      <c r="E59" s="244"/>
      <c r="F59" s="244"/>
      <c r="G59" s="310" t="s">
        <v>517</v>
      </c>
      <c r="H59" s="311"/>
      <c r="I59" s="319">
        <v>7076003</v>
      </c>
      <c r="J59" s="320">
        <v>81381</v>
      </c>
      <c r="K59" s="321">
        <v>76.8</v>
      </c>
      <c r="L59" s="322">
        <v>69560</v>
      </c>
      <c r="M59" s="323">
        <v>32</v>
      </c>
      <c r="N59" s="324">
        <v>44.8</v>
      </c>
    </row>
    <row r="60" spans="1:14" x14ac:dyDescent="0.15">
      <c r="A60" s="248"/>
      <c r="B60" s="244"/>
      <c r="C60" s="244"/>
      <c r="D60" s="244"/>
      <c r="E60" s="244"/>
      <c r="F60" s="244"/>
      <c r="G60" s="325"/>
      <c r="H60" s="326" t="s">
        <v>513</v>
      </c>
      <c r="I60" s="333">
        <v>2910124</v>
      </c>
      <c r="J60" s="328">
        <v>33469</v>
      </c>
      <c r="K60" s="329">
        <v>13.9</v>
      </c>
      <c r="L60" s="330">
        <v>35305</v>
      </c>
      <c r="M60" s="331">
        <v>17</v>
      </c>
      <c r="N60" s="332">
        <v>-3.1</v>
      </c>
    </row>
    <row r="61" spans="1:14" x14ac:dyDescent="0.15">
      <c r="A61" s="248"/>
      <c r="B61" s="244"/>
      <c r="C61" s="244"/>
      <c r="D61" s="244"/>
      <c r="E61" s="244"/>
      <c r="F61" s="244"/>
      <c r="G61" s="310" t="s">
        <v>518</v>
      </c>
      <c r="H61" s="334"/>
      <c r="I61" s="335">
        <v>5443078</v>
      </c>
      <c r="J61" s="336">
        <v>64207</v>
      </c>
      <c r="K61" s="337">
        <v>6.4</v>
      </c>
      <c r="L61" s="338">
        <v>62321</v>
      </c>
      <c r="M61" s="339">
        <v>5.8</v>
      </c>
      <c r="N61" s="324">
        <v>0.6</v>
      </c>
    </row>
    <row r="62" spans="1:14" x14ac:dyDescent="0.15">
      <c r="A62" s="248"/>
      <c r="B62" s="244"/>
      <c r="C62" s="244"/>
      <c r="D62" s="244"/>
      <c r="E62" s="244"/>
      <c r="F62" s="244"/>
      <c r="G62" s="325"/>
      <c r="H62" s="326" t="s">
        <v>513</v>
      </c>
      <c r="I62" s="327">
        <v>2348898</v>
      </c>
      <c r="J62" s="328">
        <v>27639</v>
      </c>
      <c r="K62" s="329">
        <v>-2.8</v>
      </c>
      <c r="L62" s="330">
        <v>33915</v>
      </c>
      <c r="M62" s="331">
        <v>3.5</v>
      </c>
      <c r="N62" s="332">
        <v>-6.3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9.58</v>
      </c>
      <c r="G47" s="12">
        <v>9.7899999999999991</v>
      </c>
      <c r="H47" s="12">
        <v>8.98</v>
      </c>
      <c r="I47" s="12">
        <v>8.6999999999999993</v>
      </c>
      <c r="J47" s="13">
        <v>9.77</v>
      </c>
    </row>
    <row r="48" spans="2:10" ht="57.75" customHeight="1" x14ac:dyDescent="0.15">
      <c r="B48" s="14"/>
      <c r="C48" s="1139" t="s">
        <v>4</v>
      </c>
      <c r="D48" s="1139"/>
      <c r="E48" s="1140"/>
      <c r="F48" s="15">
        <v>5.03</v>
      </c>
      <c r="G48" s="16">
        <v>5.0199999999999996</v>
      </c>
      <c r="H48" s="16">
        <v>5.12</v>
      </c>
      <c r="I48" s="16">
        <v>5.99</v>
      </c>
      <c r="J48" s="17">
        <v>0.55000000000000004</v>
      </c>
    </row>
    <row r="49" spans="2:10" ht="57.75" customHeight="1" thickBot="1" x14ac:dyDescent="0.2">
      <c r="B49" s="18"/>
      <c r="C49" s="1141" t="s">
        <v>5</v>
      </c>
      <c r="D49" s="1141"/>
      <c r="E49" s="1142"/>
      <c r="F49" s="19">
        <v>5.75</v>
      </c>
      <c r="G49" s="20">
        <v>3.62</v>
      </c>
      <c r="H49" s="20">
        <v>0.15</v>
      </c>
      <c r="I49" s="20">
        <v>1.26</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526</v>
      </c>
      <c r="D34" s="1149"/>
      <c r="E34" s="1150"/>
      <c r="F34" s="32">
        <v>5</v>
      </c>
      <c r="G34" s="33">
        <v>5</v>
      </c>
      <c r="H34" s="33">
        <v>5.0999999999999996</v>
      </c>
      <c r="I34" s="33">
        <v>5.97</v>
      </c>
      <c r="J34" s="34">
        <v>6.69</v>
      </c>
      <c r="K34" s="22"/>
      <c r="L34" s="22"/>
      <c r="M34" s="22"/>
      <c r="N34" s="22"/>
      <c r="O34" s="22"/>
      <c r="P34" s="22"/>
    </row>
    <row r="35" spans="1:16" ht="39" customHeight="1" x14ac:dyDescent="0.15">
      <c r="A35" s="22"/>
      <c r="B35" s="35"/>
      <c r="C35" s="1143" t="s">
        <v>527</v>
      </c>
      <c r="D35" s="1144"/>
      <c r="E35" s="1145"/>
      <c r="F35" s="36">
        <v>8.3800000000000008</v>
      </c>
      <c r="G35" s="37">
        <v>8.48</v>
      </c>
      <c r="H35" s="37">
        <v>7.21</v>
      </c>
      <c r="I35" s="37">
        <v>5.97</v>
      </c>
      <c r="J35" s="38">
        <v>5.87</v>
      </c>
      <c r="K35" s="22"/>
      <c r="L35" s="22"/>
      <c r="M35" s="22"/>
      <c r="N35" s="22"/>
      <c r="O35" s="22"/>
      <c r="P35" s="22"/>
    </row>
    <row r="36" spans="1:16" ht="39" customHeight="1" x14ac:dyDescent="0.15">
      <c r="A36" s="22"/>
      <c r="B36" s="35"/>
      <c r="C36" s="1143" t="s">
        <v>528</v>
      </c>
      <c r="D36" s="1144"/>
      <c r="E36" s="1145"/>
      <c r="F36" s="36">
        <v>0.68</v>
      </c>
      <c r="G36" s="37">
        <v>2.19</v>
      </c>
      <c r="H36" s="37">
        <v>1.58</v>
      </c>
      <c r="I36" s="37">
        <v>1.9</v>
      </c>
      <c r="J36" s="38">
        <v>1.1499999999999999</v>
      </c>
      <c r="K36" s="22"/>
      <c r="L36" s="22"/>
      <c r="M36" s="22"/>
      <c r="N36" s="22"/>
      <c r="O36" s="22"/>
      <c r="P36" s="22"/>
    </row>
    <row r="37" spans="1:16" ht="39" customHeight="1" x14ac:dyDescent="0.15">
      <c r="A37" s="22"/>
      <c r="B37" s="35"/>
      <c r="C37" s="1143" t="s">
        <v>529</v>
      </c>
      <c r="D37" s="1144"/>
      <c r="E37" s="1145"/>
      <c r="F37" s="36">
        <v>0.27</v>
      </c>
      <c r="G37" s="37">
        <v>0.22</v>
      </c>
      <c r="H37" s="37">
        <v>0.21</v>
      </c>
      <c r="I37" s="37">
        <v>0.22</v>
      </c>
      <c r="J37" s="38">
        <v>0.35</v>
      </c>
      <c r="K37" s="22"/>
      <c r="L37" s="22"/>
      <c r="M37" s="22"/>
      <c r="N37" s="22"/>
      <c r="O37" s="22"/>
      <c r="P37" s="22"/>
    </row>
    <row r="38" spans="1:16" ht="39" customHeight="1" x14ac:dyDescent="0.15">
      <c r="A38" s="22"/>
      <c r="B38" s="35"/>
      <c r="C38" s="1143" t="s">
        <v>530</v>
      </c>
      <c r="D38" s="1144"/>
      <c r="E38" s="1145"/>
      <c r="F38" s="36">
        <v>0.11</v>
      </c>
      <c r="G38" s="37">
        <v>0.26</v>
      </c>
      <c r="H38" s="37">
        <v>0.18</v>
      </c>
      <c r="I38" s="37">
        <v>0.52</v>
      </c>
      <c r="J38" s="38">
        <v>0.33</v>
      </c>
      <c r="K38" s="22"/>
      <c r="L38" s="22"/>
      <c r="M38" s="22"/>
      <c r="N38" s="22"/>
      <c r="O38" s="22"/>
      <c r="P38" s="22"/>
    </row>
    <row r="39" spans="1:16" ht="39" customHeight="1" x14ac:dyDescent="0.15">
      <c r="A39" s="22"/>
      <c r="B39" s="35"/>
      <c r="C39" s="1143" t="s">
        <v>531</v>
      </c>
      <c r="D39" s="1144"/>
      <c r="E39" s="1145"/>
      <c r="F39" s="36">
        <v>6.78</v>
      </c>
      <c r="G39" s="37">
        <v>9.31</v>
      </c>
      <c r="H39" s="37">
        <v>10.26</v>
      </c>
      <c r="I39" s="37">
        <v>12.63</v>
      </c>
      <c r="J39" s="38">
        <v>0.15</v>
      </c>
      <c r="K39" s="22"/>
      <c r="L39" s="22"/>
      <c r="M39" s="22"/>
      <c r="N39" s="22"/>
      <c r="O39" s="22"/>
      <c r="P39" s="22"/>
    </row>
    <row r="40" spans="1:16" ht="39" customHeight="1" x14ac:dyDescent="0.15">
      <c r="A40" s="22"/>
      <c r="B40" s="35"/>
      <c r="C40" s="1143" t="s">
        <v>532</v>
      </c>
      <c r="D40" s="1144"/>
      <c r="E40" s="1145"/>
      <c r="F40" s="36">
        <v>0.03</v>
      </c>
      <c r="G40" s="37">
        <v>0.04</v>
      </c>
      <c r="H40" s="37">
        <v>0.04</v>
      </c>
      <c r="I40" s="37">
        <v>0.01</v>
      </c>
      <c r="J40" s="38">
        <v>0.02</v>
      </c>
      <c r="K40" s="22"/>
      <c r="L40" s="22"/>
      <c r="M40" s="22"/>
      <c r="N40" s="22"/>
      <c r="O40" s="22"/>
      <c r="P40" s="22"/>
    </row>
    <row r="41" spans="1:16" ht="39" customHeight="1" x14ac:dyDescent="0.15">
      <c r="A41" s="22"/>
      <c r="B41" s="35"/>
      <c r="C41" s="1143" t="s">
        <v>533</v>
      </c>
      <c r="D41" s="1144"/>
      <c r="E41" s="1145"/>
      <c r="F41" s="36">
        <v>0.01</v>
      </c>
      <c r="G41" s="37">
        <v>0.02</v>
      </c>
      <c r="H41" s="37">
        <v>0.01</v>
      </c>
      <c r="I41" s="37">
        <v>0.01</v>
      </c>
      <c r="J41" s="38">
        <v>0.02</v>
      </c>
      <c r="K41" s="22"/>
      <c r="L41" s="22"/>
      <c r="M41" s="22"/>
      <c r="N41" s="22"/>
      <c r="O41" s="22"/>
      <c r="P41" s="22"/>
    </row>
    <row r="42" spans="1:16" ht="39" customHeight="1" x14ac:dyDescent="0.15">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535</v>
      </c>
      <c r="D43" s="1147"/>
      <c r="E43" s="1148"/>
      <c r="F43" s="41">
        <v>0.26</v>
      </c>
      <c r="G43" s="42">
        <v>0.18</v>
      </c>
      <c r="H43" s="42">
        <v>7.0000000000000007E-2</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3684</v>
      </c>
      <c r="L45" s="60">
        <v>3785</v>
      </c>
      <c r="M45" s="60">
        <v>4058</v>
      </c>
      <c r="N45" s="60">
        <v>4086</v>
      </c>
      <c r="O45" s="61">
        <v>3914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1027</v>
      </c>
      <c r="L48" s="64">
        <v>969</v>
      </c>
      <c r="M48" s="64">
        <v>937</v>
      </c>
      <c r="N48" s="64">
        <v>920</v>
      </c>
      <c r="O48" s="65">
        <v>886</v>
      </c>
      <c r="P48" s="48"/>
      <c r="Q48" s="48"/>
      <c r="R48" s="48"/>
      <c r="S48" s="48"/>
      <c r="T48" s="48"/>
      <c r="U48" s="48"/>
    </row>
    <row r="49" spans="1:21" ht="30.75" customHeight="1" x14ac:dyDescent="0.15">
      <c r="A49" s="48"/>
      <c r="B49" s="1161"/>
      <c r="C49" s="1162"/>
      <c r="D49" s="62"/>
      <c r="E49" s="1153" t="s">
        <v>16</v>
      </c>
      <c r="F49" s="1153"/>
      <c r="G49" s="1153"/>
      <c r="H49" s="1153"/>
      <c r="I49" s="1153"/>
      <c r="J49" s="1154"/>
      <c r="K49" s="63">
        <v>534</v>
      </c>
      <c r="L49" s="64">
        <v>618</v>
      </c>
      <c r="M49" s="64">
        <v>577</v>
      </c>
      <c r="N49" s="64">
        <v>507</v>
      </c>
      <c r="O49" s="65">
        <v>406</v>
      </c>
      <c r="P49" s="48"/>
      <c r="Q49" s="48"/>
      <c r="R49" s="48"/>
      <c r="S49" s="48"/>
      <c r="T49" s="48"/>
      <c r="U49" s="48"/>
    </row>
    <row r="50" spans="1:21" ht="30.75" customHeight="1" x14ac:dyDescent="0.15">
      <c r="A50" s="48"/>
      <c r="B50" s="1161"/>
      <c r="C50" s="1162"/>
      <c r="D50" s="62"/>
      <c r="E50" s="1153" t="s">
        <v>17</v>
      </c>
      <c r="F50" s="1153"/>
      <c r="G50" s="1153"/>
      <c r="H50" s="1153"/>
      <c r="I50" s="1153"/>
      <c r="J50" s="1154"/>
      <c r="K50" s="63">
        <v>12</v>
      </c>
      <c r="L50" s="64">
        <v>13</v>
      </c>
      <c r="M50" s="64">
        <v>28</v>
      </c>
      <c r="N50" s="64">
        <v>26</v>
      </c>
      <c r="O50" s="65">
        <v>27</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3171</v>
      </c>
      <c r="L52" s="64">
        <v>3313</v>
      </c>
      <c r="M52" s="64">
        <v>3597</v>
      </c>
      <c r="N52" s="64">
        <v>3701</v>
      </c>
      <c r="O52" s="65">
        <v>3820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2086</v>
      </c>
      <c r="L53" s="69">
        <v>2072</v>
      </c>
      <c r="M53" s="69">
        <v>2003</v>
      </c>
      <c r="N53" s="69">
        <v>1838</v>
      </c>
      <c r="O53" s="70">
        <v>1413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2015-04-16T11:09:07Z</cp:lastPrinted>
  <dcterms:created xsi:type="dcterms:W3CDTF">2015-02-17T06:58:18Z</dcterms:created>
  <dcterms:modified xsi:type="dcterms:W3CDTF">2015-04-28T03:41:47Z</dcterms:modified>
  <cp:category/>
</cp:coreProperties>
</file>