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15" yWindow="5925" windowWidth="19230" windowHeight="5985" tabRatio="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AM35" i="9"/>
  <c r="C35" i="9"/>
  <c r="CO34" i="9"/>
  <c r="CO35" i="9" s="1"/>
  <c r="BW34" i="9"/>
  <c r="BW35" i="9" s="1"/>
  <c r="BW36" i="9" s="1"/>
  <c r="BW37" i="9" s="1"/>
  <c r="BW38" i="9" s="1"/>
  <c r="BW39" i="9" s="1"/>
  <c r="BW40" i="9" s="1"/>
  <c r="BW41" i="9" s="1"/>
  <c r="BW42"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<sst xmlns="http://schemas.openxmlformats.org/spreadsheetml/2006/main" count="1000" uniqueCount="558">
  <si>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</si>
  <si>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</si>
  <si>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</si>
  <si>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</si>
  <si>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</si>
  <si>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</si>
  <si>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</si>
  <si>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</si>
  <si>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</si>
  <si>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</si>
  <si>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</si>
  <si>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</si>
  <si>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</si>
  <si>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</si>
  <si>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</si>
  <si>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</si>
  <si>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</si>
  <si>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</si>
  <si>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</si>
  <si>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</si>
  <si>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</si>
  <si>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</si>
  <si>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</si>
  <si>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</si>
  <si>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</si>
  <si>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</si>
  <si>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</si>
  <si>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</si>
  <si>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</si>
  <si>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</si>
  <si>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</si>
  <si>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</si>
  <si>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</si>
  <si>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</si>
  <si>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</si>
  <si>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</si>
  <si>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</si>
  <si>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</si>
  <si>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</si>
  <si>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</si>
  <si>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</si>
  <si>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</si>
  <si>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</si>
  <si>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</si>
  <si>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</si>
  <si>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</si>
  <si>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</si>
  <si>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</si>
  <si>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</si>
  <si>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</si>
  <si>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</si>
  <si>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</si>
  <si>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</si>
  <si>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</si>
  <si>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</si>
  <si>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</si>
  <si>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</si>
  <si>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</si>
  <si>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</si>
  <si>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</si>
  <si>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</si>
  <si>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</si>
  <si>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</si>
  <si>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</si>
  <si>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</si>
  <si>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</si>
  <si>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</si>
  <si>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</si>
  <si>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</si>
  <si>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</si>
  <si>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</si>
  <si>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</si>
  <si>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</si>
  <si>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</si>
  <si>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</si>
  <si>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</si>
  <si>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</si>
  <si>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</si>
  <si>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</si>
  <si>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</si>
  <si>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</si>
  <si>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</si>
  <si>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</si>
  <si>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</si>
  <si>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</si>
  <si>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</si>
  <si>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</si>
  <si>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</si>
  <si>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</si>
  <si>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</si>
  <si>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</si>
  <si>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</si>
  <si>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</si>
  <si>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</si>
  <si>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</si>
  <si>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</si>
  <si>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</si>
  <si>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</si>
  <si>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</si>
  <si>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</si>
  <si>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</si>
  <si>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</si>
  <si>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</si>
  <si>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</si>
  <si>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</si>
  <si>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</si>
  <si>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</si>
  <si>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</si>
  <si>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</si>
  <si>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</si>
  <si>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</si>
  <si>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</si>
  <si>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</si>
  <si>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</si>
  <si>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</si>
  <si>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</si>
  <si>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</si>
  <si>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</si>
  <si>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</si>
  <si>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</si>
  <si>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</si>
  <si>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</si>
  <si>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</si>
  <si>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</si>
  <si>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</si>
  <si>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</si>
  <si>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</si>
  <si>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</si>
  <si>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</si>
  <si>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</si>
  <si>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</si>
  <si>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</si>
  <si>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</si>
  <si>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</si>
  <si>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</si>
  <si>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</si>
  <si>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</si>
  <si>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</si>
  <si>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</si>
  <si>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</si>
  <si>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</si>
  <si>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</si>
  <si>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</si>
  <si>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</si>
  <si>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</si>
  <si>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</si>
  <si>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</si>
  <si>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</si>
  <si>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</si>
  <si>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</si>
  <si>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</si>
  <si>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</si>
  <si>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</si>
  <si>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</si>
  <si>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</si>
  <si>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</si>
  <si>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</si>
  <si>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</si>
  <si>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</si>
  <si>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</si>
  <si>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</si>
  <si>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</si>
  <si>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</si>
  <si>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</si>
  <si>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</si>
  <si>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</si>
  <si>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</si>
  <si>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</si>
  <si>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</si>
  <si>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</si>
  <si>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</si>
  <si>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</si>
  <si>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</si>
  <si>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</si>
  <si>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</si>
  <si>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</si>
  <si>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</si>
  <si>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</si>
  <si>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</si>
  <si>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</si>
  <si>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</si>
  <si>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</si>
  <si>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</si>
  <si>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</si>
  <si>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</si>
  <si>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</si>
  <si>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</si>
  <si>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</si>
  <si>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</si>
  <si>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</si>
  <si>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</si>
  <si>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</si>
  <si>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</si>
  <si>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</si>
  <si>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</si>
  <si>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</si>
  <si>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</si>
  <si>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</si>
  <si>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</si>
  <si>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</si>
  <si>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</si>
  <si>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</si>
  <si>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</si>
  <si>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</si>
  <si>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</si>
  <si>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</si>
  <si>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</si>
  <si>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</si>
  <si>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</si>
  <si>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</si>
  <si>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</si>
  <si>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</si>
  <si>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</si>
  <si>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</si>
  <si>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</si>
  <si>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</si>
  <si>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</si>
  <si>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</si>
  <si>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</si>
  <si>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</si>
  <si>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</si>
  <si>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</si>
  <si>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</si>
  <si>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</si>
  <si>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</si>
  <si>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</si>
  <si>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</si>
  <si>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</si>
  <si>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</si>
  <si>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</si>
  <si>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</si>
  <si>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</si>
  <si>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</si>
  <si>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</si>
  <si>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</si>
  <si>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</si>
  <si>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</si>
  <si>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</si>
  <si>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</si>
  <si>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</si>
  <si>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</si>
  <si>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</si>
  <si>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</si>
  <si>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</si>
  <si>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</si>
  <si>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</si>
  <si>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</si>
  <si>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</si>
  <si>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</si>
  <si>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</si>
  <si>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</si>
  <si>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</si>
  <si>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</si>
  <si>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</si>
  <si>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</si>
  <si>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</si>
  <si>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</si>
  <si>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</si>
  <si>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</si>
  <si>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</si>
  <si>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</si>
  <si>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</si>
  <si>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</si>
  <si>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</si>
  <si>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</si>
  <si>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</si>
  <si>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</si>
  <si>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</si>
  <si>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</si>
  <si>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</si>
  <si>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</si>
  <si>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</si>
  <si>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</si>
  <si>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</si>
  <si>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</si>
  <si>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</si>
  <si>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</si>
  <si>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</si>
  <si>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</si>
  <si>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</si>
  <si>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</si>
  <si>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</si>
  <si>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</si>
  <si>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</si>
  <si>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</si>
  <si>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</si>
  <si>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</si>
  <si>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</si>
  <si>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</si>
  <si>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</si>
  <si>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</si>
  <si>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</si>
  <si>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</si>
  <si>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</si>
  <si>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</si>
  <si>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</si>
  <si>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</si>
  <si>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</si>
  <si>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</si>
  <si>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</si>
  <si>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</si>
  <si>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</si>
  <si>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</si>
  <si>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</si>
  <si>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</si>
  <si>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</si>
  <si>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</si>
  <si>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</si>
  <si>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</si>
  <si>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</si>
  <si>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</si>
  <si>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</si>
  <si>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</si>
  <si>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</si>
  <si>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</si>
  <si>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</si>
  <si>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</si>
  <si>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</si>
  <si>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</si>
  <si>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</si>
  <si>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</si>
  <si>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</si>
  <si>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</si>
  <si>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</si>
  <si>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</si>
  <si>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</si>
  <si>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</si>
  <si>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</si>
  <si>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</si>
  <si>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</si>
  <si>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</si>
  <si>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</si>
  <si>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</si>
  <si>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</si>
  <si>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</si>
  <si>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</si>
  <si>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</si>
  <si>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</si>
  <si>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</si>
  <si>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</si>
  <si>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</si>
  <si>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</si>
  <si>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</si>
  <si>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</si>
  <si>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</si>
  <si>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</si>
  <si>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</si>
  <si>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</si>
  <si>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</si>
  <si>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</si>
  <si>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</si>
  <si>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</si>
  <si>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</si>
  <si>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</si>
  <si>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</si>
  <si>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</si>
  <si>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</si>
  <si>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</si>
  <si>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</si>
  <si>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</si>
  <si>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</si>
  <si>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</si>
  <si>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</si>
  <si>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</si>
  <si>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</si>
  <si>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</si>
  <si>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</si>
  <si>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</si>
  <si>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</si>
  <si>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</si>
  <si>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</si>
  <si>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</si>
  <si>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</si>
  <si>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</si>
  <si>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</si>
  <si>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</si>
  <si>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</si>
  <si>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</si>
  <si>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</si>
  <si>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</si>
  <si>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</si>
  <si>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</si>
  <si>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</si>
  <si>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</si>
  <si>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</si>
  <si>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</si>
  <si>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</si>
  <si>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</si>
  <si>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</si>
  <si>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</si>
  <si>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</si>
  <si>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</si>
  <si>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</si>
  <si>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</si>
  <si>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</si>
  <si>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</si>
  <si>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</si>
  <si>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</si>
  <si>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</si>
  <si>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</si>
  <si>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</si>
  <si>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</si>
  <si>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</si>
  <si>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</si>
  <si>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</si>
  <si>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</si>
  <si>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</si>
  <si>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</si>
  <si>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</si>
  <si>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</si>
  <si>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</si>
  <si>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</si>
  <si>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</si>
  <si>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</si>
  <si>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</si>
  <si>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</si>
  <si>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</si>
  <si>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</si>
  <si>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</si>
  <si>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</si>
  <si>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</si>
  <si>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</si>
  <si>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</si>
  <si>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</si>
  <si>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</si>
  <si>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</si>
  <si>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</si>
  <si>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</si>
  <si>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</si>
  <si>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</si>
  <si>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</si>
  <si>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</si>
  <si>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</si>
  <si>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</si>
  <si>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</si>
  <si>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</si>
  <si>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</si>
  <si>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</si>
  <si>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</si>
  <si>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</si>
  <si>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</si>
  <si>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</si>
  <si>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</si>
  <si>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</si>
  <si>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</si>
  <si>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</si>
  <si>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</si>
  <si>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</si>
  <si>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</si>
  <si>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</si>
  <si>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</si>
  <si>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</si>
  <si>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</si>
  <si>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</si>
  <si>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</si>
  <si>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</si>
  <si>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</si>
  <si>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</si>
  <si>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</si>
  <si>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</si>
  <si>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</si>
  <si>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</si>
  <si>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</si>
  <si>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</si>
  <si>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</si>
  <si>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</si>
  <si>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</si>
  <si>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</si>
  <si>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</si>
  <si>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</si>
  <si>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</si>
  <si>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</si>
  <si>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</si>
  <si>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</si>
  <si>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</si>
  <si>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</si>
  <si>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</si>
  <si>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</si>
  <si>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</si>
  <si>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</si>
  <si>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</si>
  <si>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</si>
  <si>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</si>
  <si>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</si>
  <si>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</si>
  <si>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</si>
  <si>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</si>
  <si>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</si>
  <si>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</si>
  <si>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</si>
  <si>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</si>
  <si>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</si>
  <si>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</si>
  <si>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</si>
  <si>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</si>
  <si>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</si>
  <si>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</si>
  <si>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</si>
  <si>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</si>
  <si>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</si>
  <si>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</si>
  <si>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</si>
  <si>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</si>
  <si>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</si>
  <si>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</si>
  <si>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</si>
  <si>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</si>
  <si>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</si>
  <si>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</si>
  <si>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</si>
  <si>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</si>
  <si>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</si>
  <si>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</si>
  <si>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</si>
  <si>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</si>
  <si>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</si>
  <si>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</si>
  <si>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</si>
  <si>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</si>
  <si>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</si>
  <si>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</si>
  <si>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</si>
  <si>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</si>
  <si>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</si>
  <si>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</si>
  <si>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</si>
  <si>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</si>
  <si>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</si>
  <si>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0.19</t>
  </si>
  <si>
    <t>一般会計</t>
  </si>
  <si>
    <t>下田市水道事業会計</t>
  </si>
  <si>
    <t>下田市国民健康保険事業特別会計</t>
  </si>
  <si>
    <t>下田市介護保険特別会計</t>
  </si>
  <si>
    <t>下田市下水道事業特別会計</t>
  </si>
  <si>
    <t>下田市後期高齢者医療特別会計</t>
  </si>
  <si>
    <t>下田市下田駅前広場整備事業特別会計</t>
  </si>
  <si>
    <t>下田市集落排水事業特別会計</t>
  </si>
  <si>
    <t>その他会計（赤字）</t>
  </si>
  <si>
    <t>▲ 0.03</t>
  </si>
  <si>
    <t>その他会計（黒字）</t>
  </si>
  <si>
    <t>一部事務組合下田メディカルセンター　病院事業会計</t>
    <rPh sb="0" eb="2">
      <t>イチブ</t>
    </rPh>
    <rPh sb="2" eb="4">
      <t>ジム</t>
    </rPh>
    <rPh sb="4" eb="6">
      <t>クミアイ</t>
    </rPh>
    <rPh sb="6" eb="8">
      <t>シモダ</t>
    </rPh>
    <rPh sb="18" eb="20">
      <t>ビョウイン</t>
    </rPh>
    <rPh sb="20" eb="22">
      <t>ジギョウ</t>
    </rPh>
    <rPh sb="22" eb="24">
      <t>カイケイ</t>
    </rPh>
    <phoneticPr fontId="5"/>
  </si>
  <si>
    <t>一部事務組合下田メディカルセンター　介護老人保健施設会計</t>
    <rPh sb="0" eb="2">
      <t>イチブ</t>
    </rPh>
    <rPh sb="2" eb="4">
      <t>ジム</t>
    </rPh>
    <rPh sb="4" eb="6">
      <t>クミアイ</t>
    </rPh>
    <rPh sb="6" eb="8">
      <t>シモダ</t>
    </rPh>
    <rPh sb="18" eb="20">
      <t>カイゴ</t>
    </rPh>
    <rPh sb="20" eb="22">
      <t>ロウジン</t>
    </rPh>
    <rPh sb="22" eb="24">
      <t>ホケン</t>
    </rPh>
    <rPh sb="24" eb="26">
      <t>シセツ</t>
    </rPh>
    <rPh sb="26" eb="28">
      <t>カイケイ</t>
    </rPh>
    <phoneticPr fontId="5"/>
  </si>
  <si>
    <t>下田地区消防組合　下田地区消防組合会計</t>
    <rPh sb="0" eb="2">
      <t>シモダ</t>
    </rPh>
    <rPh sb="2" eb="4">
      <t>チク</t>
    </rPh>
    <rPh sb="4" eb="6">
      <t>ショウボウ</t>
    </rPh>
    <rPh sb="6" eb="8">
      <t>クミアイ</t>
    </rPh>
    <rPh sb="9" eb="11">
      <t>シモダ</t>
    </rPh>
    <rPh sb="11" eb="13">
      <t>チク</t>
    </rPh>
    <rPh sb="13" eb="15">
      <t>ショウボウ</t>
    </rPh>
    <rPh sb="15" eb="17">
      <t>クミアイ</t>
    </rPh>
    <rPh sb="17" eb="19">
      <t>カイケイ</t>
    </rPh>
    <phoneticPr fontId="5"/>
  </si>
  <si>
    <t>南豆衛生プラント組合　南豆衛生プラント組合会計</t>
    <rPh sb="0" eb="2">
      <t>ナンズ</t>
    </rPh>
    <rPh sb="2" eb="4">
      <t>エイセイ</t>
    </rPh>
    <rPh sb="8" eb="10">
      <t>クミアイ</t>
    </rPh>
    <rPh sb="11" eb="12">
      <t>ミナミ</t>
    </rPh>
    <rPh sb="12" eb="13">
      <t>マメ</t>
    </rPh>
    <rPh sb="13" eb="15">
      <t>エイセイ</t>
    </rPh>
    <rPh sb="19" eb="21">
      <t>クミアイ</t>
    </rPh>
    <rPh sb="21" eb="23">
      <t>カイケイ</t>
    </rPh>
    <phoneticPr fontId="5"/>
  </si>
  <si>
    <t>伊豆斎場組合　伊豆斎場組合会計</t>
    <rPh sb="0" eb="2">
      <t>イズ</t>
    </rPh>
    <rPh sb="2" eb="4">
      <t>サイジョウ</t>
    </rPh>
    <rPh sb="4" eb="6">
      <t>クミアイ</t>
    </rPh>
    <rPh sb="7" eb="9">
      <t>イズ</t>
    </rPh>
    <rPh sb="9" eb="11">
      <t>サイジョウ</t>
    </rPh>
    <rPh sb="11" eb="13">
      <t>クミアイ</t>
    </rPh>
    <rPh sb="13" eb="15">
      <t>カイケイ</t>
    </rPh>
    <phoneticPr fontId="5"/>
  </si>
  <si>
    <t>静岡地方税滞納整理機構　静岡地方税滞納整理機構会計</t>
    <rPh sb="12" eb="14">
      <t>シズオカ</t>
    </rPh>
    <rPh sb="14" eb="16">
      <t>チホウ</t>
    </rPh>
    <rPh sb="16" eb="17">
      <t>ゼイ</t>
    </rPh>
    <rPh sb="17" eb="19">
      <t>タイノウ</t>
    </rPh>
    <rPh sb="19" eb="21">
      <t>セイリ</t>
    </rPh>
    <rPh sb="21" eb="23">
      <t>キコウ</t>
    </rPh>
    <rPh sb="23" eb="25">
      <t>カイケイ</t>
    </rPh>
    <phoneticPr fontId="5"/>
  </si>
  <si>
    <t>静岡県市町総合事務組合　静岡県市町総合事務組合会計</t>
    <rPh sb="12" eb="15">
      <t>シズオカケン</t>
    </rPh>
    <rPh sb="15" eb="16">
      <t>シ</t>
    </rPh>
    <rPh sb="16" eb="17">
      <t>マチ</t>
    </rPh>
    <rPh sb="17" eb="19">
      <t>ソウゴウ</t>
    </rPh>
    <rPh sb="19" eb="21">
      <t>ジム</t>
    </rPh>
    <rPh sb="21" eb="23">
      <t>クミアイ</t>
    </rPh>
    <rPh sb="23" eb="25">
      <t>カイケイ</t>
    </rPh>
    <phoneticPr fontId="5"/>
  </si>
  <si>
    <t>静岡県後期高齢者医療広域連合　
静岡県後期高齢者医療広域連合一般会計</t>
    <rPh sb="0" eb="3">
      <t>シズオカケン</t>
    </rPh>
    <rPh sb="3" eb="5">
      <t>コウキ</t>
    </rPh>
    <rPh sb="5" eb="8">
      <t>コウレイシャ</t>
    </rPh>
    <rPh sb="8" eb="10">
      <t>イリョウ</t>
    </rPh>
    <rPh sb="10" eb="12">
      <t>コウイキ</t>
    </rPh>
    <rPh sb="12" eb="14">
      <t>レンゴウ</t>
    </rPh>
    <rPh sb="16" eb="19">
      <t>シズオカケン</t>
    </rPh>
    <rPh sb="19" eb="21">
      <t>コウキ</t>
    </rPh>
    <rPh sb="21" eb="24">
      <t>コウレイシャ</t>
    </rPh>
    <rPh sb="24" eb="26">
      <t>イリョウ</t>
    </rPh>
    <rPh sb="26" eb="28">
      <t>コウイキ</t>
    </rPh>
    <rPh sb="28" eb="30">
      <t>レンゴウ</t>
    </rPh>
    <rPh sb="30" eb="32">
      <t>イッパン</t>
    </rPh>
    <rPh sb="32" eb="34">
      <t>カイケイ</t>
    </rPh>
    <phoneticPr fontId="5"/>
  </si>
  <si>
    <t>静岡県後期高齢者医療広域連合　
静岡県後期高齢者医療広域連合特別会計</t>
    <rPh sb="0" eb="3">
      <t>シズオカケン</t>
    </rPh>
    <rPh sb="3" eb="5">
      <t>コウキ</t>
    </rPh>
    <rPh sb="5" eb="8">
      <t>コウレイシャ</t>
    </rPh>
    <rPh sb="8" eb="10">
      <t>イリョウ</t>
    </rPh>
    <rPh sb="10" eb="12">
      <t>コウイキ</t>
    </rPh>
    <rPh sb="12" eb="14">
      <t>レンゴウ</t>
    </rPh>
    <rPh sb="16" eb="19">
      <t>シズオカケン</t>
    </rPh>
    <rPh sb="19" eb="21">
      <t>コウキ</t>
    </rPh>
    <rPh sb="21" eb="24">
      <t>コウレイシャ</t>
    </rPh>
    <rPh sb="24" eb="26">
      <t>イリョウ</t>
    </rPh>
    <rPh sb="26" eb="28">
      <t>コウイキ</t>
    </rPh>
    <rPh sb="28" eb="30">
      <t>レンゴウ</t>
    </rPh>
    <rPh sb="30" eb="32">
      <t>トクベツ</t>
    </rPh>
    <rPh sb="32" eb="34">
      <t>カイケイ</t>
    </rPh>
    <phoneticPr fontId="5"/>
  </si>
  <si>
    <t>-</t>
    <phoneticPr fontId="2"/>
  </si>
  <si>
    <t>-</t>
    <phoneticPr fontId="2"/>
  </si>
  <si>
    <t>-</t>
    <phoneticPr fontId="2"/>
  </si>
  <si>
    <t>-</t>
    <phoneticPr fontId="2"/>
  </si>
  <si>
    <t>公益財団法人下田市振興公社</t>
    <rPh sb="0" eb="2">
      <t>コウエキ</t>
    </rPh>
    <rPh sb="2" eb="4">
      <t>ザイダン</t>
    </rPh>
    <rPh sb="4" eb="6">
      <t>ホウジン</t>
    </rPh>
    <rPh sb="6" eb="8">
      <t>シモダ</t>
    </rPh>
    <rPh sb="8" eb="9">
      <t>シ</t>
    </rPh>
    <rPh sb="9" eb="11">
      <t>シンコウ</t>
    </rPh>
    <rPh sb="11" eb="13">
      <t>コウシャ</t>
    </rPh>
    <phoneticPr fontId="24"/>
  </si>
  <si>
    <t>下田TMO㈱</t>
    <rPh sb="0" eb="2">
      <t>シモダ</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</si>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</sst>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26568</c:v>
                </c:pt>
                <c:pt idx="1">
                  <c:v>23188</c:v>
                </c:pt>
                <c:pt idx="2">
                  <c:v>15332</c:v>
                </c:pt>
                <c:pt idx="3">
                  <c:v>17673</c:v>
                </c:pt>
                <c:pt idx="4">
                  <c:v>71362</c:v>
                </c:pt>
              </c:numCache>
            </c:numRef>
          </c:val>
          <c:smooth val="0"/>
        </c:ser>
        <c:dLbls>
          <c:showLegendKey val="0"/>
          <c:showVal val="0"/>
          <c:showCatName val="0"/>
          <c:showSerName val="0"/>
          <c:showPercent val="0"/>
          <c:showBubbleSize val="0"/>
        </c:dLbls>
        <c:marker val="1"/>
        <c:smooth val="0"/>
        <c:axId val="100938496"/>
        <c:axId val="100940416"/>
      </c:lineChart>
      <c:catAx>
        <c:axId val="100938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40416"/>
        <c:crosses val="autoZero"/>
        <c:auto val="1"/>
        <c:lblAlgn val="ctr"/>
        <c:lblOffset val="100"/>
        <c:tickLblSkip val="1"/>
        <c:tickMarkSkip val="1"/>
        <c:noMultiLvlLbl val="0"/>
      </c:catAx>
      <c:valAx>
        <c:axId val="100940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3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6.32</c:v>
                </c:pt>
                <c:pt idx="1">
                  <c:v>6.27</c:v>
                </c:pt>
                <c:pt idx="2">
                  <c:v>7.52</c:v>
                </c:pt>
                <c:pt idx="3">
                  <c:v>6.8</c:v>
                </c:pt>
                <c:pt idx="4">
                  <c:v>7.67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5.27</c:v>
                </c:pt>
                <c:pt idx="1">
                  <c:v>9.91</c:v>
                </c:pt>
                <c:pt idx="2">
                  <c:v>10.7</c:v>
                </c:pt>
                <c:pt idx="3">
                  <c:v>11.45</c:v>
                </c:pt>
                <c:pt idx="4">
                  <c:v>12.76</c:v>
                </c:pt>
              </c:numCache>
            </c:numRef>
          </c:val>
        </c:ser>
        <c:dLbls>
          <c:showLegendKey val="0"/>
          <c:showVal val="0"/>
          <c:showCatName val="0"/>
          <c:showSerName val="0"/>
          <c:showPercent val="0"/>
          <c:showBubbleSize val="0"/>
        </c:dLbls>
        <c:gapWidth val="250"/>
        <c:overlap val="100"/>
        <c:axId val="92103040"/>
        <c:axId val="9210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3.16</c:v>
                </c:pt>
                <c:pt idx="1">
                  <c:v>4.88</c:v>
                </c:pt>
                <c:pt idx="2">
                  <c:v>1.86</c:v>
                </c:pt>
                <c:pt idx="3">
                  <c:v>-0.19</c:v>
                </c:pt>
                <c:pt idx="4">
                  <c:v>2.1800000000000002</c:v>
                </c:pt>
              </c:numCache>
            </c:numRef>
          </c:val>
          <c:smooth val="0"/>
        </c:ser>
        <c:dLbls>
          <c:showLegendKey val="0"/>
          <c:showVal val="0"/>
          <c:showCatName val="0"/>
          <c:showSerName val="0"/>
          <c:showPercent val="0"/>
          <c:showBubbleSize val="0"/>
        </c:dLbls>
        <c:marker val="1"/>
        <c:smooth val="0"/>
        <c:axId val="92103040"/>
        <c:axId val="92104960"/>
      </c:lineChart>
      <c:catAx>
        <c:axId val="921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04960"/>
        <c:crosses val="autoZero"/>
        <c:auto val="1"/>
        <c:lblAlgn val="ctr"/>
        <c:lblOffset val="100"/>
        <c:tickLblSkip val="1"/>
        <c:tickMarkSkip val="1"/>
        <c:noMultiLvlLbl val="0"/>
      </c:catAx>
      <c:valAx>
        <c:axId val="9210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下田市集落排水事業特別会計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下田市下田駅前広場整備事業特別会計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0.03</c:v>
                </c:pt>
                <c:pt idx="8">
                  <c:v>#N/A</c:v>
                </c:pt>
                <c:pt idx="9">
                  <c:v>0.03</c:v>
                </c:pt>
              </c:numCache>
            </c:numRef>
          </c:val>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0.06</c:v>
                </c:pt>
                <c:pt idx="4">
                  <c:v>#N/A</c:v>
                </c:pt>
                <c:pt idx="5">
                  <c:v>0.17</c:v>
                </c:pt>
                <c:pt idx="6">
                  <c:v>#N/A</c:v>
                </c:pt>
                <c:pt idx="7">
                  <c:v>0.2</c:v>
                </c:pt>
                <c:pt idx="8">
                  <c:v>#N/A</c:v>
                </c:pt>
                <c:pt idx="9">
                  <c:v>0.08</c:v>
                </c:pt>
              </c:numCache>
            </c:numRef>
          </c:val>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0.32</c:v>
                </c:pt>
                <c:pt idx="4">
                  <c:v>#N/A</c:v>
                </c:pt>
                <c:pt idx="5">
                  <c:v>0.32</c:v>
                </c:pt>
                <c:pt idx="6">
                  <c:v>#N/A</c:v>
                </c:pt>
                <c:pt idx="7">
                  <c:v>0.53</c:v>
                </c:pt>
                <c:pt idx="8">
                  <c:v>#N/A</c:v>
                </c:pt>
                <c:pt idx="9">
                  <c:v>0.41</c:v>
                </c:pt>
              </c:numCache>
            </c:numRef>
          </c:val>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0.13</c:v>
                </c:pt>
                <c:pt idx="2">
                  <c:v>#N/A</c:v>
                </c:pt>
                <c:pt idx="3">
                  <c:v>0.24</c:v>
                </c:pt>
                <c:pt idx="4">
                  <c:v>#N/A</c:v>
                </c:pt>
                <c:pt idx="5">
                  <c:v>0.14000000000000001</c:v>
                </c:pt>
                <c:pt idx="6">
                  <c:v>#N/A</c:v>
                </c:pt>
                <c:pt idx="7">
                  <c:v>0.76</c:v>
                </c:pt>
                <c:pt idx="8">
                  <c:v>#N/A</c:v>
                </c:pt>
                <c:pt idx="9">
                  <c:v>0.93</c:v>
                </c:pt>
              </c:numCache>
            </c:numRef>
          </c:val>
        </c:ser>
        <c:ser>
          <c:idx val="7"/>
          <c:order val="7"/>
          <c:tx>
            <c:strRef>
              <c:f>データシート!$A$34</c:f>
              <c:strCache>
                <c:ptCount val="1"/>
                <c:pt idx="0">
                  <c:v>下田市国民健康保険事業特別会計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2.95</c:v>
                </c:pt>
                <c:pt idx="2">
                  <c:v>#N/A</c:v>
                </c:pt>
                <c:pt idx="3">
                  <c:v>1.36</c:v>
                </c:pt>
                <c:pt idx="4">
                  <c:v>#N/A</c:v>
                </c:pt>
                <c:pt idx="5">
                  <c:v>3.63</c:v>
                </c:pt>
                <c:pt idx="6">
                  <c:v>#N/A</c:v>
                </c:pt>
                <c:pt idx="7">
                  <c:v>4.38</c:v>
                </c:pt>
                <c:pt idx="8">
                  <c:v>#N/A</c:v>
                </c:pt>
                <c:pt idx="9">
                  <c:v>3.97</c:v>
                </c:pt>
              </c:numCache>
            </c:numRef>
          </c:val>
        </c:ser>
        <c:ser>
          <c:idx val="8"/>
          <c:order val="8"/>
          <c:tx>
            <c:strRef>
              <c:f>データシート!$A$35</c:f>
              <c:strCache>
                <c:ptCount val="1"/>
                <c:pt idx="0">
                  <c:v>下田市水道事業会計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4.25</c:v>
                </c:pt>
                <c:pt idx="2">
                  <c:v>#N/A</c:v>
                </c:pt>
                <c:pt idx="3">
                  <c:v>4.88</c:v>
                </c:pt>
                <c:pt idx="4">
                  <c:v>#N/A</c:v>
                </c:pt>
                <c:pt idx="5">
                  <c:v>5</c:v>
                </c:pt>
                <c:pt idx="6">
                  <c:v>#N/A</c:v>
                </c:pt>
                <c:pt idx="7">
                  <c:v>5.19</c:v>
                </c:pt>
                <c:pt idx="8">
                  <c:v>#N/A</c:v>
                </c:pt>
                <c:pt idx="9">
                  <c:v>5.23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6.33</c:v>
                </c:pt>
                <c:pt idx="2">
                  <c:v>#N/A</c:v>
                </c:pt>
                <c:pt idx="3">
                  <c:v>6.23</c:v>
                </c:pt>
                <c:pt idx="4">
                  <c:v>#N/A</c:v>
                </c:pt>
                <c:pt idx="5">
                  <c:v>7.49</c:v>
                </c:pt>
                <c:pt idx="6">
                  <c:v>#N/A</c:v>
                </c:pt>
                <c:pt idx="7">
                  <c:v>6.76</c:v>
                </c:pt>
                <c:pt idx="8">
                  <c:v>#N/A</c:v>
                </c:pt>
                <c:pt idx="9">
                  <c:v>7.64</c:v>
                </c:pt>
              </c:numCache>
            </c:numRef>
          </c:val>
        </c:ser>
        <c:dLbls>
          <c:showLegendKey val="0"/>
          <c:showVal val="0"/>
          <c:showCatName val="0"/>
          <c:showSerName val="0"/>
          <c:showPercent val="0"/>
          <c:showBubbleSize val="0"/>
        </c:dLbls>
        <c:gapWidth val="150"/>
        <c:overlap val="100"/>
        <c:axId val="110815488"/>
        <c:axId val="110886912"/>
      </c:barChart>
      <c:catAx>
        <c:axId val="1108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86912"/>
        <c:crosses val="autoZero"/>
        <c:auto val="1"/>
        <c:lblAlgn val="ctr"/>
        <c:lblOffset val="100"/>
        <c:tickLblSkip val="1"/>
        <c:tickMarkSkip val="1"/>
        <c:noMultiLvlLbl val="0"/>
      </c:catAx>
      <c:valAx>
        <c:axId val="11088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1081</c:v>
                </c:pt>
                <c:pt idx="5">
                  <c:v>1049</c:v>
                </c:pt>
                <c:pt idx="8">
                  <c:v>1037</c:v>
                </c:pt>
                <c:pt idx="11">
                  <c:v>1025</c:v>
                </c:pt>
                <c:pt idx="14">
                  <c:v>1010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18</c:v>
                </c:pt>
                <c:pt idx="6">
                  <c:v>18</c:v>
                </c:pt>
                <c:pt idx="9">
                  <c:v>17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109</c:v>
                </c:pt>
                <c:pt idx="3">
                  <c:v>108</c:v>
                </c:pt>
                <c:pt idx="6">
                  <c:v>113</c:v>
                </c:pt>
                <c:pt idx="9">
                  <c:v>128</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486</c:v>
                </c:pt>
                <c:pt idx="3">
                  <c:v>503</c:v>
                </c:pt>
                <c:pt idx="6">
                  <c:v>469</c:v>
                </c:pt>
                <c:pt idx="9">
                  <c:v>439</c:v>
                </c:pt>
                <c:pt idx="12">
                  <c:v>415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1176</c:v>
                </c:pt>
                <c:pt idx="3">
                  <c:v>1117</c:v>
                </c:pt>
                <c:pt idx="6">
                  <c:v>1064</c:v>
                </c:pt>
                <c:pt idx="9">
                  <c:v>1048</c:v>
                </c:pt>
                <c:pt idx="12">
                  <c:v>978</c:v>
                </c:pt>
              </c:numCache>
            </c:numRef>
          </c:val>
        </c:ser>
        <c:dLbls>
          <c:showLegendKey val="0"/>
          <c:showVal val="0"/>
          <c:showCatName val="0"/>
          <c:showSerName val="0"/>
          <c:showPercent val="0"/>
          <c:showBubbleSize val="0"/>
        </c:dLbls>
        <c:gapWidth val="100"/>
        <c:overlap val="100"/>
        <c:axId val="113935872"/>
        <c:axId val="11393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709</c:v>
                </c:pt>
                <c:pt idx="2">
                  <c:v>#N/A</c:v>
                </c:pt>
                <c:pt idx="3">
                  <c:v>#N/A</c:v>
                </c:pt>
                <c:pt idx="4">
                  <c:v>697</c:v>
                </c:pt>
                <c:pt idx="5">
                  <c:v>#N/A</c:v>
                </c:pt>
                <c:pt idx="6">
                  <c:v>#N/A</c:v>
                </c:pt>
                <c:pt idx="7">
                  <c:v>627</c:v>
                </c:pt>
                <c:pt idx="8">
                  <c:v>#N/A</c:v>
                </c:pt>
                <c:pt idx="9">
                  <c:v>#N/A</c:v>
                </c:pt>
                <c:pt idx="10">
                  <c:v>607</c:v>
                </c:pt>
                <c:pt idx="11">
                  <c:v>#N/A</c:v>
                </c:pt>
                <c:pt idx="12">
                  <c:v>#N/A</c:v>
                </c:pt>
                <c:pt idx="13">
                  <c:v>563</c:v>
                </c:pt>
                <c:pt idx="14">
                  <c:v>#N/A</c:v>
                </c:pt>
              </c:numCache>
            </c:numRef>
          </c:val>
          <c:smooth val="0"/>
        </c:ser>
        <c:dLbls>
          <c:showLegendKey val="0"/>
          <c:showVal val="0"/>
          <c:showCatName val="0"/>
          <c:showSerName val="0"/>
          <c:showPercent val="0"/>
          <c:showBubbleSize val="0"/>
        </c:dLbls>
        <c:marker val="1"/>
        <c:smooth val="0"/>
        <c:axId val="113935872"/>
        <c:axId val="113937792"/>
      </c:lineChart>
      <c:catAx>
        <c:axId val="1139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37792"/>
        <c:crosses val="autoZero"/>
        <c:auto val="1"/>
        <c:lblAlgn val="ctr"/>
        <c:lblOffset val="100"/>
        <c:tickLblSkip val="1"/>
        <c:tickMarkSkip val="1"/>
        <c:noMultiLvlLbl val="0"/>
      </c:catAx>
      <c:valAx>
        <c:axId val="11393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10143</c:v>
                </c:pt>
                <c:pt idx="5">
                  <c:v>9919</c:v>
                </c:pt>
                <c:pt idx="8">
                  <c:v>10212</c:v>
                </c:pt>
                <c:pt idx="11">
                  <c:v>10088</c:v>
                </c:pt>
                <c:pt idx="14">
                  <c:v>10136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1616</c:v>
                </c:pt>
                <c:pt idx="5">
                  <c:v>1541</c:v>
                </c:pt>
                <c:pt idx="8">
                  <c:v>1485</c:v>
                </c:pt>
                <c:pt idx="11">
                  <c:v>1568</c:v>
                </c:pt>
                <c:pt idx="14">
                  <c:v>1500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1295</c:v>
                </c:pt>
                <c:pt idx="5">
                  <c:v>1854</c:v>
                </c:pt>
                <c:pt idx="8">
                  <c:v>1732</c:v>
                </c:pt>
                <c:pt idx="11">
                  <c:v>1878</c:v>
                </c:pt>
                <c:pt idx="14">
                  <c:v>2079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2966</c:v>
                </c:pt>
                <c:pt idx="3">
                  <c:v>2981</c:v>
                </c:pt>
                <c:pt idx="6">
                  <c:v>2998</c:v>
                </c:pt>
                <c:pt idx="9">
                  <c:v>3047</c:v>
                </c:pt>
                <c:pt idx="12">
                  <c:v>3011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886</c:v>
                </c:pt>
                <c:pt idx="3">
                  <c:v>852</c:v>
                </c:pt>
                <c:pt idx="6">
                  <c:v>1041</c:v>
                </c:pt>
                <c:pt idx="9">
                  <c:v>943</c:v>
                </c:pt>
                <c:pt idx="12">
                  <c:v>831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6568</c:v>
                </c:pt>
                <c:pt idx="3">
                  <c:v>6036</c:v>
                </c:pt>
                <c:pt idx="6">
                  <c:v>5631</c:v>
                </c:pt>
                <c:pt idx="9">
                  <c:v>5735</c:v>
                </c:pt>
                <c:pt idx="12">
                  <c:v>5191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c:v>
                </c:pt>
                <c:pt idx="3">
                  <c:v>39</c:v>
                </c:pt>
                <c:pt idx="6">
                  <c:v>21</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8617</c:v>
                </c:pt>
                <c:pt idx="3">
                  <c:v>8245</c:v>
                </c:pt>
                <c:pt idx="6">
                  <c:v>7810</c:v>
                </c:pt>
                <c:pt idx="9">
                  <c:v>7469</c:v>
                </c:pt>
                <c:pt idx="12">
                  <c:v>7973</c:v>
                </c:pt>
              </c:numCache>
            </c:numRef>
          </c:val>
        </c:ser>
        <c:dLbls>
          <c:showLegendKey val="0"/>
          <c:showVal val="0"/>
          <c:showCatName val="0"/>
          <c:showSerName val="0"/>
          <c:showPercent val="0"/>
          <c:showBubbleSize val="0"/>
        </c:dLbls>
        <c:gapWidth val="100"/>
        <c:overlap val="100"/>
        <c:axId val="110859392"/>
        <c:axId val="11086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6038</c:v>
                </c:pt>
                <c:pt idx="2">
                  <c:v>#N/A</c:v>
                </c:pt>
                <c:pt idx="3">
                  <c:v>#N/A</c:v>
                </c:pt>
                <c:pt idx="4">
                  <c:v>4839</c:v>
                </c:pt>
                <c:pt idx="5">
                  <c:v>#N/A</c:v>
                </c:pt>
                <c:pt idx="6">
                  <c:v>#N/A</c:v>
                </c:pt>
                <c:pt idx="7">
                  <c:v>4072</c:v>
                </c:pt>
                <c:pt idx="8">
                  <c:v>#N/A</c:v>
                </c:pt>
                <c:pt idx="9">
                  <c:v>#N/A</c:v>
                </c:pt>
                <c:pt idx="10">
                  <c:v>3665</c:v>
                </c:pt>
                <c:pt idx="11">
                  <c:v>#N/A</c:v>
                </c:pt>
                <c:pt idx="12">
                  <c:v>#N/A</c:v>
                </c:pt>
                <c:pt idx="13">
                  <c:v>3292</c:v>
                </c:pt>
                <c:pt idx="14">
                  <c:v>#N/A</c:v>
                </c:pt>
              </c:numCache>
            </c:numRef>
          </c:val>
          <c:smooth val="0"/>
        </c:ser>
        <c:dLbls>
          <c:showLegendKey val="0"/>
          <c:showVal val="0"/>
          <c:showCatName val="0"/>
          <c:showSerName val="0"/>
          <c:showPercent val="0"/>
          <c:showBubbleSize val="0"/>
        </c:dLbls>
        <c:marker val="1"/>
        <c:smooth val="0"/>
        <c:axId val="110859392"/>
        <c:axId val="110861312"/>
      </c:lineChart>
      <c:catAx>
        <c:axId val="1108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61312"/>
        <c:crosses val="autoZero"/>
        <c:auto val="1"/>
        <c:lblAlgn val="ctr"/>
        <c:lblOffset val="100"/>
        <c:tickLblSkip val="1"/>
        <c:tickMarkSkip val="1"/>
        <c:noMultiLvlLbl val="0"/>
      </c:catAx>
      <c:valAx>
        <c:axId val="1108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5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24,108
23,927
104.71
11,198,992
10,726,044
468,993
6,113,240
7,973,174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62.8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ysClr val="windowText" lastClr="000000"/>
              </a:solidFill>
              <a:effectLst/>
              <a:latin typeface="+mn-lt"/>
              <a:ea typeface="+mn-ea"/>
              <a:cs typeface="+mn-cs"/>
            </a:rPr>
            <a:t>　平成</a:t>
          </a:r>
          <a:r>
            <a:rPr lang="en-US" altLang="ja-JP" sz="1200" b="0" i="0" baseline="0">
              <a:solidFill>
                <a:sysClr val="windowText" lastClr="000000"/>
              </a:solidFill>
              <a:effectLst/>
              <a:latin typeface="+mn-lt"/>
              <a:ea typeface="+mn-ea"/>
              <a:cs typeface="+mn-cs"/>
            </a:rPr>
            <a:t>25</a:t>
          </a:r>
          <a:r>
            <a:rPr lang="ja-JP" altLang="en-US" sz="1200" b="0" i="0" baseline="0">
              <a:solidFill>
                <a:sysClr val="windowText" lastClr="000000"/>
              </a:solidFill>
              <a:effectLst/>
              <a:latin typeface="+mn-lt"/>
              <a:ea typeface="+mn-ea"/>
              <a:cs typeface="+mn-cs"/>
            </a:rPr>
            <a:t>年度単年ベースでの財政力指数が</a:t>
          </a:r>
          <a:r>
            <a:rPr lang="en-US" altLang="ja-JP" sz="1200" b="0" i="0" baseline="0">
              <a:solidFill>
                <a:sysClr val="windowText" lastClr="000000"/>
              </a:solidFill>
              <a:effectLst/>
              <a:latin typeface="+mn-lt"/>
              <a:ea typeface="+mn-ea"/>
              <a:cs typeface="+mn-cs"/>
            </a:rPr>
            <a:t>0.494</a:t>
          </a:r>
          <a:r>
            <a:rPr lang="ja-JP" altLang="en-US" sz="1200" b="0" i="0" baseline="0">
              <a:solidFill>
                <a:sysClr val="windowText" lastClr="000000"/>
              </a:solidFill>
              <a:effectLst/>
              <a:latin typeface="+mn-lt"/>
              <a:ea typeface="+mn-ea"/>
              <a:cs typeface="+mn-cs"/>
            </a:rPr>
            <a:t>、結果として平成</a:t>
          </a:r>
          <a:r>
            <a:rPr lang="en-US" altLang="ja-JP" sz="1200" b="0" i="0" baseline="0">
              <a:solidFill>
                <a:sysClr val="windowText" lastClr="000000"/>
              </a:solidFill>
              <a:effectLst/>
              <a:latin typeface="+mn-lt"/>
              <a:ea typeface="+mn-ea"/>
              <a:cs typeface="+mn-cs"/>
            </a:rPr>
            <a:t>25</a:t>
          </a:r>
          <a:r>
            <a:rPr lang="ja-JP" altLang="en-US" sz="1200" b="0" i="0" baseline="0">
              <a:solidFill>
                <a:sysClr val="windowText" lastClr="000000"/>
              </a:solidFill>
              <a:effectLst/>
              <a:latin typeface="+mn-lt"/>
              <a:ea typeface="+mn-ea"/>
              <a:cs typeface="+mn-cs"/>
            </a:rPr>
            <a:t>年度の財政力指数（</a:t>
          </a:r>
          <a:r>
            <a:rPr lang="en-US" altLang="ja-JP" sz="1200" b="0" i="0" baseline="0">
              <a:solidFill>
                <a:sysClr val="windowText" lastClr="000000"/>
              </a:solidFill>
              <a:effectLst/>
              <a:latin typeface="+mn-lt"/>
              <a:ea typeface="+mn-ea"/>
              <a:cs typeface="+mn-cs"/>
            </a:rPr>
            <a:t>3</a:t>
          </a:r>
          <a:r>
            <a:rPr lang="ja-JP" altLang="en-US" sz="1200" b="0" i="0" baseline="0">
              <a:solidFill>
                <a:sysClr val="windowText" lastClr="000000"/>
              </a:solidFill>
              <a:effectLst/>
              <a:latin typeface="+mn-lt"/>
              <a:ea typeface="+mn-ea"/>
              <a:cs typeface="+mn-cs"/>
            </a:rPr>
            <a:t>ヶ年平均）は</a:t>
          </a:r>
          <a:r>
            <a:rPr lang="en-US" altLang="ja-JP" sz="1200" b="0" i="0" baseline="0">
              <a:solidFill>
                <a:sysClr val="windowText" lastClr="000000"/>
              </a:solidFill>
              <a:effectLst/>
              <a:latin typeface="+mn-lt"/>
              <a:ea typeface="+mn-ea"/>
              <a:cs typeface="+mn-cs"/>
            </a:rPr>
            <a:t>0.50</a:t>
          </a:r>
          <a:r>
            <a:rPr lang="ja-JP" altLang="en-US" sz="1200" b="0" i="0" baseline="0">
              <a:solidFill>
                <a:sysClr val="windowText" lastClr="000000"/>
              </a:solidFill>
              <a:effectLst/>
              <a:latin typeface="+mn-lt"/>
              <a:ea typeface="+mn-ea"/>
              <a:cs typeface="+mn-cs"/>
            </a:rPr>
            <a:t>となり、昨年に比べ、</a:t>
          </a:r>
          <a:r>
            <a:rPr lang="en-US" altLang="ja-JP" sz="1200" b="0" i="0" baseline="0">
              <a:solidFill>
                <a:sysClr val="windowText" lastClr="000000"/>
              </a:solidFill>
              <a:effectLst/>
              <a:latin typeface="+mn-lt"/>
              <a:ea typeface="+mn-ea"/>
              <a:cs typeface="+mn-cs"/>
            </a:rPr>
            <a:t>0.1</a:t>
          </a:r>
          <a:r>
            <a:rPr lang="ja-JP" altLang="en-US" sz="1200" b="0" i="0" baseline="0">
              <a:solidFill>
                <a:sysClr val="windowText" lastClr="000000"/>
              </a:solidFill>
              <a:effectLst/>
              <a:latin typeface="+mn-lt"/>
              <a:ea typeface="+mn-ea"/>
              <a:cs typeface="+mn-cs"/>
            </a:rPr>
            <a:t>ポイント減少した。</a:t>
          </a:r>
          <a:endParaRPr lang="en-US" altLang="ja-JP" sz="12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mn-lt"/>
              <a:ea typeface="+mn-ea"/>
              <a:cs typeface="+mn-cs"/>
            </a:rPr>
            <a:t>　過去</a:t>
          </a:r>
          <a:r>
            <a:rPr lang="en-US" altLang="ja-JP" sz="1200" b="0" i="0" baseline="0">
              <a:solidFill>
                <a:sysClr val="windowText" lastClr="000000"/>
              </a:solidFill>
              <a:effectLst/>
              <a:latin typeface="+mn-lt"/>
              <a:ea typeface="+mn-ea"/>
              <a:cs typeface="+mn-cs"/>
            </a:rPr>
            <a:t>5</a:t>
          </a:r>
          <a:r>
            <a:rPr lang="ja-JP" altLang="en-US" sz="1200" b="0" i="0" baseline="0">
              <a:solidFill>
                <a:sysClr val="windowText" lastClr="000000"/>
              </a:solidFill>
              <a:effectLst/>
              <a:latin typeface="+mn-lt"/>
              <a:ea typeface="+mn-ea"/>
              <a:cs typeface="+mn-cs"/>
            </a:rPr>
            <a:t>ヶ年での比較においても、毎年減少しており、これらについては基準財政収入額が減少傾向にあるのが、主たる要因と考えられる。</a:t>
          </a:r>
          <a:endParaRPr lang="en-US" altLang="ja-JP" sz="12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mn-lt"/>
              <a:ea typeface="+mn-ea"/>
              <a:cs typeface="+mn-cs"/>
            </a:rPr>
            <a:t>　高齢化や人口減少等に伴う税収の減等により、交付税への依存が年々増してきていることを示しているため、適切な歳入確保及び歳出削減により、より健全な財政運営に努めていく必要がある。</a:t>
          </a:r>
          <a:endParaRPr lang="en-US" altLang="ja-JP" sz="1200" b="0" i="0" baseline="0">
            <a:solidFill>
              <a:sysClr val="windowText" lastClr="000000"/>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156633</xdr:rowOff>
    </xdr:to>
    <xdr:cxnSp macro="">
      <xdr:nvCxnSpPr>
        <xdr:cNvPr id="68" name="直線コネクタ 67"/>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1" name="直線コネクタ 70"/>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96308</xdr:rowOff>
    </xdr:to>
    <xdr:cxnSp macro="">
      <xdr:nvCxnSpPr>
        <xdr:cNvPr id="77" name="直線コネクタ 76"/>
        <xdr:cNvCxnSpPr/>
      </xdr:nvCxnSpPr>
      <xdr:spPr>
        <a:xfrm>
          <a:off x="1447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a:t>
          </a:r>
          <a:r>
            <a:rPr kumimoji="1" lang="en-US" altLang="ja-JP" sz="1200">
              <a:solidFill>
                <a:sysClr val="windowText" lastClr="000000"/>
              </a:solidFill>
              <a:latin typeface="ＭＳ Ｐゴシック"/>
            </a:rPr>
            <a:t>86.8</a:t>
          </a:r>
          <a:r>
            <a:rPr kumimoji="1" lang="ja-JP" altLang="en-US" sz="1200">
              <a:solidFill>
                <a:sysClr val="windowText" lastClr="000000"/>
              </a:solidFill>
              <a:latin typeface="ＭＳ Ｐゴシック"/>
            </a:rPr>
            <a:t>％となり、</a:t>
          </a:r>
          <a:r>
            <a:rPr kumimoji="1" lang="en-US" altLang="ja-JP" sz="1200">
              <a:solidFill>
                <a:sysClr val="windowText" lastClr="000000"/>
              </a:solidFill>
              <a:latin typeface="ＭＳ Ｐゴシック"/>
            </a:rPr>
            <a:t>H24</a:t>
          </a:r>
          <a:r>
            <a:rPr kumimoji="1" lang="ja-JP" altLang="en-US" sz="1200">
              <a:solidFill>
                <a:sysClr val="windowText" lastClr="000000"/>
              </a:solidFill>
              <a:latin typeface="ＭＳ Ｐゴシック"/>
            </a:rPr>
            <a:t>と比較し、</a:t>
          </a:r>
          <a:r>
            <a:rPr kumimoji="1" lang="en-US" altLang="ja-JP" sz="1200">
              <a:solidFill>
                <a:sysClr val="windowText" lastClr="000000"/>
              </a:solidFill>
              <a:latin typeface="ＭＳ Ｐゴシック"/>
            </a:rPr>
            <a:t>2.1</a:t>
          </a:r>
          <a:r>
            <a:rPr kumimoji="1" lang="ja-JP" altLang="en-US" sz="1200">
              <a:solidFill>
                <a:sysClr val="windowText" lastClr="000000"/>
              </a:solidFill>
              <a:latin typeface="ＭＳ Ｐゴシック"/>
            </a:rPr>
            <a:t>ポイント改善した。これは、分母となる「経常一般財源」及び「臨時財政対策債」の増加と、分子となる「経常経費充当一般財源」の減少によるものである。特に「経常経費充当一般財源」の主たる要因としては、公債費の減少が挙げられ、公的補償金免除繰上償還の実施や、大型起債事業の抑制に努めてきた結果が、経常収支比率の減少につながった。ただし、物件費や扶助費等が年々増加傾向にあることや、今後、大型施設の建設事業による公債費の増加も見込まれるため、不要なコスト削減と、税収等の財源確保により、経常収支比率の更なる抑制が求めらえる。</a:t>
          </a:r>
          <a:endParaRPr kumimoji="1" lang="en-US" altLang="ja-JP" sz="12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53884</xdr:rowOff>
    </xdr:from>
    <xdr:to>
      <xdr:col>7</xdr:col>
      <xdr:colOff>152400</xdr:colOff>
      <xdr:row>61</xdr:row>
      <xdr:rowOff>126274</xdr:rowOff>
    </xdr:to>
    <xdr:cxnSp macro="">
      <xdr:nvCxnSpPr>
        <xdr:cNvPr id="133" name="直線コネクタ 132"/>
        <xdr:cNvCxnSpPr/>
      </xdr:nvCxnSpPr>
      <xdr:spPr>
        <a:xfrm flipV="1">
          <a:off x="4114800" y="1051233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67673</xdr:rowOff>
    </xdr:from>
    <xdr:to>
      <xdr:col>6</xdr:col>
      <xdr:colOff>0</xdr:colOff>
      <xdr:row>61</xdr:row>
      <xdr:rowOff>126274</xdr:rowOff>
    </xdr:to>
    <xdr:cxnSp macro="">
      <xdr:nvCxnSpPr>
        <xdr:cNvPr id="136" name="直線コネクタ 135"/>
        <xdr:cNvCxnSpPr/>
      </xdr:nvCxnSpPr>
      <xdr:spPr>
        <a:xfrm>
          <a:off x="3225800" y="1052612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152944</xdr:rowOff>
    </xdr:from>
    <xdr:to>
      <xdr:col>4</xdr:col>
      <xdr:colOff>482600</xdr:colOff>
      <xdr:row>61</xdr:row>
      <xdr:rowOff>67673</xdr:rowOff>
    </xdr:to>
    <xdr:cxnSp macro="">
      <xdr:nvCxnSpPr>
        <xdr:cNvPr id="139" name="直線コネクタ 138"/>
        <xdr:cNvCxnSpPr/>
      </xdr:nvCxnSpPr>
      <xdr:spPr>
        <a:xfrm>
          <a:off x="2336800" y="1043994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152944</xdr:rowOff>
    </xdr:from>
    <xdr:to>
      <xdr:col>3</xdr:col>
      <xdr:colOff>279400</xdr:colOff>
      <xdr:row>61</xdr:row>
      <xdr:rowOff>112485</xdr:rowOff>
    </xdr:to>
    <xdr:cxnSp macro="">
      <xdr:nvCxnSpPr>
        <xdr:cNvPr id="142" name="直線コネクタ 141"/>
        <xdr:cNvCxnSpPr/>
      </xdr:nvCxnSpPr>
      <xdr:spPr>
        <a:xfrm flipV="1">
          <a:off x="1447800" y="10439944"/>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3084</xdr:rowOff>
    </xdr:from>
    <xdr:to>
      <xdr:col>7</xdr:col>
      <xdr:colOff>203200</xdr:colOff>
      <xdr:row>61</xdr:row>
      <xdr:rowOff>104684</xdr:rowOff>
    </xdr:to>
    <xdr:sp macro="" textlink="">
      <xdr:nvSpPr>
        <xdr:cNvPr id="152" name="円/楕円 151"/>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19611</xdr:rowOff>
    </xdr:from>
    <xdr:ext cx="762000" cy="259045"/>
    <xdr:sp macro="" textlink="">
      <xdr:nvSpPr>
        <xdr:cNvPr id="153" name="財政構造の弾力性該当値テキスト"/>
        <xdr:cNvSpPr txBox="1"/>
      </xdr:nvSpPr>
      <xdr:spPr>
        <a:xfrm>
          <a:off x="5041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75474</xdr:rowOff>
    </xdr:from>
    <xdr:to>
      <xdr:col>6</xdr:col>
      <xdr:colOff>50800</xdr:colOff>
      <xdr:row>62</xdr:row>
      <xdr:rowOff>5624</xdr:rowOff>
    </xdr:to>
    <xdr:sp macro="" textlink="">
      <xdr:nvSpPr>
        <xdr:cNvPr id="154" name="円/楕円 153"/>
        <xdr:cNvSpPr/>
      </xdr:nvSpPr>
      <xdr:spPr>
        <a:xfrm>
          <a:off x="4064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15801</xdr:rowOff>
    </xdr:from>
    <xdr:ext cx="736600" cy="259045"/>
    <xdr:sp macro="" textlink="">
      <xdr:nvSpPr>
        <xdr:cNvPr id="155" name="テキスト ボックス 154"/>
        <xdr:cNvSpPr txBox="1"/>
      </xdr:nvSpPr>
      <xdr:spPr>
        <a:xfrm>
          <a:off x="3733800" y="1030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16873</xdr:rowOff>
    </xdr:from>
    <xdr:to>
      <xdr:col>4</xdr:col>
      <xdr:colOff>533400</xdr:colOff>
      <xdr:row>61</xdr:row>
      <xdr:rowOff>118473</xdr:rowOff>
    </xdr:to>
    <xdr:sp macro="" textlink="">
      <xdr:nvSpPr>
        <xdr:cNvPr id="156" name="円/楕円 155"/>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128650</xdr:rowOff>
    </xdr:from>
    <xdr:ext cx="762000" cy="259045"/>
    <xdr:sp macro="" textlink="">
      <xdr:nvSpPr>
        <xdr:cNvPr id="157" name="テキスト ボックス 156"/>
        <xdr:cNvSpPr txBox="1"/>
      </xdr:nvSpPr>
      <xdr:spPr>
        <a:xfrm>
          <a:off x="2844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102144</xdr:rowOff>
    </xdr:from>
    <xdr:to>
      <xdr:col>3</xdr:col>
      <xdr:colOff>330200</xdr:colOff>
      <xdr:row>61</xdr:row>
      <xdr:rowOff>32294</xdr:rowOff>
    </xdr:to>
    <xdr:sp macro="" textlink="">
      <xdr:nvSpPr>
        <xdr:cNvPr id="158" name="円/楕円 157"/>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42471</xdr:rowOff>
    </xdr:from>
    <xdr:ext cx="762000" cy="259045"/>
    <xdr:sp macro="" textlink="">
      <xdr:nvSpPr>
        <xdr:cNvPr id="159" name="テキスト ボックス 158"/>
        <xdr:cNvSpPr txBox="1"/>
      </xdr:nvSpPr>
      <xdr:spPr>
        <a:xfrm>
          <a:off x="1955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61685</xdr:rowOff>
    </xdr:from>
    <xdr:to>
      <xdr:col>2</xdr:col>
      <xdr:colOff>127000</xdr:colOff>
      <xdr:row>61</xdr:row>
      <xdr:rowOff>163285</xdr:rowOff>
    </xdr:to>
    <xdr:sp macro="" textlink="">
      <xdr:nvSpPr>
        <xdr:cNvPr id="160" name="円/楕円 159"/>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2012</xdr:rowOff>
    </xdr:from>
    <xdr:ext cx="762000" cy="259045"/>
    <xdr:sp macro="" textlink="">
      <xdr:nvSpPr>
        <xdr:cNvPr id="161" name="テキスト ボックス 160"/>
        <xdr:cNvSpPr txBox="1"/>
      </xdr:nvSpPr>
      <xdr:spPr>
        <a:xfrm>
          <a:off x="1066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前年に比して、</a:t>
          </a:r>
          <a:r>
            <a:rPr kumimoji="1" lang="en-US" altLang="ja-JP" sz="1300">
              <a:solidFill>
                <a:sysClr val="windowText" lastClr="000000"/>
              </a:solidFill>
              <a:latin typeface="ＭＳ Ｐゴシック"/>
            </a:rPr>
            <a:t>2,027</a:t>
          </a:r>
          <a:r>
            <a:rPr kumimoji="1" lang="ja-JP" altLang="en-US" sz="1300">
              <a:solidFill>
                <a:sysClr val="windowText" lastClr="000000"/>
              </a:solidFill>
              <a:latin typeface="ＭＳ Ｐゴシック"/>
            </a:rPr>
            <a:t>円の増加となり、過去５年間の比較においても、</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増加している。その要因としては、物件費の増加があり、電算システム関連経費等のが増大の一因として挙げられる。</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5835</xdr:rowOff>
    </xdr:from>
    <xdr:to>
      <xdr:col>7</xdr:col>
      <xdr:colOff>152400</xdr:colOff>
      <xdr:row>81</xdr:row>
      <xdr:rowOff>7465</xdr:rowOff>
    </xdr:to>
    <xdr:cxnSp macro="">
      <xdr:nvCxnSpPr>
        <xdr:cNvPr id="195" name="直線コネクタ 194"/>
        <xdr:cNvCxnSpPr/>
      </xdr:nvCxnSpPr>
      <xdr:spPr>
        <a:xfrm>
          <a:off x="4114800" y="13893285"/>
          <a:ext cx="8382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163693</xdr:rowOff>
    </xdr:from>
    <xdr:ext cx="762000" cy="259045"/>
    <xdr:sp macro="" textlink="">
      <xdr:nvSpPr>
        <xdr:cNvPr id="196" name="人件費・物件費等の状況平均値テキスト"/>
        <xdr:cNvSpPr txBox="1"/>
      </xdr:nvSpPr>
      <xdr:spPr>
        <a:xfrm>
          <a:off x="5041900" y="13879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5835</xdr:rowOff>
    </xdr:from>
    <xdr:to>
      <xdr:col>6</xdr:col>
      <xdr:colOff>0</xdr:colOff>
      <xdr:row>81</xdr:row>
      <xdr:rowOff>7697</xdr:rowOff>
    </xdr:to>
    <xdr:cxnSp macro="">
      <xdr:nvCxnSpPr>
        <xdr:cNvPr id="198" name="直線コネクタ 197"/>
        <xdr:cNvCxnSpPr/>
      </xdr:nvCxnSpPr>
      <xdr:spPr>
        <a:xfrm flipV="1">
          <a:off x="3225800" y="1389328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936</xdr:rowOff>
    </xdr:from>
    <xdr:to>
      <xdr:col>4</xdr:col>
      <xdr:colOff>482600</xdr:colOff>
      <xdr:row>81</xdr:row>
      <xdr:rowOff>7697</xdr:rowOff>
    </xdr:to>
    <xdr:cxnSp macro="">
      <xdr:nvCxnSpPr>
        <xdr:cNvPr id="201" name="直線コネクタ 200"/>
        <xdr:cNvCxnSpPr/>
      </xdr:nvCxnSpPr>
      <xdr:spPr>
        <a:xfrm>
          <a:off x="2336800" y="13888386"/>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408</xdr:rowOff>
    </xdr:from>
    <xdr:to>
      <xdr:col>3</xdr:col>
      <xdr:colOff>279400</xdr:colOff>
      <xdr:row>81</xdr:row>
      <xdr:rowOff>936</xdr:rowOff>
    </xdr:to>
    <xdr:cxnSp macro="">
      <xdr:nvCxnSpPr>
        <xdr:cNvPr id="204" name="直線コネクタ 203"/>
        <xdr:cNvCxnSpPr/>
      </xdr:nvCxnSpPr>
      <xdr:spPr>
        <a:xfrm>
          <a:off x="1447800" y="13887858"/>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128115</xdr:rowOff>
    </xdr:from>
    <xdr:to>
      <xdr:col>7</xdr:col>
      <xdr:colOff>203200</xdr:colOff>
      <xdr:row>81</xdr:row>
      <xdr:rowOff>58265</xdr:rowOff>
    </xdr:to>
    <xdr:sp macro="" textlink="">
      <xdr:nvSpPr>
        <xdr:cNvPr id="214" name="円/楕円 213"/>
        <xdr:cNvSpPr/>
      </xdr:nvSpPr>
      <xdr:spPr>
        <a:xfrm>
          <a:off x="4902200" y="138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49392</xdr:rowOff>
    </xdr:from>
    <xdr:ext cx="762000" cy="259045"/>
    <xdr:sp macro="" textlink="">
      <xdr:nvSpPr>
        <xdr:cNvPr id="215" name="人件費・物件費等の状況該当値テキスト"/>
        <xdr:cNvSpPr txBox="1"/>
      </xdr:nvSpPr>
      <xdr:spPr>
        <a:xfrm>
          <a:off x="5041900" y="1376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126485</xdr:rowOff>
    </xdr:from>
    <xdr:to>
      <xdr:col>6</xdr:col>
      <xdr:colOff>50800</xdr:colOff>
      <xdr:row>81</xdr:row>
      <xdr:rowOff>56635</xdr:rowOff>
    </xdr:to>
    <xdr:sp macro="" textlink="">
      <xdr:nvSpPr>
        <xdr:cNvPr id="216" name="円/楕円 215"/>
        <xdr:cNvSpPr/>
      </xdr:nvSpPr>
      <xdr:spPr>
        <a:xfrm>
          <a:off x="4064000" y="13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66812</xdr:rowOff>
    </xdr:from>
    <xdr:ext cx="736600" cy="259045"/>
    <xdr:sp macro="" textlink="">
      <xdr:nvSpPr>
        <xdr:cNvPr id="217" name="テキスト ボックス 216"/>
        <xdr:cNvSpPr txBox="1"/>
      </xdr:nvSpPr>
      <xdr:spPr>
        <a:xfrm>
          <a:off x="3733800" y="1361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128347</xdr:rowOff>
    </xdr:from>
    <xdr:to>
      <xdr:col>4</xdr:col>
      <xdr:colOff>533400</xdr:colOff>
      <xdr:row>81</xdr:row>
      <xdr:rowOff>58497</xdr:rowOff>
    </xdr:to>
    <xdr:sp macro="" textlink="">
      <xdr:nvSpPr>
        <xdr:cNvPr id="218" name="円/楕円 217"/>
        <xdr:cNvSpPr/>
      </xdr:nvSpPr>
      <xdr:spPr>
        <a:xfrm>
          <a:off x="3175000" y="138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68674</xdr:rowOff>
    </xdr:from>
    <xdr:ext cx="762000" cy="259045"/>
    <xdr:sp macro="" textlink="">
      <xdr:nvSpPr>
        <xdr:cNvPr id="219" name="テキスト ボックス 218"/>
        <xdr:cNvSpPr txBox="1"/>
      </xdr:nvSpPr>
      <xdr:spPr>
        <a:xfrm>
          <a:off x="2844800" y="136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121586</xdr:rowOff>
    </xdr:from>
    <xdr:to>
      <xdr:col>3</xdr:col>
      <xdr:colOff>330200</xdr:colOff>
      <xdr:row>81</xdr:row>
      <xdr:rowOff>51736</xdr:rowOff>
    </xdr:to>
    <xdr:sp macro="" textlink="">
      <xdr:nvSpPr>
        <xdr:cNvPr id="220" name="円/楕円 219"/>
        <xdr:cNvSpPr/>
      </xdr:nvSpPr>
      <xdr:spPr>
        <a:xfrm>
          <a:off x="2286000" y="138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61913</xdr:rowOff>
    </xdr:from>
    <xdr:ext cx="762000" cy="259045"/>
    <xdr:sp macro="" textlink="">
      <xdr:nvSpPr>
        <xdr:cNvPr id="221" name="テキスト ボックス 220"/>
        <xdr:cNvSpPr txBox="1"/>
      </xdr:nvSpPr>
      <xdr:spPr>
        <a:xfrm>
          <a:off x="1955800" y="1360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121058</xdr:rowOff>
    </xdr:from>
    <xdr:to>
      <xdr:col>2</xdr:col>
      <xdr:colOff>127000</xdr:colOff>
      <xdr:row>81</xdr:row>
      <xdr:rowOff>51208</xdr:rowOff>
    </xdr:to>
    <xdr:sp macro="" textlink="">
      <xdr:nvSpPr>
        <xdr:cNvPr id="222" name="円/楕円 221"/>
        <xdr:cNvSpPr/>
      </xdr:nvSpPr>
      <xdr:spPr>
        <a:xfrm>
          <a:off x="1397000" y="138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61385</xdr:rowOff>
    </xdr:from>
    <xdr:ext cx="762000" cy="259045"/>
    <xdr:sp macro="" textlink="">
      <xdr:nvSpPr>
        <xdr:cNvPr id="223" name="テキスト ボックス 222"/>
        <xdr:cNvSpPr txBox="1"/>
      </xdr:nvSpPr>
      <xdr:spPr>
        <a:xfrm>
          <a:off x="1066800" y="1360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H24</a:t>
          </a:r>
          <a:r>
            <a:rPr kumimoji="1" lang="ja-JP" altLang="en-US" sz="1300">
              <a:latin typeface="ＭＳ Ｐゴシック"/>
            </a:rPr>
            <a:t>の</a:t>
          </a:r>
          <a:r>
            <a:rPr kumimoji="1" lang="en-US" altLang="ja-JP" sz="1300">
              <a:latin typeface="ＭＳ Ｐゴシック"/>
            </a:rPr>
            <a:t>106.0</a:t>
          </a:r>
          <a:r>
            <a:rPr kumimoji="1" lang="ja-JP" altLang="en-US" sz="1300">
              <a:latin typeface="ＭＳ Ｐゴシック"/>
            </a:rPr>
            <a:t>から</a:t>
          </a:r>
          <a:r>
            <a:rPr kumimoji="1" lang="en-US" altLang="ja-JP" sz="1300">
              <a:latin typeface="ＭＳ Ｐゴシック"/>
            </a:rPr>
            <a:t>99.1</a:t>
          </a:r>
          <a:r>
            <a:rPr kumimoji="1" lang="ja-JP" altLang="en-US" sz="1300">
              <a:latin typeface="ＭＳ Ｐゴシック"/>
            </a:rPr>
            <a:t>に低下した。</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24</a:t>
          </a:r>
          <a:r>
            <a:rPr kumimoji="1" lang="ja-JP" altLang="en-US" sz="1300">
              <a:latin typeface="ＭＳ Ｐゴシック"/>
            </a:rPr>
            <a:t>年度から実施されていた給与改定・臨時特例法による国家公務員の給与削減措置が平成</a:t>
          </a:r>
          <a:r>
            <a:rPr kumimoji="1" lang="en-US" altLang="ja-JP" sz="1300">
              <a:latin typeface="ＭＳ Ｐゴシック"/>
            </a:rPr>
            <a:t>25</a:t>
          </a:r>
          <a:r>
            <a:rPr kumimoji="1" lang="ja-JP" altLang="en-US" sz="1300">
              <a:latin typeface="ＭＳ Ｐゴシック"/>
            </a:rPr>
            <a:t>年度末で終了したことが主な要因である。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54821</xdr:rowOff>
    </xdr:from>
    <xdr:to>
      <xdr:col>24</xdr:col>
      <xdr:colOff>558800</xdr:colOff>
      <xdr:row>88</xdr:row>
      <xdr:rowOff>160866</xdr:rowOff>
    </xdr:to>
    <xdr:cxnSp macro="">
      <xdr:nvCxnSpPr>
        <xdr:cNvPr id="257" name="直線コネクタ 256"/>
        <xdr:cNvCxnSpPr/>
      </xdr:nvCxnSpPr>
      <xdr:spPr>
        <a:xfrm flipV="1">
          <a:off x="16179800" y="14970971"/>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140759</xdr:rowOff>
    </xdr:from>
    <xdr:to>
      <xdr:col>23</xdr:col>
      <xdr:colOff>406400</xdr:colOff>
      <xdr:row>88</xdr:row>
      <xdr:rowOff>160866</xdr:rowOff>
    </xdr:to>
    <xdr:cxnSp macro="">
      <xdr:nvCxnSpPr>
        <xdr:cNvPr id="260" name="直線コネクタ 259"/>
        <xdr:cNvCxnSpPr/>
      </xdr:nvCxnSpPr>
      <xdr:spPr>
        <a:xfrm>
          <a:off x="15290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88</xdr:row>
      <xdr:rowOff>140759</xdr:rowOff>
    </xdr:to>
    <xdr:cxnSp macro="">
      <xdr:nvCxnSpPr>
        <xdr:cNvPr id="263" name="直線コネクタ 262"/>
        <xdr:cNvCxnSpPr/>
      </xdr:nvCxnSpPr>
      <xdr:spPr>
        <a:xfrm>
          <a:off x="14401800" y="14894561"/>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9102</xdr:rowOff>
    </xdr:from>
    <xdr:to>
      <xdr:col>21</xdr:col>
      <xdr:colOff>0</xdr:colOff>
      <xdr:row>86</xdr:row>
      <xdr:rowOff>149861</xdr:rowOff>
    </xdr:to>
    <xdr:cxnSp macro="">
      <xdr:nvCxnSpPr>
        <xdr:cNvPr id="266" name="直線コネクタ 265"/>
        <xdr:cNvCxnSpPr/>
      </xdr:nvCxnSpPr>
      <xdr:spPr>
        <a:xfrm>
          <a:off x="13512800" y="14753802"/>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4021</xdr:rowOff>
    </xdr:from>
    <xdr:to>
      <xdr:col>24</xdr:col>
      <xdr:colOff>609600</xdr:colOff>
      <xdr:row>87</xdr:row>
      <xdr:rowOff>105621</xdr:rowOff>
    </xdr:to>
    <xdr:sp macro="" textlink="">
      <xdr:nvSpPr>
        <xdr:cNvPr id="276" name="円/楕円 275"/>
        <xdr:cNvSpPr/>
      </xdr:nvSpPr>
      <xdr:spPr>
        <a:xfrm>
          <a:off x="169672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147548</xdr:rowOff>
    </xdr:from>
    <xdr:ext cx="762000" cy="259045"/>
    <xdr:sp macro="" textlink="">
      <xdr:nvSpPr>
        <xdr:cNvPr id="277" name="給与水準   （国との比較）該当値テキスト"/>
        <xdr:cNvSpPr txBox="1"/>
      </xdr:nvSpPr>
      <xdr:spPr>
        <a:xfrm>
          <a:off x="17106900" y="148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8" name="円/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89959</xdr:rowOff>
    </xdr:from>
    <xdr:to>
      <xdr:col>22</xdr:col>
      <xdr:colOff>254000</xdr:colOff>
      <xdr:row>89</xdr:row>
      <xdr:rowOff>20109</xdr:rowOff>
    </xdr:to>
    <xdr:sp macro="" textlink="">
      <xdr:nvSpPr>
        <xdr:cNvPr id="280" name="円/楕円 279"/>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4886</xdr:rowOff>
    </xdr:from>
    <xdr:ext cx="762000" cy="259045"/>
    <xdr:sp macro="" textlink="">
      <xdr:nvSpPr>
        <xdr:cNvPr id="281" name="テキスト ボックス 280"/>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82" name="円/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13988</xdr:rowOff>
    </xdr:from>
    <xdr:ext cx="762000" cy="259045"/>
    <xdr:sp macro="" textlink="">
      <xdr:nvSpPr>
        <xdr:cNvPr id="283" name="テキスト ボックス 282"/>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129752</xdr:rowOff>
    </xdr:from>
    <xdr:to>
      <xdr:col>19</xdr:col>
      <xdr:colOff>533400</xdr:colOff>
      <xdr:row>86</xdr:row>
      <xdr:rowOff>59902</xdr:rowOff>
    </xdr:to>
    <xdr:sp macro="" textlink="">
      <xdr:nvSpPr>
        <xdr:cNvPr id="284" name="円/楕円 283"/>
        <xdr:cNvSpPr/>
      </xdr:nvSpPr>
      <xdr:spPr>
        <a:xfrm>
          <a:off x="134620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70079</xdr:rowOff>
    </xdr:from>
    <xdr:ext cx="762000" cy="259045"/>
    <xdr:sp macro="" textlink="">
      <xdr:nvSpPr>
        <xdr:cNvPr id="285" name="テキスト ボックス 284"/>
        <xdr:cNvSpPr txBox="1"/>
      </xdr:nvSpPr>
      <xdr:spPr>
        <a:xfrm>
          <a:off x="13131800" y="1447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昨年と同様の数値となっており、類似団体と比較しても、</a:t>
          </a:r>
          <a:r>
            <a:rPr kumimoji="1" lang="en-US" altLang="ja-JP" sz="1300">
              <a:latin typeface="ＭＳ Ｐゴシック"/>
            </a:rPr>
            <a:t>0.57</a:t>
          </a:r>
          <a:r>
            <a:rPr kumimoji="1" lang="ja-JP" altLang="en-US" sz="1300">
              <a:latin typeface="ＭＳ Ｐゴシック"/>
            </a:rPr>
            <a:t>ポイント低い数値となっている。職員数においては、定員適正化計画により、管理をすすめている。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140063</xdr:rowOff>
    </xdr:from>
    <xdr:to>
      <xdr:col>24</xdr:col>
      <xdr:colOff>558800</xdr:colOff>
      <xdr:row>61</xdr:row>
      <xdr:rowOff>140063</xdr:rowOff>
    </xdr:to>
    <xdr:cxnSp macro="">
      <xdr:nvCxnSpPr>
        <xdr:cNvPr id="322" name="直線コネクタ 321"/>
        <xdr:cNvCxnSpPr/>
      </xdr:nvCxnSpPr>
      <xdr:spPr>
        <a:xfrm>
          <a:off x="16179800" y="10598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133169</xdr:rowOff>
    </xdr:from>
    <xdr:to>
      <xdr:col>23</xdr:col>
      <xdr:colOff>406400</xdr:colOff>
      <xdr:row>61</xdr:row>
      <xdr:rowOff>140063</xdr:rowOff>
    </xdr:to>
    <xdr:cxnSp macro="">
      <xdr:nvCxnSpPr>
        <xdr:cNvPr id="325" name="直線コネクタ 324"/>
        <xdr:cNvCxnSpPr/>
      </xdr:nvCxnSpPr>
      <xdr:spPr>
        <a:xfrm>
          <a:off x="15290800" y="105916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133169</xdr:rowOff>
    </xdr:from>
    <xdr:to>
      <xdr:col>22</xdr:col>
      <xdr:colOff>203200</xdr:colOff>
      <xdr:row>61</xdr:row>
      <xdr:rowOff>136616</xdr:rowOff>
    </xdr:to>
    <xdr:cxnSp macro="">
      <xdr:nvCxnSpPr>
        <xdr:cNvPr id="328" name="直線コネクタ 327"/>
        <xdr:cNvCxnSpPr/>
      </xdr:nvCxnSpPr>
      <xdr:spPr>
        <a:xfrm flipV="1">
          <a:off x="14401800" y="105916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132020</xdr:rowOff>
    </xdr:from>
    <xdr:to>
      <xdr:col>21</xdr:col>
      <xdr:colOff>0</xdr:colOff>
      <xdr:row>61</xdr:row>
      <xdr:rowOff>136616</xdr:rowOff>
    </xdr:to>
    <xdr:cxnSp macro="">
      <xdr:nvCxnSpPr>
        <xdr:cNvPr id="331" name="直線コネクタ 330"/>
        <xdr:cNvCxnSpPr/>
      </xdr:nvCxnSpPr>
      <xdr:spPr>
        <a:xfrm>
          <a:off x="13512800" y="1059047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89263</xdr:rowOff>
    </xdr:from>
    <xdr:to>
      <xdr:col>24</xdr:col>
      <xdr:colOff>609600</xdr:colOff>
      <xdr:row>62</xdr:row>
      <xdr:rowOff>19413</xdr:rowOff>
    </xdr:to>
    <xdr:sp macro="" textlink="">
      <xdr:nvSpPr>
        <xdr:cNvPr id="341" name="円/楕円 340"/>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105790</xdr:rowOff>
    </xdr:from>
    <xdr:ext cx="762000" cy="259045"/>
    <xdr:sp macro="" textlink="">
      <xdr:nvSpPr>
        <xdr:cNvPr id="342" name="定員管理の状況該当値テキスト"/>
        <xdr:cNvSpPr txBox="1"/>
      </xdr:nvSpPr>
      <xdr:spPr>
        <a:xfrm>
          <a:off x="17106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89263</xdr:rowOff>
    </xdr:from>
    <xdr:to>
      <xdr:col>23</xdr:col>
      <xdr:colOff>457200</xdr:colOff>
      <xdr:row>62</xdr:row>
      <xdr:rowOff>19413</xdr:rowOff>
    </xdr:to>
    <xdr:sp macro="" textlink="">
      <xdr:nvSpPr>
        <xdr:cNvPr id="343" name="円/楕円 342"/>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29590</xdr:rowOff>
    </xdr:from>
    <xdr:ext cx="736600" cy="259045"/>
    <xdr:sp macro="" textlink="">
      <xdr:nvSpPr>
        <xdr:cNvPr id="344" name="テキスト ボックス 343"/>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82369</xdr:rowOff>
    </xdr:from>
    <xdr:to>
      <xdr:col>22</xdr:col>
      <xdr:colOff>254000</xdr:colOff>
      <xdr:row>62</xdr:row>
      <xdr:rowOff>12519</xdr:rowOff>
    </xdr:to>
    <xdr:sp macro="" textlink="">
      <xdr:nvSpPr>
        <xdr:cNvPr id="345" name="円/楕円 344"/>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22696</xdr:rowOff>
    </xdr:from>
    <xdr:ext cx="762000" cy="259045"/>
    <xdr:sp macro="" textlink="">
      <xdr:nvSpPr>
        <xdr:cNvPr id="346" name="テキスト ボックス 345"/>
        <xdr:cNvSpPr txBox="1"/>
      </xdr:nvSpPr>
      <xdr:spPr>
        <a:xfrm>
          <a:off x="14909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85816</xdr:rowOff>
    </xdr:from>
    <xdr:to>
      <xdr:col>21</xdr:col>
      <xdr:colOff>50800</xdr:colOff>
      <xdr:row>62</xdr:row>
      <xdr:rowOff>15966</xdr:rowOff>
    </xdr:to>
    <xdr:sp macro="" textlink="">
      <xdr:nvSpPr>
        <xdr:cNvPr id="347" name="円/楕円 346"/>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26143</xdr:rowOff>
    </xdr:from>
    <xdr:ext cx="762000" cy="259045"/>
    <xdr:sp macro="" textlink="">
      <xdr:nvSpPr>
        <xdr:cNvPr id="348" name="テキスト ボックス 347"/>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81220</xdr:rowOff>
    </xdr:from>
    <xdr:to>
      <xdr:col>19</xdr:col>
      <xdr:colOff>533400</xdr:colOff>
      <xdr:row>62</xdr:row>
      <xdr:rowOff>11370</xdr:rowOff>
    </xdr:to>
    <xdr:sp macro="" textlink="">
      <xdr:nvSpPr>
        <xdr:cNvPr id="349" name="円/楕円 348"/>
        <xdr:cNvSpPr/>
      </xdr:nvSpPr>
      <xdr:spPr>
        <a:xfrm>
          <a:off x="13462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21547</xdr:rowOff>
    </xdr:from>
    <xdr:ext cx="762000" cy="259045"/>
    <xdr:sp macro="" textlink="">
      <xdr:nvSpPr>
        <xdr:cNvPr id="350" name="テキスト ボックス 349"/>
        <xdr:cNvSpPr txBox="1"/>
      </xdr:nvSpPr>
      <xdr:spPr>
        <a:xfrm>
          <a:off x="13131800" y="103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地方債許可基準</a:t>
          </a:r>
          <a:r>
            <a:rPr kumimoji="1" lang="en-US" altLang="ja-JP" sz="1300">
              <a:latin typeface="ＭＳ Ｐゴシック"/>
            </a:rPr>
            <a:t>18</a:t>
          </a:r>
          <a:r>
            <a:rPr kumimoji="1" lang="ja-JP" altLang="en-US" sz="1300">
              <a:latin typeface="ＭＳ Ｐゴシック"/>
            </a:rPr>
            <a:t>％を下回る</a:t>
          </a:r>
          <a:r>
            <a:rPr kumimoji="1" lang="en-US" altLang="ja-JP" sz="1300">
              <a:latin typeface="ＭＳ Ｐゴシック"/>
            </a:rPr>
            <a:t>11.4</a:t>
          </a:r>
          <a:r>
            <a:rPr kumimoji="1" lang="ja-JP" altLang="en-US" sz="1300">
              <a:latin typeface="ＭＳ Ｐゴシック"/>
            </a:rPr>
            <a:t>％となり、前年度の</a:t>
          </a:r>
          <a:r>
            <a:rPr kumimoji="1" lang="en-US" altLang="ja-JP" sz="1300">
              <a:latin typeface="ＭＳ Ｐゴシック"/>
            </a:rPr>
            <a:t>12.1</a:t>
          </a:r>
          <a:r>
            <a:rPr kumimoji="1" lang="ja-JP" altLang="en-US" sz="1300">
              <a:latin typeface="ＭＳ Ｐゴシック"/>
            </a:rPr>
            <a:t>％に比べ</a:t>
          </a:r>
          <a:r>
            <a:rPr kumimoji="1" lang="en-US" altLang="ja-JP" sz="1300">
              <a:latin typeface="ＭＳ Ｐゴシック"/>
            </a:rPr>
            <a:t>0.7%</a:t>
          </a:r>
          <a:r>
            <a:rPr kumimoji="1" lang="ja-JP" altLang="en-US" sz="1300">
              <a:latin typeface="ＭＳ Ｐゴシック"/>
            </a:rPr>
            <a:t>改善している。</a:t>
          </a:r>
          <a:endParaRPr kumimoji="1" lang="en-US" altLang="ja-JP" sz="1300">
            <a:latin typeface="ＭＳ Ｐゴシック"/>
          </a:endParaRPr>
        </a:p>
        <a:p>
          <a:r>
            <a:rPr kumimoji="1" lang="ja-JP" altLang="en-US" sz="1300">
              <a:latin typeface="ＭＳ Ｐゴシック"/>
            </a:rPr>
            <a:t>　これらについては「一般会計における元利償還金」や「公営企業の地方債償還の財源とする繰入」等の金額が減少したために、結果として実質公債費比率が改善したものである。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1088</xdr:rowOff>
    </xdr:from>
    <xdr:to>
      <xdr:col>24</xdr:col>
      <xdr:colOff>558800</xdr:colOff>
      <xdr:row>38</xdr:row>
      <xdr:rowOff>25219</xdr:rowOff>
    </xdr:to>
    <xdr:cxnSp macro="">
      <xdr:nvCxnSpPr>
        <xdr:cNvPr id="386" name="直線コネクタ 385"/>
        <xdr:cNvCxnSpPr/>
      </xdr:nvCxnSpPr>
      <xdr:spPr>
        <a:xfrm flipV="1">
          <a:off x="16179800" y="65161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25219</xdr:rowOff>
    </xdr:from>
    <xdr:to>
      <xdr:col>23</xdr:col>
      <xdr:colOff>406400</xdr:colOff>
      <xdr:row>38</xdr:row>
      <xdr:rowOff>49349</xdr:rowOff>
    </xdr:to>
    <xdr:cxnSp macro="">
      <xdr:nvCxnSpPr>
        <xdr:cNvPr id="389" name="直線コネクタ 388"/>
        <xdr:cNvCxnSpPr/>
      </xdr:nvCxnSpPr>
      <xdr:spPr>
        <a:xfrm flipV="1">
          <a:off x="15290800" y="65403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49349</xdr:rowOff>
    </xdr:from>
    <xdr:to>
      <xdr:col>22</xdr:col>
      <xdr:colOff>203200</xdr:colOff>
      <xdr:row>38</xdr:row>
      <xdr:rowOff>83820</xdr:rowOff>
    </xdr:to>
    <xdr:cxnSp macro="">
      <xdr:nvCxnSpPr>
        <xdr:cNvPr id="392" name="直線コネクタ 391"/>
        <xdr:cNvCxnSpPr/>
      </xdr:nvCxnSpPr>
      <xdr:spPr>
        <a:xfrm flipV="1">
          <a:off x="14401800" y="65644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138974</xdr:rowOff>
    </xdr:to>
    <xdr:cxnSp macro="">
      <xdr:nvCxnSpPr>
        <xdr:cNvPr id="395" name="直線コネクタ 394"/>
        <xdr:cNvCxnSpPr/>
      </xdr:nvCxnSpPr>
      <xdr:spPr>
        <a:xfrm flipV="1">
          <a:off x="13512800" y="65989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121739</xdr:rowOff>
    </xdr:from>
    <xdr:to>
      <xdr:col>24</xdr:col>
      <xdr:colOff>609600</xdr:colOff>
      <xdr:row>38</xdr:row>
      <xdr:rowOff>51888</xdr:rowOff>
    </xdr:to>
    <xdr:sp macro="" textlink="">
      <xdr:nvSpPr>
        <xdr:cNvPr id="405" name="円/楕円 404"/>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138266</xdr:rowOff>
    </xdr:from>
    <xdr:ext cx="762000" cy="259045"/>
    <xdr:sp macro="" textlink="">
      <xdr:nvSpPr>
        <xdr:cNvPr id="406" name="公債費負担の状況該当値テキスト"/>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145869</xdr:rowOff>
    </xdr:from>
    <xdr:to>
      <xdr:col>23</xdr:col>
      <xdr:colOff>457200</xdr:colOff>
      <xdr:row>38</xdr:row>
      <xdr:rowOff>76019</xdr:rowOff>
    </xdr:to>
    <xdr:sp macro="" textlink="">
      <xdr:nvSpPr>
        <xdr:cNvPr id="407" name="円/楕円 406"/>
        <xdr:cNvSpPr/>
      </xdr:nvSpPr>
      <xdr:spPr>
        <a:xfrm>
          <a:off x="16129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86196</xdr:rowOff>
    </xdr:from>
    <xdr:ext cx="736600" cy="259045"/>
    <xdr:sp macro="" textlink="">
      <xdr:nvSpPr>
        <xdr:cNvPr id="408" name="テキスト ボックス 407"/>
        <xdr:cNvSpPr txBox="1"/>
      </xdr:nvSpPr>
      <xdr:spPr>
        <a:xfrm>
          <a:off x="15798800" y="625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169999</xdr:rowOff>
    </xdr:from>
    <xdr:to>
      <xdr:col>22</xdr:col>
      <xdr:colOff>254000</xdr:colOff>
      <xdr:row>38</xdr:row>
      <xdr:rowOff>100149</xdr:rowOff>
    </xdr:to>
    <xdr:sp macro="" textlink="">
      <xdr:nvSpPr>
        <xdr:cNvPr id="409" name="円/楕円 408"/>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110326</xdr:rowOff>
    </xdr:from>
    <xdr:ext cx="762000" cy="259045"/>
    <xdr:sp macro="" textlink="">
      <xdr:nvSpPr>
        <xdr:cNvPr id="410" name="テキスト ボックス 409"/>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11" name="円/楕円 410"/>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12" name="テキスト ボックス 411"/>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88174</xdr:rowOff>
    </xdr:from>
    <xdr:to>
      <xdr:col>19</xdr:col>
      <xdr:colOff>533400</xdr:colOff>
      <xdr:row>39</xdr:row>
      <xdr:rowOff>18324</xdr:rowOff>
    </xdr:to>
    <xdr:sp macro="" textlink="">
      <xdr:nvSpPr>
        <xdr:cNvPr id="413" name="円/楕円 412"/>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28501</xdr:rowOff>
    </xdr:from>
    <xdr:ext cx="762000" cy="259045"/>
    <xdr:sp macro="" textlink="">
      <xdr:nvSpPr>
        <xdr:cNvPr id="414" name="テキスト ボックス 413"/>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早期健全化基準</a:t>
          </a:r>
          <a:r>
            <a:rPr kumimoji="1" lang="en-US" altLang="ja-JP" sz="1300">
              <a:latin typeface="ＭＳ Ｐゴシック"/>
            </a:rPr>
            <a:t>350.0</a:t>
          </a:r>
          <a:r>
            <a:rPr kumimoji="1" lang="ja-JP" altLang="en-US" sz="1300">
              <a:latin typeface="ＭＳ Ｐゴシック"/>
            </a:rPr>
            <a:t>％を下回る</a:t>
          </a:r>
          <a:r>
            <a:rPr kumimoji="1" lang="en-US" altLang="ja-JP" sz="1300">
              <a:latin typeface="ＭＳ Ｐゴシック"/>
            </a:rPr>
            <a:t>62.8%</a:t>
          </a:r>
          <a:r>
            <a:rPr kumimoji="1" lang="ja-JP" altLang="en-US" sz="1300">
              <a:latin typeface="ＭＳ Ｐゴシック"/>
            </a:rPr>
            <a:t>で、前年度の</a:t>
          </a:r>
          <a:r>
            <a:rPr kumimoji="1" lang="en-US" altLang="ja-JP" sz="1300">
              <a:latin typeface="ＭＳ Ｐゴシック"/>
            </a:rPr>
            <a:t>70.1%</a:t>
          </a:r>
          <a:r>
            <a:rPr kumimoji="1" lang="ja-JP" altLang="en-US" sz="1300">
              <a:latin typeface="ＭＳ Ｐゴシック"/>
            </a:rPr>
            <a:t>に比べ、</a:t>
          </a:r>
          <a:r>
            <a:rPr kumimoji="1" lang="en-US" altLang="ja-JP" sz="1300">
              <a:latin typeface="ＭＳ Ｐゴシック"/>
            </a:rPr>
            <a:t>7.3</a:t>
          </a:r>
          <a:r>
            <a:rPr kumimoji="1" lang="ja-JP" altLang="en-US" sz="1300">
              <a:latin typeface="ＭＳ Ｐゴシック"/>
            </a:rPr>
            <a:t>ポイント改善したが、これは「公営企業等繰入見込額」が減少したことがその一因である。</a:t>
          </a:r>
          <a:endParaRPr kumimoji="1" lang="en-US" altLang="ja-JP" sz="1300">
            <a:latin typeface="ＭＳ Ｐゴシック"/>
          </a:endParaRPr>
        </a:p>
        <a:p>
          <a:r>
            <a:rPr kumimoji="1" lang="ja-JP" altLang="en-US" sz="1300">
              <a:latin typeface="ＭＳ Ｐゴシック"/>
            </a:rPr>
            <a:t>　「公営企業等繰入見込額」の減は、保証金免除繰上償還等の実施により、下水道事業における公債費の減少が減少している。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96647</xdr:rowOff>
    </xdr:from>
    <xdr:to>
      <xdr:col>24</xdr:col>
      <xdr:colOff>558800</xdr:colOff>
      <xdr:row>14</xdr:row>
      <xdr:rowOff>111326</xdr:rowOff>
    </xdr:to>
    <xdr:cxnSp macro="">
      <xdr:nvCxnSpPr>
        <xdr:cNvPr id="448" name="直線コネクタ 447"/>
        <xdr:cNvCxnSpPr/>
      </xdr:nvCxnSpPr>
      <xdr:spPr>
        <a:xfrm flipV="1">
          <a:off x="16179800" y="2496947"/>
          <a:ext cx="8382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81424</xdr:rowOff>
    </xdr:from>
    <xdr:ext cx="762000" cy="259045"/>
    <xdr:sp macro="" textlink="">
      <xdr:nvSpPr>
        <xdr:cNvPr id="449" name="将来負担の状況平均値テキスト"/>
        <xdr:cNvSpPr txBox="1"/>
      </xdr:nvSpPr>
      <xdr:spPr>
        <a:xfrm>
          <a:off x="17106900" y="248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111326</xdr:rowOff>
    </xdr:from>
    <xdr:to>
      <xdr:col>23</xdr:col>
      <xdr:colOff>406400</xdr:colOff>
      <xdr:row>14</xdr:row>
      <xdr:rowOff>125000</xdr:rowOff>
    </xdr:to>
    <xdr:cxnSp macro="">
      <xdr:nvCxnSpPr>
        <xdr:cNvPr id="451" name="直線コネクタ 450"/>
        <xdr:cNvCxnSpPr/>
      </xdr:nvCxnSpPr>
      <xdr:spPr>
        <a:xfrm flipV="1">
          <a:off x="15290800" y="2511626"/>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125000</xdr:rowOff>
    </xdr:from>
    <xdr:to>
      <xdr:col>22</xdr:col>
      <xdr:colOff>203200</xdr:colOff>
      <xdr:row>14</xdr:row>
      <xdr:rowOff>152146</xdr:rowOff>
    </xdr:to>
    <xdr:cxnSp macro="">
      <xdr:nvCxnSpPr>
        <xdr:cNvPr id="454" name="直線コネクタ 453"/>
        <xdr:cNvCxnSpPr/>
      </xdr:nvCxnSpPr>
      <xdr:spPr>
        <a:xfrm flipV="1">
          <a:off x="14401800" y="252530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152146</xdr:rowOff>
    </xdr:from>
    <xdr:to>
      <xdr:col>21</xdr:col>
      <xdr:colOff>0</xdr:colOff>
      <xdr:row>15</xdr:row>
      <xdr:rowOff>33983</xdr:rowOff>
    </xdr:to>
    <xdr:cxnSp macro="">
      <xdr:nvCxnSpPr>
        <xdr:cNvPr id="457" name="直線コネクタ 456"/>
        <xdr:cNvCxnSpPr/>
      </xdr:nvCxnSpPr>
      <xdr:spPr>
        <a:xfrm flipV="1">
          <a:off x="13512800" y="2552446"/>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45847</xdr:rowOff>
    </xdr:from>
    <xdr:to>
      <xdr:col>24</xdr:col>
      <xdr:colOff>609600</xdr:colOff>
      <xdr:row>14</xdr:row>
      <xdr:rowOff>147447</xdr:rowOff>
    </xdr:to>
    <xdr:sp macro="" textlink="">
      <xdr:nvSpPr>
        <xdr:cNvPr id="467" name="円/楕円 466"/>
        <xdr:cNvSpPr/>
      </xdr:nvSpPr>
      <xdr:spPr>
        <a:xfrm>
          <a:off x="169672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138574</xdr:rowOff>
    </xdr:from>
    <xdr:ext cx="762000" cy="259045"/>
    <xdr:sp macro="" textlink="">
      <xdr:nvSpPr>
        <xdr:cNvPr id="468" name="将来負担の状況該当値テキスト"/>
        <xdr:cNvSpPr txBox="1"/>
      </xdr:nvSpPr>
      <xdr:spPr>
        <a:xfrm>
          <a:off x="17106900" y="23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60526</xdr:rowOff>
    </xdr:from>
    <xdr:to>
      <xdr:col>23</xdr:col>
      <xdr:colOff>457200</xdr:colOff>
      <xdr:row>14</xdr:row>
      <xdr:rowOff>162126</xdr:rowOff>
    </xdr:to>
    <xdr:sp macro="" textlink="">
      <xdr:nvSpPr>
        <xdr:cNvPr id="469" name="円/楕円 468"/>
        <xdr:cNvSpPr/>
      </xdr:nvSpPr>
      <xdr:spPr>
        <a:xfrm>
          <a:off x="16129000" y="2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853</xdr:rowOff>
    </xdr:from>
    <xdr:ext cx="736600" cy="259045"/>
    <xdr:sp macro="" textlink="">
      <xdr:nvSpPr>
        <xdr:cNvPr id="470" name="テキスト ボックス 469"/>
        <xdr:cNvSpPr txBox="1"/>
      </xdr:nvSpPr>
      <xdr:spPr>
        <a:xfrm>
          <a:off x="15798800" y="222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74200</xdr:rowOff>
    </xdr:from>
    <xdr:to>
      <xdr:col>22</xdr:col>
      <xdr:colOff>254000</xdr:colOff>
      <xdr:row>15</xdr:row>
      <xdr:rowOff>4350</xdr:rowOff>
    </xdr:to>
    <xdr:sp macro="" textlink="">
      <xdr:nvSpPr>
        <xdr:cNvPr id="471" name="円/楕円 470"/>
        <xdr:cNvSpPr/>
      </xdr:nvSpPr>
      <xdr:spPr>
        <a:xfrm>
          <a:off x="15240000" y="24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14527</xdr:rowOff>
    </xdr:from>
    <xdr:ext cx="762000" cy="259045"/>
    <xdr:sp macro="" textlink="">
      <xdr:nvSpPr>
        <xdr:cNvPr id="472" name="テキスト ボックス 471"/>
        <xdr:cNvSpPr txBox="1"/>
      </xdr:nvSpPr>
      <xdr:spPr>
        <a:xfrm>
          <a:off x="14909800" y="224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101346</xdr:rowOff>
    </xdr:from>
    <xdr:to>
      <xdr:col>21</xdr:col>
      <xdr:colOff>50800</xdr:colOff>
      <xdr:row>15</xdr:row>
      <xdr:rowOff>31496</xdr:rowOff>
    </xdr:to>
    <xdr:sp macro="" textlink="">
      <xdr:nvSpPr>
        <xdr:cNvPr id="473" name="円/楕円 472"/>
        <xdr:cNvSpPr/>
      </xdr:nvSpPr>
      <xdr:spPr>
        <a:xfrm>
          <a:off x="14351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41673</xdr:rowOff>
    </xdr:from>
    <xdr:ext cx="762000" cy="259045"/>
    <xdr:sp macro="" textlink="">
      <xdr:nvSpPr>
        <xdr:cNvPr id="474" name="テキスト ボックス 47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154633</xdr:rowOff>
    </xdr:from>
    <xdr:to>
      <xdr:col>19</xdr:col>
      <xdr:colOff>533400</xdr:colOff>
      <xdr:row>15</xdr:row>
      <xdr:rowOff>84783</xdr:rowOff>
    </xdr:to>
    <xdr:sp macro="" textlink="">
      <xdr:nvSpPr>
        <xdr:cNvPr id="475" name="円/楕円 474"/>
        <xdr:cNvSpPr/>
      </xdr:nvSpPr>
      <xdr:spPr>
        <a:xfrm>
          <a:off x="13462000" y="25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94960</xdr:rowOff>
    </xdr:from>
    <xdr:ext cx="762000" cy="259045"/>
    <xdr:sp macro="" textlink="">
      <xdr:nvSpPr>
        <xdr:cNvPr id="476" name="テキスト ボックス 475"/>
        <xdr:cNvSpPr txBox="1"/>
      </xdr:nvSpPr>
      <xdr:spPr>
        <a:xfrm>
          <a:off x="13131800" y="23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24,108
23,927
104.71
11,198,992
10,726,044
468,993
6,113,240
7,973,174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62.8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前年度と比して、</a:t>
          </a:r>
          <a:r>
            <a:rPr kumimoji="1" lang="en-US" altLang="ja-JP" sz="1300">
              <a:latin typeface="ＭＳ Ｐゴシック"/>
            </a:rPr>
            <a:t>0.5</a:t>
          </a:r>
          <a:r>
            <a:rPr kumimoji="1" lang="ja-JP" altLang="en-US" sz="1300">
              <a:latin typeface="ＭＳ Ｐゴシック"/>
            </a:rPr>
            <a:t>ポイントの減少となった。</a:t>
          </a:r>
          <a:endParaRPr kumimoji="1" lang="en-US" altLang="ja-JP" sz="1300">
            <a:latin typeface="ＭＳ Ｐゴシック"/>
          </a:endParaRPr>
        </a:p>
        <a:p>
          <a:r>
            <a:rPr kumimoji="1" lang="ja-JP" altLang="en-US" sz="1300">
              <a:latin typeface="ＭＳ Ｐゴシック"/>
            </a:rPr>
            <a:t>職員数の削減は職員適正化計画によるものであり、今後も適切な定員管理をすすめていくことで、人件費の抑制を図っていく。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33274</xdr:rowOff>
    </xdr:to>
    <xdr:cxnSp macro="">
      <xdr:nvCxnSpPr>
        <xdr:cNvPr id="63" name="直線コネクタ 62"/>
        <xdr:cNvCxnSpPr/>
      </xdr:nvCxnSpPr>
      <xdr:spPr>
        <a:xfrm flipV="1">
          <a:off x="3987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37846</xdr:rowOff>
    </xdr:to>
    <xdr:cxnSp macro="">
      <xdr:nvCxnSpPr>
        <xdr:cNvPr id="66" name="直線コネクタ 65"/>
        <xdr:cNvCxnSpPr/>
      </xdr:nvCxnSpPr>
      <xdr:spPr>
        <a:xfrm flipV="1">
          <a:off x="3098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37846</xdr:rowOff>
    </xdr:to>
    <xdr:cxnSp macro="">
      <xdr:nvCxnSpPr>
        <xdr:cNvPr id="69" name="直線コネクタ 68"/>
        <xdr:cNvCxnSpPr/>
      </xdr:nvCxnSpPr>
      <xdr:spPr>
        <a:xfrm>
          <a:off x="2209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51562</xdr:rowOff>
    </xdr:to>
    <xdr:cxnSp macro="">
      <xdr:nvCxnSpPr>
        <xdr:cNvPr id="72" name="直線コネクタ 71"/>
        <xdr:cNvCxnSpPr/>
      </xdr:nvCxnSpPr>
      <xdr:spPr>
        <a:xfrm flipV="1">
          <a:off x="1320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2" name="円/楕円 81"/>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3"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4" name="円/楕円 83"/>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85" name="テキスト ボックス 84"/>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6" name="円/楕円 85"/>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87" name="テキスト ボックス 86"/>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8" name="円/楕円 87"/>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9" name="テキスト ボックス 88"/>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0" name="円/楕円 89"/>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91" name="テキスト ボックス 90"/>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前年度と比較し、</a:t>
          </a:r>
          <a:r>
            <a:rPr lang="en-US" altLang="ja-JP" sz="1200" b="0" i="0" baseline="0">
              <a:solidFill>
                <a:schemeClr val="dk1"/>
              </a:solidFill>
              <a:effectLst/>
              <a:latin typeface="+mn-lt"/>
              <a:ea typeface="+mn-ea"/>
              <a:cs typeface="+mn-cs"/>
            </a:rPr>
            <a:t>0.4</a:t>
          </a:r>
          <a:r>
            <a:rPr lang="ja-JP" altLang="en-US" sz="1200" b="0" i="0" baseline="0">
              <a:solidFill>
                <a:schemeClr val="dk1"/>
              </a:solidFill>
              <a:effectLst/>
              <a:latin typeface="+mn-lt"/>
              <a:ea typeface="+mn-ea"/>
              <a:cs typeface="+mn-cs"/>
            </a:rPr>
            <a:t>ポイント増加した。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物件費に関しては、電算システム関連経費の占める割合が増してきており、</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事務の効率化や、社会情勢にあわせたシステムの導入により、制度改正等に応じてシステム改修等の経費を要することから、年々増加の傾向を示している。</a:t>
          </a:r>
          <a:endParaRPr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78014</xdr:rowOff>
    </xdr:to>
    <xdr:cxnSp macro="">
      <xdr:nvCxnSpPr>
        <xdr:cNvPr id="126" name="直線コネクタ 125"/>
        <xdr:cNvCxnSpPr/>
      </xdr:nvCxnSpPr>
      <xdr:spPr>
        <a:xfrm>
          <a:off x="15671800" y="2777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16</xdr:row>
      <xdr:rowOff>34471</xdr:rowOff>
    </xdr:to>
    <xdr:cxnSp macro="">
      <xdr:nvCxnSpPr>
        <xdr:cNvPr id="129" name="直線コネクタ 128"/>
        <xdr:cNvCxnSpPr/>
      </xdr:nvCxnSpPr>
      <xdr:spPr>
        <a:xfrm>
          <a:off x="14782800" y="2701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129721</xdr:rowOff>
    </xdr:to>
    <xdr:cxnSp macro="">
      <xdr:nvCxnSpPr>
        <xdr:cNvPr id="132" name="直線コネクタ 131"/>
        <xdr:cNvCxnSpPr/>
      </xdr:nvCxnSpPr>
      <xdr:spPr>
        <a:xfrm>
          <a:off x="13893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15</xdr:row>
      <xdr:rowOff>75293</xdr:rowOff>
    </xdr:to>
    <xdr:cxnSp macro="">
      <xdr:nvCxnSpPr>
        <xdr:cNvPr id="135" name="直線コネクタ 134"/>
        <xdr:cNvCxnSpPr/>
      </xdr:nvCxnSpPr>
      <xdr:spPr>
        <a:xfrm>
          <a:off x="13004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5" name="円/楕円 144"/>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6"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47" name="円/楕円 146"/>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48" name="テキスト ボックス 147"/>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49" name="円/楕円 148"/>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0" name="テキスト ボックス 149"/>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1" name="円/楕円 150"/>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2" name="テキスト ボックス 151"/>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3" name="円/楕円 152"/>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4" name="テキスト ボックス 153"/>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前年度と同様の数値となったが、過去</a:t>
          </a:r>
          <a:r>
            <a:rPr kumimoji="1" lang="en-US" altLang="ja-JP" sz="1300">
              <a:latin typeface="ＭＳ Ｐゴシック"/>
            </a:rPr>
            <a:t>5</a:t>
          </a:r>
          <a:r>
            <a:rPr kumimoji="1" lang="ja-JP" altLang="en-US" sz="1300">
              <a:latin typeface="ＭＳ Ｐゴシック"/>
            </a:rPr>
            <a:t>年間においては年々増加傾向にある。これらについては、障害福祉サービス費や生活保護扶助費といった社会保障関連経費の需要が増加してきていることによるものであり、全国的に同じ傾向にあると思わ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57150</xdr:rowOff>
    </xdr:to>
    <xdr:cxnSp macro="">
      <xdr:nvCxnSpPr>
        <xdr:cNvPr id="187" name="直線コネクタ 186"/>
        <xdr:cNvCxnSpPr/>
      </xdr:nvCxnSpPr>
      <xdr:spPr>
        <a:xfrm>
          <a:off x="3987800" y="982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57150</xdr:rowOff>
    </xdr:to>
    <xdr:cxnSp macro="">
      <xdr:nvCxnSpPr>
        <xdr:cNvPr id="190" name="直線コネクタ 189"/>
        <xdr:cNvCxnSpPr/>
      </xdr:nvCxnSpPr>
      <xdr:spPr>
        <a:xfrm>
          <a:off x="3098800" y="972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127000</xdr:rowOff>
    </xdr:to>
    <xdr:cxnSp macro="">
      <xdr:nvCxnSpPr>
        <xdr:cNvPr id="193" name="直線コネクタ 192"/>
        <xdr:cNvCxnSpPr/>
      </xdr:nvCxnSpPr>
      <xdr:spPr>
        <a:xfrm>
          <a:off x="2209800" y="9639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38100</xdr:rowOff>
    </xdr:to>
    <xdr:cxnSp macro="">
      <xdr:nvCxnSpPr>
        <xdr:cNvPr id="196" name="直線コネクタ 195"/>
        <xdr:cNvCxnSpPr/>
      </xdr:nvCxnSpPr>
      <xdr:spPr>
        <a:xfrm>
          <a:off x="1320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6" name="円/楕円 205"/>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7"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8" name="円/楕円 207"/>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9" name="テキスト ボックス 208"/>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1" name="テキスト ボックス 21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2" name="円/楕円 211"/>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13" name="テキスト ボックス 212"/>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4" name="円/楕円 213"/>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5" name="テキスト ボックス 214"/>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前年度と比較し、</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ポイント改善した。</a:t>
          </a:r>
          <a:endParaRPr lang="en-US" altLang="ja-JP" sz="1200" b="0" i="0" baseline="0">
            <a:solidFill>
              <a:schemeClr val="dk1"/>
            </a:solidFill>
            <a:effectLst/>
            <a:latin typeface="+mn-lt"/>
            <a:ea typeface="+mn-ea"/>
            <a:cs typeface="+mn-cs"/>
          </a:endParaRPr>
        </a:p>
        <a:p>
          <a:pPr rtl="0"/>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本項目において、多くを占めているのが繰出金であり、下水道事業会計、国民健康保険、後期高齢者医療、介護保険等の特別会計への繰出金が該当となる。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96520</xdr:rowOff>
    </xdr:to>
    <xdr:cxnSp macro="">
      <xdr:nvCxnSpPr>
        <xdr:cNvPr id="248" name="直線コネクタ 247"/>
        <xdr:cNvCxnSpPr/>
      </xdr:nvCxnSpPr>
      <xdr:spPr>
        <a:xfrm flipV="1">
          <a:off x="15671800" y="1003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58</xdr:row>
      <xdr:rowOff>96520</xdr:rowOff>
    </xdr:to>
    <xdr:cxnSp macro="">
      <xdr:nvCxnSpPr>
        <xdr:cNvPr id="251" name="直線コネクタ 250"/>
        <xdr:cNvCxnSpPr/>
      </xdr:nvCxnSpPr>
      <xdr:spPr>
        <a:xfrm>
          <a:off x="14782800" y="1004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96520</xdr:rowOff>
    </xdr:to>
    <xdr:cxnSp macro="">
      <xdr:nvCxnSpPr>
        <xdr:cNvPr id="254" name="直線コネクタ 253"/>
        <xdr:cNvCxnSpPr/>
      </xdr:nvCxnSpPr>
      <xdr:spPr>
        <a:xfrm>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142240</xdr:rowOff>
    </xdr:to>
    <xdr:cxnSp macro="">
      <xdr:nvCxnSpPr>
        <xdr:cNvPr id="257" name="直線コネクタ 256"/>
        <xdr:cNvCxnSpPr/>
      </xdr:nvCxnSpPr>
      <xdr:spPr>
        <a:xfrm flipV="1">
          <a:off x="13004800" y="1003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7" name="円/楕円 266"/>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8"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9" name="円/楕円 268"/>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70" name="テキスト ボックス 269"/>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1" name="円/楕円 270"/>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2" name="テキスト ボックス 271"/>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3" name="円/楕円 272"/>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4" name="テキスト ボックス 273"/>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5" name="円/楕円 274"/>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6" name="テキスト ボックス 275"/>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前年度に比して、</a:t>
          </a:r>
          <a:r>
            <a:rPr lang="en-US" altLang="ja-JP" sz="1200" b="0" i="0" baseline="0">
              <a:solidFill>
                <a:schemeClr val="dk1"/>
              </a:solidFill>
              <a:effectLst/>
              <a:latin typeface="+mn-lt"/>
              <a:ea typeface="+mn-ea"/>
              <a:cs typeface="+mn-cs"/>
            </a:rPr>
            <a:t>0.6</a:t>
          </a:r>
          <a:r>
            <a:rPr lang="ja-JP" altLang="en-US" sz="1200" b="0" i="0" baseline="0">
              <a:solidFill>
                <a:schemeClr val="dk1"/>
              </a:solidFill>
              <a:effectLst/>
              <a:latin typeface="+mn-lt"/>
              <a:ea typeface="+mn-ea"/>
              <a:cs typeface="+mn-cs"/>
            </a:rPr>
            <a:t>ポイント改善した。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本市においては、平成</a:t>
          </a:r>
          <a:r>
            <a:rPr lang="en-US" altLang="ja-JP" sz="1200" b="0" i="0" baseline="0">
              <a:solidFill>
                <a:schemeClr val="dk1"/>
              </a:solidFill>
              <a:effectLst/>
              <a:latin typeface="+mn-lt"/>
              <a:ea typeface="+mn-ea"/>
              <a:cs typeface="+mn-cs"/>
            </a:rPr>
            <a:t>18</a:t>
          </a:r>
          <a:r>
            <a:rPr lang="ja-JP" altLang="en-US" sz="1200" b="0" i="0" baseline="0">
              <a:solidFill>
                <a:schemeClr val="dk1"/>
              </a:solidFill>
              <a:effectLst/>
              <a:latin typeface="+mn-lt"/>
              <a:ea typeface="+mn-ea"/>
              <a:cs typeface="+mn-cs"/>
            </a:rPr>
            <a:t>年度より補助金交付事業評価の取組を行っており、例年、全国の類似団体と比して、低い数値を保っている。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今後も評価基準の見直し等、視点を整理しながら更なる検討を進めて</a:t>
          </a:r>
          <a:r>
            <a:rPr lang="ja-JP" altLang="en-US" sz="1100" b="0" i="0" baseline="0">
              <a:solidFill>
                <a:schemeClr val="dk1"/>
              </a:solidFill>
              <a:effectLst/>
              <a:latin typeface="+mn-lt"/>
              <a:ea typeface="+mn-ea"/>
              <a:cs typeface="+mn-cs"/>
            </a:rPr>
            <a:t>いきたい。</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165862</xdr:rowOff>
    </xdr:to>
    <xdr:cxnSp macro="">
      <xdr:nvCxnSpPr>
        <xdr:cNvPr id="306" name="直線コネクタ 305"/>
        <xdr:cNvCxnSpPr/>
      </xdr:nvCxnSpPr>
      <xdr:spPr>
        <a:xfrm flipV="1">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35</xdr:row>
      <xdr:rowOff>165862</xdr:rowOff>
    </xdr:to>
    <xdr:cxnSp macro="">
      <xdr:nvCxnSpPr>
        <xdr:cNvPr id="309" name="直線コネクタ 308"/>
        <xdr:cNvCxnSpPr/>
      </xdr:nvCxnSpPr>
      <xdr:spPr>
        <a:xfrm>
          <a:off x="14782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156718</xdr:rowOff>
    </xdr:to>
    <xdr:cxnSp macro="">
      <xdr:nvCxnSpPr>
        <xdr:cNvPr id="312" name="直線コネクタ 311"/>
        <xdr:cNvCxnSpPr/>
      </xdr:nvCxnSpPr>
      <xdr:spPr>
        <a:xfrm>
          <a:off x="13893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161290</xdr:rowOff>
    </xdr:to>
    <xdr:cxnSp macro="">
      <xdr:nvCxnSpPr>
        <xdr:cNvPr id="315" name="直線コネクタ 314"/>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5" name="円/楕円 324"/>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6"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7" name="円/楕円 326"/>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8" name="テキスト ボックス 327"/>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9" name="円/楕円 328"/>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0" name="テキスト ボックス 329"/>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1" name="円/楕円 330"/>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2" name="テキスト ボックス 331"/>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3" name="円/楕円 332"/>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4" name="テキスト ボックス 333"/>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前年度と比して、</a:t>
          </a:r>
          <a:r>
            <a:rPr kumimoji="1" lang="en-US" altLang="ja-JP" sz="1300">
              <a:latin typeface="ＭＳ Ｐゴシック"/>
            </a:rPr>
            <a:t>1.3</a:t>
          </a:r>
          <a:r>
            <a:rPr kumimoji="1" lang="ja-JP" altLang="en-US" sz="1300">
              <a:latin typeface="ＭＳ Ｐゴシック"/>
            </a:rPr>
            <a:t>ポイント改善となった。</a:t>
          </a:r>
          <a:endParaRPr kumimoji="1" lang="en-US" altLang="ja-JP" sz="1300">
            <a:latin typeface="ＭＳ Ｐゴシック"/>
          </a:endParaRPr>
        </a:p>
        <a:p>
          <a:r>
            <a:rPr kumimoji="1" lang="ja-JP" altLang="en-US" sz="1300">
              <a:latin typeface="ＭＳ Ｐゴシック"/>
            </a:rPr>
            <a:t>公的補償金免除繰上償還等による元利償還金の減少や、起債事業の抑制が、ここ数年の減少傾向の一因であるが、今後大型建設事業が見込まれるため、事業費の抑制、交付税等の財源措置の有利な起債を活用等で、公債費の増大を抑えていきたい。</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121285</xdr:rowOff>
    </xdr:from>
    <xdr:to>
      <xdr:col>7</xdr:col>
      <xdr:colOff>15875</xdr:colOff>
      <xdr:row>74</xdr:row>
      <xdr:rowOff>146050</xdr:rowOff>
    </xdr:to>
    <xdr:cxnSp macro="">
      <xdr:nvCxnSpPr>
        <xdr:cNvPr id="366" name="直線コネクタ 365"/>
        <xdr:cNvCxnSpPr/>
      </xdr:nvCxnSpPr>
      <xdr:spPr>
        <a:xfrm flipV="1">
          <a:off x="3987800" y="128085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144145</xdr:rowOff>
    </xdr:from>
    <xdr:to>
      <xdr:col>5</xdr:col>
      <xdr:colOff>549275</xdr:colOff>
      <xdr:row>74</xdr:row>
      <xdr:rowOff>146050</xdr:rowOff>
    </xdr:to>
    <xdr:cxnSp macro="">
      <xdr:nvCxnSpPr>
        <xdr:cNvPr id="369" name="直線コネクタ 368"/>
        <xdr:cNvCxnSpPr/>
      </xdr:nvCxnSpPr>
      <xdr:spPr>
        <a:xfrm>
          <a:off x="3098800" y="12831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144145</xdr:rowOff>
    </xdr:from>
    <xdr:to>
      <xdr:col>4</xdr:col>
      <xdr:colOff>346075</xdr:colOff>
      <xdr:row>74</xdr:row>
      <xdr:rowOff>149860</xdr:rowOff>
    </xdr:to>
    <xdr:cxnSp macro="">
      <xdr:nvCxnSpPr>
        <xdr:cNvPr id="372" name="直線コネクタ 371"/>
        <xdr:cNvCxnSpPr/>
      </xdr:nvCxnSpPr>
      <xdr:spPr>
        <a:xfrm flipV="1">
          <a:off x="2209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75</xdr:row>
      <xdr:rowOff>12700</xdr:rowOff>
    </xdr:to>
    <xdr:cxnSp macro="">
      <xdr:nvCxnSpPr>
        <xdr:cNvPr id="375" name="直線コネクタ 374"/>
        <xdr:cNvCxnSpPr/>
      </xdr:nvCxnSpPr>
      <xdr:spPr>
        <a:xfrm flipV="1">
          <a:off x="1320800" y="12837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70485</xdr:rowOff>
    </xdr:from>
    <xdr:to>
      <xdr:col>7</xdr:col>
      <xdr:colOff>66675</xdr:colOff>
      <xdr:row>75</xdr:row>
      <xdr:rowOff>635</xdr:rowOff>
    </xdr:to>
    <xdr:sp macro="" textlink="">
      <xdr:nvSpPr>
        <xdr:cNvPr id="385" name="円/楕円 384"/>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150512</xdr:rowOff>
    </xdr:from>
    <xdr:ext cx="762000" cy="259045"/>
    <xdr:sp macro="" textlink="">
      <xdr:nvSpPr>
        <xdr:cNvPr id="386" name="公債費該当値テキスト"/>
        <xdr:cNvSpPr txBox="1"/>
      </xdr:nvSpPr>
      <xdr:spPr>
        <a:xfrm>
          <a:off x="4914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95250</xdr:rowOff>
    </xdr:from>
    <xdr:to>
      <xdr:col>5</xdr:col>
      <xdr:colOff>600075</xdr:colOff>
      <xdr:row>75</xdr:row>
      <xdr:rowOff>25400</xdr:rowOff>
    </xdr:to>
    <xdr:sp macro="" textlink="">
      <xdr:nvSpPr>
        <xdr:cNvPr id="387" name="円/楕円 386"/>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35577</xdr:rowOff>
    </xdr:from>
    <xdr:ext cx="736600" cy="259045"/>
    <xdr:sp macro="" textlink="">
      <xdr:nvSpPr>
        <xdr:cNvPr id="388" name="テキスト ボックス 387"/>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93345</xdr:rowOff>
    </xdr:from>
    <xdr:to>
      <xdr:col>4</xdr:col>
      <xdr:colOff>396875</xdr:colOff>
      <xdr:row>75</xdr:row>
      <xdr:rowOff>23495</xdr:rowOff>
    </xdr:to>
    <xdr:sp macro="" textlink="">
      <xdr:nvSpPr>
        <xdr:cNvPr id="389" name="円/楕円 388"/>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33672</xdr:rowOff>
    </xdr:from>
    <xdr:ext cx="762000" cy="259045"/>
    <xdr:sp macro="" textlink="">
      <xdr:nvSpPr>
        <xdr:cNvPr id="390" name="テキスト ボックス 389"/>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1" name="円/楕円 390"/>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2" name="テキスト ボックス 391"/>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93" name="円/楕円 392"/>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94" name="テキスト ボックス 39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effectLst/>
            </a:rPr>
            <a:t>　人件費や補助費等の削減により、前年度に比して</a:t>
          </a:r>
          <a:r>
            <a:rPr lang="en-US" altLang="ja-JP" sz="1200">
              <a:effectLst/>
            </a:rPr>
            <a:t>0.8</a:t>
          </a:r>
          <a:r>
            <a:rPr lang="ja-JP" altLang="en-US" sz="1200">
              <a:effectLst/>
            </a:rPr>
            <a:t>ポイント改善した。</a:t>
          </a:r>
          <a:endParaRPr lang="en-US" altLang="ja-JP" sz="1200">
            <a:effectLst/>
          </a:endParaRPr>
        </a:p>
        <a:p>
          <a:pPr rtl="0" eaLnBrk="1" fontAlgn="auto" latinLnBrk="0" hangingPunct="1"/>
          <a:r>
            <a:rPr lang="ja-JP" altLang="en-US" sz="1200">
              <a:effectLst/>
            </a:rPr>
            <a:t>但し、過去５年間においては、物件費や扶助費等の要因により、増加傾向にあるといえ、それらについては今後もその傾向が続いていくことが懸念される。</a:t>
          </a:r>
          <a:endParaRPr lang="en-US" altLang="ja-JP" sz="12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142239</xdr:rowOff>
    </xdr:to>
    <xdr:cxnSp macro="">
      <xdr:nvCxnSpPr>
        <xdr:cNvPr id="427" name="直線コネクタ 426"/>
        <xdr:cNvCxnSpPr/>
      </xdr:nvCxnSpPr>
      <xdr:spPr>
        <a:xfrm flipV="1">
          <a:off x="15671800" y="13313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142239</xdr:rowOff>
    </xdr:to>
    <xdr:cxnSp macro="">
      <xdr:nvCxnSpPr>
        <xdr:cNvPr id="430" name="直線コネクタ 429"/>
        <xdr:cNvCxnSpPr/>
      </xdr:nvCxnSpPr>
      <xdr:spPr>
        <a:xfrm>
          <a:off x="14782800" y="132829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81280</xdr:rowOff>
    </xdr:to>
    <xdr:cxnSp macro="">
      <xdr:nvCxnSpPr>
        <xdr:cNvPr id="433" name="直線コネクタ 432"/>
        <xdr:cNvCxnSpPr/>
      </xdr:nvCxnSpPr>
      <xdr:spPr>
        <a:xfrm>
          <a:off x="13893800" y="13176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50800</xdr:rowOff>
    </xdr:to>
    <xdr:cxnSp macro="">
      <xdr:nvCxnSpPr>
        <xdr:cNvPr id="436" name="直線コネクタ 435"/>
        <xdr:cNvCxnSpPr/>
      </xdr:nvCxnSpPr>
      <xdr:spPr>
        <a:xfrm flipV="1">
          <a:off x="13004800" y="1317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6" name="円/楕円 445"/>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7"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8" name="円/楕円 447"/>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9" name="テキスト ボックス 448"/>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0" name="円/楕円 449"/>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1" name="テキスト ボックス 450"/>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2" name="円/楕円 451"/>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53" name="テキスト ボックス 452"/>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54" name="円/楕円 453"/>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86377</xdr:rowOff>
    </xdr:from>
    <xdr:ext cx="762000" cy="259045"/>
    <xdr:sp macro="" textlink="">
      <xdr:nvSpPr>
        <xdr:cNvPr id="455" name="テキスト ボックス 454"/>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44856</xdr:rowOff>
    </xdr:from>
    <xdr:to>
      <xdr:col>4</xdr:col>
      <xdr:colOff>1117600</xdr:colOff>
      <xdr:row>18</xdr:row>
      <xdr:rowOff>45326</xdr:rowOff>
    </xdr:to>
    <xdr:cxnSp macro="">
      <xdr:nvCxnSpPr>
        <xdr:cNvPr id="50" name="直線コネクタ 49"/>
        <xdr:cNvCxnSpPr/>
      </xdr:nvCxnSpPr>
      <xdr:spPr bwMode="auto">
        <a:xfrm>
          <a:off x="5003800" y="3178581"/>
          <a:ext cx="647700" cy="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14529</xdr:rowOff>
    </xdr:from>
    <xdr:to>
      <xdr:col>4</xdr:col>
      <xdr:colOff>469900</xdr:colOff>
      <xdr:row>18</xdr:row>
      <xdr:rowOff>44856</xdr:rowOff>
    </xdr:to>
    <xdr:cxnSp macro="">
      <xdr:nvCxnSpPr>
        <xdr:cNvPr id="53" name="直線コネクタ 52"/>
        <xdr:cNvCxnSpPr/>
      </xdr:nvCxnSpPr>
      <xdr:spPr bwMode="auto">
        <a:xfrm>
          <a:off x="4305300" y="3148254"/>
          <a:ext cx="698500" cy="30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14529</xdr:rowOff>
    </xdr:from>
    <xdr:to>
      <xdr:col>3</xdr:col>
      <xdr:colOff>904875</xdr:colOff>
      <xdr:row>18</xdr:row>
      <xdr:rowOff>79642</xdr:rowOff>
    </xdr:to>
    <xdr:cxnSp macro="">
      <xdr:nvCxnSpPr>
        <xdr:cNvPr id="56" name="直線コネクタ 55"/>
        <xdr:cNvCxnSpPr/>
      </xdr:nvCxnSpPr>
      <xdr:spPr bwMode="auto">
        <a:xfrm flipV="1">
          <a:off x="3606800" y="3148254"/>
          <a:ext cx="698500" cy="6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79642</xdr:rowOff>
    </xdr:from>
    <xdr:to>
      <xdr:col>3</xdr:col>
      <xdr:colOff>206375</xdr:colOff>
      <xdr:row>18</xdr:row>
      <xdr:rowOff>86398</xdr:rowOff>
    </xdr:to>
    <xdr:cxnSp macro="">
      <xdr:nvCxnSpPr>
        <xdr:cNvPr id="59" name="直線コネクタ 58"/>
        <xdr:cNvCxnSpPr/>
      </xdr:nvCxnSpPr>
      <xdr:spPr bwMode="auto">
        <a:xfrm flipV="1">
          <a:off x="2908300" y="3213367"/>
          <a:ext cx="698500" cy="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165976</xdr:rowOff>
    </xdr:from>
    <xdr:to>
      <xdr:col>5</xdr:col>
      <xdr:colOff>34925</xdr:colOff>
      <xdr:row>18</xdr:row>
      <xdr:rowOff>96126</xdr:rowOff>
    </xdr:to>
    <xdr:sp macro="" textlink="">
      <xdr:nvSpPr>
        <xdr:cNvPr id="69" name="円/楕円 68"/>
        <xdr:cNvSpPr/>
      </xdr:nvSpPr>
      <xdr:spPr bwMode="auto">
        <a:xfrm>
          <a:off x="5600700" y="312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138053</xdr:rowOff>
    </xdr:from>
    <xdr:ext cx="762000" cy="259045"/>
    <xdr:sp macro="" textlink="">
      <xdr:nvSpPr>
        <xdr:cNvPr id="70" name="人口1人当たり決算額の推移該当値テキスト130"/>
        <xdr:cNvSpPr txBox="1"/>
      </xdr:nvSpPr>
      <xdr:spPr>
        <a:xfrm>
          <a:off x="5740400" y="310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165506</xdr:rowOff>
    </xdr:from>
    <xdr:to>
      <xdr:col>4</xdr:col>
      <xdr:colOff>520700</xdr:colOff>
      <xdr:row>18</xdr:row>
      <xdr:rowOff>95656</xdr:rowOff>
    </xdr:to>
    <xdr:sp macro="" textlink="">
      <xdr:nvSpPr>
        <xdr:cNvPr id="71" name="円/楕円 70"/>
        <xdr:cNvSpPr/>
      </xdr:nvSpPr>
      <xdr:spPr bwMode="auto">
        <a:xfrm>
          <a:off x="4953000" y="3127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80434</xdr:rowOff>
    </xdr:from>
    <xdr:ext cx="736600" cy="259045"/>
    <xdr:sp macro="" textlink="">
      <xdr:nvSpPr>
        <xdr:cNvPr id="72" name="テキスト ボックス 71"/>
        <xdr:cNvSpPr txBox="1"/>
      </xdr:nvSpPr>
      <xdr:spPr>
        <a:xfrm>
          <a:off x="4622800" y="32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135179</xdr:rowOff>
    </xdr:from>
    <xdr:to>
      <xdr:col>3</xdr:col>
      <xdr:colOff>955675</xdr:colOff>
      <xdr:row>18</xdr:row>
      <xdr:rowOff>65329</xdr:rowOff>
    </xdr:to>
    <xdr:sp macro="" textlink="">
      <xdr:nvSpPr>
        <xdr:cNvPr id="73" name="円/楕円 72"/>
        <xdr:cNvSpPr/>
      </xdr:nvSpPr>
      <xdr:spPr bwMode="auto">
        <a:xfrm>
          <a:off x="4254500" y="309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50106</xdr:rowOff>
    </xdr:from>
    <xdr:ext cx="762000" cy="259045"/>
    <xdr:sp macro="" textlink="">
      <xdr:nvSpPr>
        <xdr:cNvPr id="74" name="テキスト ボックス 73"/>
        <xdr:cNvSpPr txBox="1"/>
      </xdr:nvSpPr>
      <xdr:spPr>
        <a:xfrm>
          <a:off x="3924300" y="318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28842</xdr:rowOff>
    </xdr:from>
    <xdr:to>
      <xdr:col>3</xdr:col>
      <xdr:colOff>257175</xdr:colOff>
      <xdr:row>18</xdr:row>
      <xdr:rowOff>130442</xdr:rowOff>
    </xdr:to>
    <xdr:sp macro="" textlink="">
      <xdr:nvSpPr>
        <xdr:cNvPr id="75" name="円/楕円 74"/>
        <xdr:cNvSpPr/>
      </xdr:nvSpPr>
      <xdr:spPr bwMode="auto">
        <a:xfrm>
          <a:off x="35560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115219</xdr:rowOff>
    </xdr:from>
    <xdr:ext cx="762000" cy="259045"/>
    <xdr:sp macro="" textlink="">
      <xdr:nvSpPr>
        <xdr:cNvPr id="76" name="テキスト ボックス 75"/>
        <xdr:cNvSpPr txBox="1"/>
      </xdr:nvSpPr>
      <xdr:spPr>
        <a:xfrm>
          <a:off x="3225800" y="324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35598</xdr:rowOff>
    </xdr:from>
    <xdr:to>
      <xdr:col>2</xdr:col>
      <xdr:colOff>692150</xdr:colOff>
      <xdr:row>18</xdr:row>
      <xdr:rowOff>137198</xdr:rowOff>
    </xdr:to>
    <xdr:sp macro="" textlink="">
      <xdr:nvSpPr>
        <xdr:cNvPr id="77" name="円/楕円 76"/>
        <xdr:cNvSpPr/>
      </xdr:nvSpPr>
      <xdr:spPr bwMode="auto">
        <a:xfrm>
          <a:off x="2857500" y="316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121975</xdr:rowOff>
    </xdr:from>
    <xdr:ext cx="762000" cy="259045"/>
    <xdr:sp macro="" textlink="">
      <xdr:nvSpPr>
        <xdr:cNvPr id="78" name="テキスト ボックス 77"/>
        <xdr:cNvSpPr txBox="1"/>
      </xdr:nvSpPr>
      <xdr:spPr>
        <a:xfrm>
          <a:off x="2527300" y="325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336600</xdr:rowOff>
    </xdr:from>
    <xdr:to>
      <xdr:col>4</xdr:col>
      <xdr:colOff>1117600</xdr:colOff>
      <xdr:row>37</xdr:row>
      <xdr:rowOff>342627</xdr:rowOff>
    </xdr:to>
    <xdr:cxnSp macro="">
      <xdr:nvCxnSpPr>
        <xdr:cNvPr id="112" name="直線コネクタ 111"/>
        <xdr:cNvCxnSpPr/>
      </xdr:nvCxnSpPr>
      <xdr:spPr bwMode="auto">
        <a:xfrm>
          <a:off x="5003800" y="7461300"/>
          <a:ext cx="647700" cy="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334173</xdr:rowOff>
    </xdr:from>
    <xdr:to>
      <xdr:col>4</xdr:col>
      <xdr:colOff>469900</xdr:colOff>
      <xdr:row>37</xdr:row>
      <xdr:rowOff>336600</xdr:rowOff>
    </xdr:to>
    <xdr:cxnSp macro="">
      <xdr:nvCxnSpPr>
        <xdr:cNvPr id="115" name="直線コネクタ 114"/>
        <xdr:cNvCxnSpPr/>
      </xdr:nvCxnSpPr>
      <xdr:spPr bwMode="auto">
        <a:xfrm>
          <a:off x="4305300" y="7458873"/>
          <a:ext cx="698500" cy="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324853</xdr:rowOff>
    </xdr:from>
    <xdr:to>
      <xdr:col>3</xdr:col>
      <xdr:colOff>904875</xdr:colOff>
      <xdr:row>37</xdr:row>
      <xdr:rowOff>334173</xdr:rowOff>
    </xdr:to>
    <xdr:cxnSp macro="">
      <xdr:nvCxnSpPr>
        <xdr:cNvPr id="118" name="直線コネクタ 117"/>
        <xdr:cNvCxnSpPr/>
      </xdr:nvCxnSpPr>
      <xdr:spPr bwMode="auto">
        <a:xfrm>
          <a:off x="3606800" y="7449553"/>
          <a:ext cx="698500" cy="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324838</xdr:rowOff>
    </xdr:from>
    <xdr:to>
      <xdr:col>3</xdr:col>
      <xdr:colOff>206375</xdr:colOff>
      <xdr:row>37</xdr:row>
      <xdr:rowOff>324853</xdr:rowOff>
    </xdr:to>
    <xdr:cxnSp macro="">
      <xdr:nvCxnSpPr>
        <xdr:cNvPr id="121" name="直線コネクタ 120"/>
        <xdr:cNvCxnSpPr/>
      </xdr:nvCxnSpPr>
      <xdr:spPr bwMode="auto">
        <a:xfrm>
          <a:off x="2908300" y="7449538"/>
          <a:ext cx="698500" cy="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291827</xdr:rowOff>
    </xdr:from>
    <xdr:to>
      <xdr:col>5</xdr:col>
      <xdr:colOff>34925</xdr:colOff>
      <xdr:row>38</xdr:row>
      <xdr:rowOff>50527</xdr:rowOff>
    </xdr:to>
    <xdr:sp macro="" textlink="">
      <xdr:nvSpPr>
        <xdr:cNvPr id="131" name="円/楕円 130"/>
        <xdr:cNvSpPr/>
      </xdr:nvSpPr>
      <xdr:spPr bwMode="auto">
        <a:xfrm>
          <a:off x="5600700" y="741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285800</xdr:rowOff>
    </xdr:from>
    <xdr:to>
      <xdr:col>4</xdr:col>
      <xdr:colOff>520700</xdr:colOff>
      <xdr:row>38</xdr:row>
      <xdr:rowOff>44500</xdr:rowOff>
    </xdr:to>
    <xdr:sp macro="" textlink="">
      <xdr:nvSpPr>
        <xdr:cNvPr id="133" name="円/楕円 132"/>
        <xdr:cNvSpPr/>
      </xdr:nvSpPr>
      <xdr:spPr bwMode="auto">
        <a:xfrm>
          <a:off x="4953000" y="741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29277</xdr:rowOff>
    </xdr:from>
    <xdr:ext cx="736600" cy="259045"/>
    <xdr:sp macro="" textlink="">
      <xdr:nvSpPr>
        <xdr:cNvPr id="134" name="テキスト ボックス 133"/>
        <xdr:cNvSpPr txBox="1"/>
      </xdr:nvSpPr>
      <xdr:spPr>
        <a:xfrm>
          <a:off x="4622800" y="749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283373</xdr:rowOff>
    </xdr:from>
    <xdr:to>
      <xdr:col>3</xdr:col>
      <xdr:colOff>955675</xdr:colOff>
      <xdr:row>38</xdr:row>
      <xdr:rowOff>42073</xdr:rowOff>
    </xdr:to>
    <xdr:sp macro="" textlink="">
      <xdr:nvSpPr>
        <xdr:cNvPr id="135" name="円/楕円 134"/>
        <xdr:cNvSpPr/>
      </xdr:nvSpPr>
      <xdr:spPr bwMode="auto">
        <a:xfrm>
          <a:off x="4254500" y="740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26850</xdr:rowOff>
    </xdr:from>
    <xdr:ext cx="762000" cy="259045"/>
    <xdr:sp macro="" textlink="">
      <xdr:nvSpPr>
        <xdr:cNvPr id="136" name="テキスト ボックス 135"/>
        <xdr:cNvSpPr txBox="1"/>
      </xdr:nvSpPr>
      <xdr:spPr>
        <a:xfrm>
          <a:off x="3924300" y="74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274053</xdr:rowOff>
    </xdr:from>
    <xdr:to>
      <xdr:col>3</xdr:col>
      <xdr:colOff>257175</xdr:colOff>
      <xdr:row>38</xdr:row>
      <xdr:rowOff>32753</xdr:rowOff>
    </xdr:to>
    <xdr:sp macro="" textlink="">
      <xdr:nvSpPr>
        <xdr:cNvPr id="137" name="円/楕円 136"/>
        <xdr:cNvSpPr/>
      </xdr:nvSpPr>
      <xdr:spPr bwMode="auto">
        <a:xfrm>
          <a:off x="3556000" y="739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17530</xdr:rowOff>
    </xdr:from>
    <xdr:ext cx="762000" cy="259045"/>
    <xdr:sp macro="" textlink="">
      <xdr:nvSpPr>
        <xdr:cNvPr id="138" name="テキスト ボックス 137"/>
        <xdr:cNvSpPr txBox="1"/>
      </xdr:nvSpPr>
      <xdr:spPr>
        <a:xfrm>
          <a:off x="3225800" y="748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274038</xdr:rowOff>
    </xdr:from>
    <xdr:to>
      <xdr:col>2</xdr:col>
      <xdr:colOff>692150</xdr:colOff>
      <xdr:row>38</xdr:row>
      <xdr:rowOff>32738</xdr:rowOff>
    </xdr:to>
    <xdr:sp macro="" textlink="">
      <xdr:nvSpPr>
        <xdr:cNvPr id="139" name="円/楕円 138"/>
        <xdr:cNvSpPr/>
      </xdr:nvSpPr>
      <xdr:spPr bwMode="auto">
        <a:xfrm>
          <a:off x="2857500" y="739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17515</xdr:rowOff>
    </xdr:from>
    <xdr:ext cx="762000" cy="259045"/>
    <xdr:sp macro="" textlink="">
      <xdr:nvSpPr>
        <xdr:cNvPr id="140" name="テキスト ボックス 139"/>
        <xdr:cNvSpPr txBox="1"/>
      </xdr:nvSpPr>
      <xdr:spPr>
        <a:xfrm>
          <a:off x="2527300" y="74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effectLst/>
            </a:rPr>
            <a:t>　財政調整基金については、標準財政規模の</a:t>
          </a:r>
          <a:r>
            <a:rPr lang="en-US" altLang="ja-JP" sz="1400">
              <a:effectLst/>
            </a:rPr>
            <a:t>10</a:t>
          </a:r>
          <a:r>
            <a:rPr lang="ja-JP" altLang="en-US" sz="1400">
              <a:effectLst/>
            </a:rPr>
            <a:t>％程度が適正とされており、</a:t>
          </a:r>
          <a:r>
            <a:rPr lang="en-US" altLang="ja-JP" sz="1400">
              <a:effectLst/>
            </a:rPr>
            <a:t>H21</a:t>
          </a:r>
          <a:r>
            <a:rPr lang="ja-JP" altLang="en-US" sz="1400">
              <a:effectLst/>
            </a:rPr>
            <a:t>については</a:t>
          </a:r>
          <a:r>
            <a:rPr lang="en-US" altLang="ja-JP" sz="1400">
              <a:effectLst/>
            </a:rPr>
            <a:t>5.27%</a:t>
          </a:r>
          <a:r>
            <a:rPr lang="ja-JP" altLang="en-US" sz="1400">
              <a:effectLst/>
            </a:rPr>
            <a:t>だったが、公債費の減少等により、ここ数年は適正な数値で推移できている。</a:t>
          </a:r>
          <a:endParaRPr lang="en-US"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　全会計において、黒字決算とな</a:t>
          </a:r>
          <a:r>
            <a:rPr lang="ja-JP" altLang="en-US" sz="1600" b="0" i="0" baseline="0">
              <a:solidFill>
                <a:schemeClr val="dk1"/>
              </a:solidFill>
              <a:effectLst/>
              <a:latin typeface="+mn-lt"/>
              <a:ea typeface="+mn-ea"/>
              <a:cs typeface="+mn-cs"/>
            </a:rPr>
            <a:t>っている。</a:t>
          </a:r>
          <a:endParaRPr lang="en-US" altLang="ja-JP" sz="1600" b="0" i="0" baseline="0">
            <a:solidFill>
              <a:schemeClr val="dk1"/>
            </a:solidFill>
            <a:effectLst/>
            <a:latin typeface="+mn-lt"/>
            <a:ea typeface="+mn-ea"/>
            <a:cs typeface="+mn-cs"/>
          </a:endParaRPr>
        </a:p>
        <a:p>
          <a:pPr rtl="0"/>
          <a:r>
            <a:rPr lang="ja-JP" altLang="ja-JP" sz="1600" b="0" i="0" baseline="0">
              <a:solidFill>
                <a:schemeClr val="dk1"/>
              </a:solidFill>
              <a:effectLst/>
              <a:latin typeface="+mn-lt"/>
              <a:ea typeface="+mn-ea"/>
              <a:cs typeface="+mn-cs"/>
            </a:rPr>
            <a:t>今後も計画的な事業運営により、財政の健全化に努めていく。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補償金免除繰上償還の実施等により、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元利償還金</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公営企業債の元利償還金に対する繰入金</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等</a:t>
          </a:r>
          <a:r>
            <a:rPr lang="ja-JP" altLang="en-US" sz="1200" b="0" i="0" baseline="0">
              <a:solidFill>
                <a:schemeClr val="dk1"/>
              </a:solidFill>
              <a:effectLst/>
              <a:latin typeface="+mn-lt"/>
              <a:ea typeface="+mn-ea"/>
              <a:cs typeface="+mn-cs"/>
            </a:rPr>
            <a:t>が減少した。</a:t>
          </a:r>
          <a:endParaRPr lang="ja-JP" altLang="ja-JP" sz="1600">
            <a:effectLst/>
          </a:endParaRPr>
        </a:p>
        <a:p>
          <a:pPr rtl="0"/>
          <a:r>
            <a:rPr lang="ja-JP" altLang="ja-JP" sz="1200" b="0" i="0" baseline="0">
              <a:solidFill>
                <a:schemeClr val="dk1"/>
              </a:solidFill>
              <a:effectLst/>
              <a:latin typeface="+mn-lt"/>
              <a:ea typeface="+mn-ea"/>
              <a:cs typeface="+mn-cs"/>
            </a:rPr>
            <a:t>　組合等が起こした地方債の元利償還金に対する負担金等の</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における</a:t>
          </a:r>
          <a:r>
            <a:rPr lang="ja-JP" altLang="ja-JP" sz="1200" b="0" i="0" baseline="0">
              <a:solidFill>
                <a:schemeClr val="dk1"/>
              </a:solidFill>
              <a:effectLst/>
              <a:latin typeface="+mn-lt"/>
              <a:ea typeface="+mn-ea"/>
              <a:cs typeface="+mn-cs"/>
            </a:rPr>
            <a:t>増加は、下田メディカルセンター</a:t>
          </a:r>
          <a:r>
            <a:rPr lang="ja-JP" altLang="en-US" sz="1200" b="0" i="0" baseline="0">
              <a:solidFill>
                <a:schemeClr val="dk1"/>
              </a:solidFill>
              <a:effectLst/>
              <a:latin typeface="+mn-lt"/>
              <a:ea typeface="+mn-ea"/>
              <a:cs typeface="+mn-cs"/>
            </a:rPr>
            <a:t>移転に伴う地方債の元利償還金等によるものである。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債務負担行為に基づく支出額については、伊豆つくし会施設整備元利償還金補助に関するもので、</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をもって終了となる。</a:t>
          </a:r>
          <a:endParaRPr lang="en-US" altLang="ja-JP" sz="1200" b="0" i="0" baseline="0">
            <a:solidFill>
              <a:schemeClr val="dk1"/>
            </a:solidFill>
            <a:effectLst/>
            <a:latin typeface="+mn-lt"/>
            <a:ea typeface="+mn-ea"/>
            <a:cs typeface="+mn-cs"/>
          </a:endParaRPr>
        </a:p>
        <a:p>
          <a:pPr rtl="0"/>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上記の結果として、実質公債費比率の分子については、年々減少傾向にある。</a:t>
          </a:r>
          <a:endParaRPr lang="en-US" altLang="ja-JP" sz="12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「一般会計等に係る地方債の現在高」の</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における増加は、「認定こども園建設事業」等の実施によるものである。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「公営企業債繰入見込額」が減少傾向にあるのは、下水道事業債の減少が一因である。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「組合等負担等見込額」については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において下田メディカルセンターにかかる見込額が増加した。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充当可能基金の年々の増加は財政調整基金や庁舎建設基金等の増加によるものである。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上記の結果として、将来負担比率の分子については年々減少している。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11198992</v>
      </c>
      <c r="BO4" s="379"/>
      <c r="BP4" s="379"/>
      <c r="BQ4" s="379"/>
      <c r="BR4" s="379"/>
      <c r="BS4" s="379"/>
      <c r="BT4" s="379"/>
      <c r="BU4" s="380"/>
      <c r="BV4" s="378">
        <v>9800475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7.7</v>
      </c>
      <c r="CU4" s="554"/>
      <c r="CV4" s="554"/>
      <c r="CW4" s="554"/>
      <c r="CX4" s="554"/>
      <c r="CY4" s="554"/>
      <c r="CZ4" s="554"/>
      <c r="DA4" s="555"/>
      <c r="DB4" s="553">
        <v>6.8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10726044</v>
      </c>
      <c r="BO5" s="384"/>
      <c r="BP5" s="384"/>
      <c r="BQ5" s="384"/>
      <c r="BR5" s="384"/>
      <c r="BS5" s="384"/>
      <c r="BT5" s="384"/>
      <c r="BU5" s="385"/>
      <c r="BV5" s="383">
        <v>9339188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86.8</v>
      </c>
      <c r="CU5" s="354"/>
      <c r="CV5" s="354"/>
      <c r="CW5" s="354"/>
      <c r="CX5" s="354"/>
      <c r="CY5" s="354"/>
      <c r="CZ5" s="354"/>
      <c r="DA5" s="355"/>
      <c r="DB5" s="353">
        <v>88.9</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472948</v>
      </c>
      <c r="BO6" s="384"/>
      <c r="BP6" s="384"/>
      <c r="BQ6" s="384"/>
      <c r="BR6" s="384"/>
      <c r="BS6" s="384"/>
      <c r="BT6" s="384"/>
      <c r="BU6" s="385"/>
      <c r="BV6" s="383">
        <v>461287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94.1</v>
      </c>
      <c r="CU6" s="528"/>
      <c r="CV6" s="528"/>
      <c r="CW6" s="528"/>
      <c r="CX6" s="528"/>
      <c r="CY6" s="528"/>
      <c r="CZ6" s="528"/>
      <c r="DA6" s="529"/>
      <c r="DB6" s="527">
        <v>96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3955</v>
      </c>
      <c r="BO7" s="384"/>
      <c r="BP7" s="384"/>
      <c r="BQ7" s="384"/>
      <c r="BR7" s="384"/>
      <c r="BS7" s="384"/>
      <c r="BT7" s="384"/>
      <c r="BU7" s="385"/>
      <c r="BV7" s="383">
        <v>45800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6113240</v>
      </c>
      <c r="CU7" s="384"/>
      <c r="CV7" s="384"/>
      <c r="CW7" s="384"/>
      <c r="CX7" s="384"/>
      <c r="CY7" s="384"/>
      <c r="CZ7" s="384"/>
      <c r="DA7" s="385"/>
      <c r="DB7" s="383">
        <v>6113722</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468993</v>
      </c>
      <c r="BO8" s="384"/>
      <c r="BP8" s="384"/>
      <c r="BQ8" s="384"/>
      <c r="BR8" s="384"/>
      <c r="BS8" s="384"/>
      <c r="BT8" s="384"/>
      <c r="BU8" s="385"/>
      <c r="BV8" s="383">
        <v>415487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v>
      </c>
      <c r="CU8" s="491"/>
      <c r="CV8" s="491"/>
      <c r="CW8" s="491"/>
      <c r="CX8" s="491"/>
      <c r="CY8" s="491"/>
      <c r="CZ8" s="491"/>
      <c r="DA8" s="492"/>
      <c r="DB8" s="490">
        <v>0.51</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25013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53506</v>
      </c>
      <c r="BO9" s="384"/>
      <c r="BP9" s="384"/>
      <c r="BQ9" s="384"/>
      <c r="BR9" s="384"/>
      <c r="BS9" s="384"/>
      <c r="BT9" s="384"/>
      <c r="BU9" s="385"/>
      <c r="BV9" s="383">
        <v>-49823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26557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501449</v>
      </c>
      <c r="BO10" s="384"/>
      <c r="BP10" s="384"/>
      <c r="BQ10" s="384"/>
      <c r="BR10" s="384"/>
      <c r="BS10" s="384"/>
      <c r="BT10" s="384"/>
      <c r="BU10" s="385"/>
      <c r="BV10" s="383">
        <v>558024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24108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421387</v>
      </c>
      <c r="BO12" s="384"/>
      <c r="BP12" s="384"/>
      <c r="BQ12" s="384"/>
      <c r="BR12" s="384"/>
      <c r="BS12" s="384"/>
      <c r="BT12" s="384"/>
      <c r="BU12" s="385"/>
      <c r="BV12" s="383">
        <v>519872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23927</v>
      </c>
      <c r="S13" s="483"/>
      <c r="T13" s="483"/>
      <c r="U13" s="483"/>
      <c r="V13" s="484"/>
      <c r="W13" s="470" t="s">
        <v>123</v>
      </c>
      <c r="X13" s="396"/>
      <c r="Y13" s="396"/>
      <c r="Z13" s="396"/>
      <c r="AA13" s="396"/>
      <c r="AB13" s="397"/>
      <c r="AC13" s="359">
        <v>566</v>
      </c>
      <c r="AD13" s="360"/>
      <c r="AE13" s="360"/>
      <c r="AF13" s="360"/>
      <c r="AG13" s="361"/>
      <c r="AH13" s="359">
        <v>710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133568</v>
      </c>
      <c r="BO13" s="384"/>
      <c r="BP13" s="384"/>
      <c r="BQ13" s="384"/>
      <c r="BR13" s="384"/>
      <c r="BS13" s="384"/>
      <c r="BT13" s="384"/>
      <c r="BU13" s="385"/>
      <c r="BV13" s="383">
        <v>-11671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24230</v>
      </c>
      <c r="S14" s="483"/>
      <c r="T14" s="483"/>
      <c r="U14" s="483"/>
      <c r="V14" s="484"/>
      <c r="W14" s="485"/>
      <c r="X14" s="399"/>
      <c r="Y14" s="399"/>
      <c r="Z14" s="399"/>
      <c r="AA14" s="399"/>
      <c r="AB14" s="400"/>
      <c r="AC14" s="475">
        <v>4.8</v>
      </c>
      <c r="AD14" s="476"/>
      <c r="AE14" s="476"/>
      <c r="AF14" s="476"/>
      <c r="AG14" s="477"/>
      <c r="AH14" s="475">
        <v>5.5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62.8</v>
      </c>
      <c r="CU14" s="454"/>
      <c r="CV14" s="454"/>
      <c r="CW14" s="454"/>
      <c r="CX14" s="454"/>
      <c r="CY14" s="454"/>
      <c r="CZ14" s="454"/>
      <c r="DA14" s="455"/>
      <c r="DB14" s="486">
        <v>70.099999999999994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24048</v>
      </c>
      <c r="S15" s="483"/>
      <c r="T15" s="483"/>
      <c r="U15" s="483"/>
      <c r="V15" s="484"/>
      <c r="W15" s="470" t="s">
        <v>130</v>
      </c>
      <c r="X15" s="396"/>
      <c r="Y15" s="396"/>
      <c r="Z15" s="396"/>
      <c r="AA15" s="396"/>
      <c r="AB15" s="397"/>
      <c r="AC15" s="359">
        <v>1519</v>
      </c>
      <c r="AD15" s="360"/>
      <c r="AE15" s="360"/>
      <c r="AF15" s="360"/>
      <c r="AG15" s="361"/>
      <c r="AH15" s="359">
        <v>1702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2434897</v>
      </c>
      <c r="BO15" s="379"/>
      <c r="BP15" s="379"/>
      <c r="BQ15" s="379"/>
      <c r="BR15" s="379"/>
      <c r="BS15" s="379"/>
      <c r="BT15" s="379"/>
      <c r="BU15" s="380"/>
      <c r="BV15" s="378">
        <v>2473941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v>
      </c>
      <c r="AD16" s="476"/>
      <c r="AE16" s="476"/>
      <c r="AF16" s="476"/>
      <c r="AG16" s="477"/>
      <c r="AH16" s="475">
        <v>13.2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4924497</v>
      </c>
      <c r="BO16" s="384"/>
      <c r="BP16" s="384"/>
      <c r="BQ16" s="384"/>
      <c r="BR16" s="384"/>
      <c r="BS16" s="384"/>
      <c r="BT16" s="384"/>
      <c r="BU16" s="385"/>
      <c r="BV16" s="383">
        <v>4944470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9630</v>
      </c>
      <c r="AD17" s="360"/>
      <c r="AE17" s="360"/>
      <c r="AF17" s="360"/>
      <c r="AG17" s="361"/>
      <c r="AH17" s="359">
        <v>10489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3141274</v>
      </c>
      <c r="BO17" s="384"/>
      <c r="BP17" s="384"/>
      <c r="BQ17" s="384"/>
      <c r="BR17" s="384"/>
      <c r="BS17" s="384"/>
      <c r="BT17" s="384"/>
      <c r="BU17" s="385"/>
      <c r="BV17" s="383">
        <v>3187092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104.71</v>
      </c>
      <c r="M18" s="446"/>
      <c r="N18" s="446"/>
      <c r="O18" s="446"/>
      <c r="P18" s="446"/>
      <c r="Q18" s="446"/>
      <c r="R18" s="447"/>
      <c r="S18" s="447"/>
      <c r="T18" s="447"/>
      <c r="U18" s="447"/>
      <c r="V18" s="448"/>
      <c r="W18" s="462"/>
      <c r="X18" s="463"/>
      <c r="Y18" s="463"/>
      <c r="Z18" s="463"/>
      <c r="AA18" s="463"/>
      <c r="AB18" s="471"/>
      <c r="AC18" s="347">
        <v>82.2</v>
      </c>
      <c r="AD18" s="348"/>
      <c r="AE18" s="348"/>
      <c r="AF18" s="348"/>
      <c r="AG18" s="449"/>
      <c r="AH18" s="347">
        <v>81.2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5393266</v>
      </c>
      <c r="BO18" s="384"/>
      <c r="BP18" s="384"/>
      <c r="BQ18" s="384"/>
      <c r="BR18" s="384"/>
      <c r="BS18" s="384"/>
      <c r="BT18" s="384"/>
      <c r="BU18" s="385"/>
      <c r="BV18" s="383">
        <v>5468580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239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7887897</v>
      </c>
      <c r="BO19" s="384"/>
      <c r="BP19" s="384"/>
      <c r="BQ19" s="384"/>
      <c r="BR19" s="384"/>
      <c r="BS19" s="384"/>
      <c r="BT19" s="384"/>
      <c r="BU19" s="385"/>
      <c r="BV19" s="383">
        <v>7785492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10794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7973174</v>
      </c>
      <c r="BO23" s="384"/>
      <c r="BP23" s="384"/>
      <c r="BQ23" s="384"/>
      <c r="BR23" s="384"/>
      <c r="BS23" s="384"/>
      <c r="BT23" s="384"/>
      <c r="BU23" s="385"/>
      <c r="BV23" s="383">
        <v>7469401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6710</v>
      </c>
      <c r="R24" s="360"/>
      <c r="S24" s="360"/>
      <c r="T24" s="360"/>
      <c r="U24" s="360"/>
      <c r="V24" s="361"/>
      <c r="W24" s="425"/>
      <c r="X24" s="416"/>
      <c r="Y24" s="417"/>
      <c r="Z24" s="356" t="s">
        <v>153</v>
      </c>
      <c r="AA24" s="357"/>
      <c r="AB24" s="357"/>
      <c r="AC24" s="357"/>
      <c r="AD24" s="357"/>
      <c r="AE24" s="357"/>
      <c r="AF24" s="357"/>
      <c r="AG24" s="358"/>
      <c r="AH24" s="359">
        <v>199</v>
      </c>
      <c r="AI24" s="360"/>
      <c r="AJ24" s="360"/>
      <c r="AK24" s="360"/>
      <c r="AL24" s="361"/>
      <c r="AM24" s="359">
        <v>608343</v>
      </c>
      <c r="AN24" s="360"/>
      <c r="AO24" s="360"/>
      <c r="AP24" s="360"/>
      <c r="AQ24" s="360"/>
      <c r="AR24" s="361"/>
      <c r="AS24" s="359">
        <v>3057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6453842</v>
      </c>
      <c r="BO24" s="384"/>
      <c r="BP24" s="384"/>
      <c r="BQ24" s="384"/>
      <c r="BR24" s="384"/>
      <c r="BS24" s="384"/>
      <c r="BT24" s="384"/>
      <c r="BU24" s="385"/>
      <c r="BV24" s="383">
        <v>5835883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5960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208985</v>
      </c>
      <c r="BO25" s="379"/>
      <c r="BP25" s="379"/>
      <c r="BQ25" s="379"/>
      <c r="BR25" s="379"/>
      <c r="BS25" s="379"/>
      <c r="BT25" s="379"/>
      <c r="BU25" s="380"/>
      <c r="BV25" s="378">
        <v>694987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5450</v>
      </c>
      <c r="R26" s="360"/>
      <c r="S26" s="360"/>
      <c r="T26" s="360"/>
      <c r="U26" s="360"/>
      <c r="V26" s="361"/>
      <c r="W26" s="425"/>
      <c r="X26" s="416"/>
      <c r="Y26" s="417"/>
      <c r="Z26" s="356" t="s">
        <v>159</v>
      </c>
      <c r="AA26" s="436"/>
      <c r="AB26" s="436"/>
      <c r="AC26" s="436"/>
      <c r="AD26" s="436"/>
      <c r="AE26" s="436"/>
      <c r="AF26" s="436"/>
      <c r="AG26" s="437"/>
      <c r="AH26" s="359">
        <v>28</v>
      </c>
      <c r="AI26" s="360"/>
      <c r="AJ26" s="360"/>
      <c r="AK26" s="360"/>
      <c r="AL26" s="361"/>
      <c r="AM26" s="359">
        <v>89544</v>
      </c>
      <c r="AN26" s="360"/>
      <c r="AO26" s="360"/>
      <c r="AP26" s="360"/>
      <c r="AQ26" s="360"/>
      <c r="AR26" s="361"/>
      <c r="AS26" s="359">
        <v>3198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3500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46651</v>
      </c>
      <c r="AN27" s="360"/>
      <c r="AO27" s="360"/>
      <c r="AP27" s="360"/>
      <c r="AQ27" s="360"/>
      <c r="AR27" s="361"/>
      <c r="AS27" s="359">
        <v>3589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447822</v>
      </c>
      <c r="BO27" s="387"/>
      <c r="BP27" s="387"/>
      <c r="BQ27" s="387"/>
      <c r="BR27" s="387"/>
      <c r="BS27" s="387"/>
      <c r="BT27" s="387"/>
      <c r="BU27" s="388"/>
      <c r="BV27" s="386">
        <v>444710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3150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780298</v>
      </c>
      <c r="BO28" s="379"/>
      <c r="BP28" s="379"/>
      <c r="BQ28" s="379"/>
      <c r="BR28" s="379"/>
      <c r="BS28" s="379"/>
      <c r="BT28" s="379"/>
      <c r="BU28" s="380"/>
      <c r="BV28" s="378">
        <v>700236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2900</v>
      </c>
      <c r="R29" s="360"/>
      <c r="S29" s="360"/>
      <c r="T29" s="360"/>
      <c r="U29" s="360"/>
      <c r="V29" s="361"/>
      <c r="W29" s="425"/>
      <c r="X29" s="416"/>
      <c r="Y29" s="417"/>
      <c r="Z29" s="356" t="s">
        <v>169</v>
      </c>
      <c r="AA29" s="357"/>
      <c r="AB29" s="357"/>
      <c r="AC29" s="357"/>
      <c r="AD29" s="357"/>
      <c r="AE29" s="357"/>
      <c r="AF29" s="357"/>
      <c r="AG29" s="358"/>
      <c r="AH29" s="359">
        <v>212</v>
      </c>
      <c r="AI29" s="360"/>
      <c r="AJ29" s="360"/>
      <c r="AK29" s="360"/>
      <c r="AL29" s="361"/>
      <c r="AM29" s="359">
        <v>654994</v>
      </c>
      <c r="AN29" s="360"/>
      <c r="AO29" s="360"/>
      <c r="AP29" s="360"/>
      <c r="AQ29" s="360"/>
      <c r="AR29" s="361"/>
      <c r="AS29" s="359">
        <v>3090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700</v>
      </c>
      <c r="BO29" s="384"/>
      <c r="BP29" s="384"/>
      <c r="BQ29" s="384"/>
      <c r="BR29" s="384"/>
      <c r="BS29" s="384"/>
      <c r="BT29" s="384"/>
      <c r="BU29" s="385"/>
      <c r="BV29" s="383">
        <v>700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898517</v>
      </c>
      <c r="BO30" s="387"/>
      <c r="BP30" s="387"/>
      <c r="BQ30" s="387"/>
      <c r="BR30" s="387"/>
      <c r="BS30" s="387"/>
      <c r="BT30" s="387"/>
      <c r="BU30" s="388"/>
      <c r="BV30" s="386">
        <v>769008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下田市国民健康保険事業特別会計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下田市水道事業会計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下田市下水道事業特別会計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一部事務組合下田メディカルセンター　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公益財団法人下田市振興公社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下田市下田駅前広場整備事業特別会計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下田市介護保険特別会計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下田市集落排水事業特別会計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一部事務組合下田メディカルセンター　介護老人保健施設会計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下田TMO㈱</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下田市公共用地取得特別会計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下田市後期高齢者医療特別会計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下田地区消防組合　下田地区消防組合会計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南豆衛生プラント組合　南豆衛生プラント組合会計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伊豆斎場組合　伊豆斎場組合会計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静岡地方税滞納整理機構　静岡地方税滞納整理機構会計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静岡県市町総合事務組合　静岡県市町総合事務組合会計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静岡県後期高齢者医療広域連合　
静岡県後期高齢者医療広域連合一般会計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静岡県後期高齢者医療広域連合　
静岡県後期高齢者医療広域連合特別会計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2" t="s">
        <v>24</v>
      </c>
      <c r="C41" s="1183"/>
      <c r="D41" s="81"/>
      <c r="E41" s="1184" t="s">
        <v>25</v>
      </c>
      <c r="F41" s="1184"/>
      <c r="G41" s="1184"/>
      <c r="H41" s="1185"/>
      <c r="I41" s="82">
        <v>8617</v>
      </c>
      <c r="J41" s="83">
        <v>8245</v>
      </c>
      <c r="K41" s="83">
        <v>7810</v>
      </c>
      <c r="L41" s="83">
        <v>7469</v>
      </c>
      <c r="M41" s="84">
        <v>7973</v>
      </c>
    </row>
    <row r="42" spans="2:13" ht="27.75" customHeight="1" x14ac:dyDescent="0.15">
      <c r="B42" s="1172"/>
      <c r="C42" s="1173"/>
      <c r="D42" s="85"/>
      <c r="E42" s="1176" t="s">
        <v>26</v>
      </c>
      <c r="F42" s="1176"/>
      <c r="G42" s="1176"/>
      <c r="H42" s="1177"/>
      <c r="I42" s="86">
        <v>56</v>
      </c>
      <c r="J42" s="87">
        <v>39</v>
      </c>
      <c r="K42" s="87">
        <v>21</v>
      </c>
      <c r="L42" s="87">
        <v>5</v>
      </c>
      <c r="M42" s="88" t="s">
        <v>483</v>
      </c>
    </row>
    <row r="43" spans="2:13" ht="27.75" customHeight="1" x14ac:dyDescent="0.15">
      <c r="B43" s="1172"/>
      <c r="C43" s="1173"/>
      <c r="D43" s="85"/>
      <c r="E43" s="1176" t="s">
        <v>27</v>
      </c>
      <c r="F43" s="1176"/>
      <c r="G43" s="1176"/>
      <c r="H43" s="1177"/>
      <c r="I43" s="86">
        <v>6568</v>
      </c>
      <c r="J43" s="87">
        <v>6036</v>
      </c>
      <c r="K43" s="87">
        <v>5631</v>
      </c>
      <c r="L43" s="87">
        <v>5735</v>
      </c>
      <c r="M43" s="88">
        <v>5191</v>
      </c>
    </row>
    <row r="44" spans="2:13" ht="27.75" customHeight="1" x14ac:dyDescent="0.15">
      <c r="B44" s="1172"/>
      <c r="C44" s="1173"/>
      <c r="D44" s="85"/>
      <c r="E44" s="1176" t="s">
        <v>28</v>
      </c>
      <c r="F44" s="1176"/>
      <c r="G44" s="1176"/>
      <c r="H44" s="1177"/>
      <c r="I44" s="86">
        <v>886</v>
      </c>
      <c r="J44" s="87">
        <v>852</v>
      </c>
      <c r="K44" s="87">
        <v>1041</v>
      </c>
      <c r="L44" s="87">
        <v>943</v>
      </c>
      <c r="M44" s="88">
        <v>831</v>
      </c>
    </row>
    <row r="45" spans="2:13" ht="27.75" customHeight="1" x14ac:dyDescent="0.15">
      <c r="B45" s="1172"/>
      <c r="C45" s="1173"/>
      <c r="D45" s="85"/>
      <c r="E45" s="1176" t="s">
        <v>29</v>
      </c>
      <c r="F45" s="1176"/>
      <c r="G45" s="1176"/>
      <c r="H45" s="1177"/>
      <c r="I45" s="86">
        <v>2966</v>
      </c>
      <c r="J45" s="87">
        <v>2981</v>
      </c>
      <c r="K45" s="87">
        <v>2998</v>
      </c>
      <c r="L45" s="87">
        <v>3047</v>
      </c>
      <c r="M45" s="88">
        <v>3011</v>
      </c>
    </row>
    <row r="46" spans="2:13" ht="27.75" customHeight="1" x14ac:dyDescent="0.15">
      <c r="B46" s="1172"/>
      <c r="C46" s="1173"/>
      <c r="D46" s="85"/>
      <c r="E46" s="1176" t="s">
        <v>30</v>
      </c>
      <c r="F46" s="1176"/>
      <c r="G46" s="1176"/>
      <c r="H46" s="1177"/>
      <c r="I46" s="86" t="s">
        <v>483</v>
      </c>
      <c r="J46" s="87" t="s">
        <v>483</v>
      </c>
      <c r="K46" s="87" t="s">
        <v>483</v>
      </c>
      <c r="L46" s="87" t="s">
        <v>483</v>
      </c>
      <c r="M46" s="88" t="s">
        <v>483</v>
      </c>
    </row>
    <row r="47" spans="2:13" ht="27.75" customHeight="1" x14ac:dyDescent="0.15">
      <c r="B47" s="1172"/>
      <c r="C47" s="1173"/>
      <c r="D47" s="85"/>
      <c r="E47" s="1176" t="s">
        <v>31</v>
      </c>
      <c r="F47" s="1176"/>
      <c r="G47" s="1176"/>
      <c r="H47" s="1177"/>
      <c r="I47" s="86" t="s">
        <v>483</v>
      </c>
      <c r="J47" s="87" t="s">
        <v>483</v>
      </c>
      <c r="K47" s="87" t="s">
        <v>483</v>
      </c>
      <c r="L47" s="87" t="s">
        <v>483</v>
      </c>
      <c r="M47" s="88" t="s">
        <v>483</v>
      </c>
    </row>
    <row r="48" spans="2:13" ht="27.75" customHeight="1" x14ac:dyDescent="0.15">
      <c r="B48" s="1174"/>
      <c r="C48" s="1175"/>
      <c r="D48" s="85"/>
      <c r="E48" s="1176" t="s">
        <v>32</v>
      </c>
      <c r="F48" s="1176"/>
      <c r="G48" s="1176"/>
      <c r="H48" s="1177"/>
      <c r="I48" s="86" t="s">
        <v>483</v>
      </c>
      <c r="J48" s="87" t="s">
        <v>483</v>
      </c>
      <c r="K48" s="87" t="s">
        <v>483</v>
      </c>
      <c r="L48" s="87" t="s">
        <v>483</v>
      </c>
      <c r="M48" s="88" t="s">
        <v>483</v>
      </c>
    </row>
    <row r="49" spans="2:13" ht="27.75" customHeight="1" x14ac:dyDescent="0.15">
      <c r="B49" s="1170" t="s">
        <v>33</v>
      </c>
      <c r="C49" s="1171"/>
      <c r="D49" s="89"/>
      <c r="E49" s="1176" t="s">
        <v>34</v>
      </c>
      <c r="F49" s="1176"/>
      <c r="G49" s="1176"/>
      <c r="H49" s="1177"/>
      <c r="I49" s="86">
        <v>1295</v>
      </c>
      <c r="J49" s="87">
        <v>1854</v>
      </c>
      <c r="K49" s="87">
        <v>1732</v>
      </c>
      <c r="L49" s="87">
        <v>1878</v>
      </c>
      <c r="M49" s="88">
        <v>2079</v>
      </c>
    </row>
    <row r="50" spans="2:13" ht="27.75" customHeight="1" x14ac:dyDescent="0.15">
      <c r="B50" s="1172"/>
      <c r="C50" s="1173"/>
      <c r="D50" s="85"/>
      <c r="E50" s="1176" t="s">
        <v>35</v>
      </c>
      <c r="F50" s="1176"/>
      <c r="G50" s="1176"/>
      <c r="H50" s="1177"/>
      <c r="I50" s="86">
        <v>1616</v>
      </c>
      <c r="J50" s="87">
        <v>1541</v>
      </c>
      <c r="K50" s="87">
        <v>1485</v>
      </c>
      <c r="L50" s="87">
        <v>1568</v>
      </c>
      <c r="M50" s="88">
        <v>1500</v>
      </c>
    </row>
    <row r="51" spans="2:13" ht="27.75" customHeight="1" x14ac:dyDescent="0.15">
      <c r="B51" s="1174"/>
      <c r="C51" s="1175"/>
      <c r="D51" s="85"/>
      <c r="E51" s="1176" t="s">
        <v>36</v>
      </c>
      <c r="F51" s="1176"/>
      <c r="G51" s="1176"/>
      <c r="H51" s="1177"/>
      <c r="I51" s="86">
        <v>10143</v>
      </c>
      <c r="J51" s="87">
        <v>9919</v>
      </c>
      <c r="K51" s="87">
        <v>10212</v>
      </c>
      <c r="L51" s="87">
        <v>10088</v>
      </c>
      <c r="M51" s="88">
        <v>10136</v>
      </c>
    </row>
    <row r="52" spans="2:13" ht="27.75" customHeight="1" thickBot="1" x14ac:dyDescent="0.2">
      <c r="B52" s="1178" t="s">
        <v>21</v>
      </c>
      <c r="C52" s="1179"/>
      <c r="D52" s="90"/>
      <c r="E52" s="1180" t="s">
        <v>37</v>
      </c>
      <c r="F52" s="1180"/>
      <c r="G52" s="1180"/>
      <c r="H52" s="1181"/>
      <c r="I52" s="91">
        <v>6038</v>
      </c>
      <c r="J52" s="92">
        <v>4839</v>
      </c>
      <c r="K52" s="92">
        <v>4072</v>
      </c>
      <c r="L52" s="92">
        <v>3665</v>
      </c>
      <c r="M52" s="93">
        <v>3292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26568</v>
      </c>
      <c r="E3" s="116"/>
      <c r="F3" s="117">
        <v>76282</v>
      </c>
      <c r="G3" s="118"/>
      <c r="H3" s="119"/>
    </row>
    <row r="4" spans="1:8" x14ac:dyDescent="0.15">
      <c r="A4" s="120"/>
      <c r="B4" s="121"/>
      <c r="C4" s="122"/>
      <c r="D4" s="123">
        <v>14228</v>
      </c>
      <c r="E4" s="124"/>
      <c r="F4" s="125">
        <v>41092</v>
      </c>
      <c r="G4" s="126"/>
      <c r="H4" s="127"/>
    </row>
    <row r="5" spans="1:8" x14ac:dyDescent="0.15">
      <c r="A5" s="108" t="s">
        <v>517</v>
      </c>
      <c r="B5" s="113"/>
      <c r="C5" s="114"/>
      <c r="D5" s="115">
        <v>23188</v>
      </c>
      <c r="E5" s="116"/>
      <c r="F5" s="117">
        <v>78670</v>
      </c>
      <c r="G5" s="118"/>
      <c r="H5" s="119"/>
    </row>
    <row r="6" spans="1:8" x14ac:dyDescent="0.15">
      <c r="A6" s="120"/>
      <c r="B6" s="121"/>
      <c r="C6" s="122"/>
      <c r="D6" s="123">
        <v>12154</v>
      </c>
      <c r="E6" s="124"/>
      <c r="F6" s="125">
        <v>38094</v>
      </c>
      <c r="G6" s="126"/>
      <c r="H6" s="127"/>
    </row>
    <row r="7" spans="1:8" x14ac:dyDescent="0.15">
      <c r="A7" s="108" t="s">
        <v>518</v>
      </c>
      <c r="B7" s="113"/>
      <c r="C7" s="114"/>
      <c r="D7" s="115">
        <v>15332</v>
      </c>
      <c r="E7" s="116"/>
      <c r="F7" s="117">
        <v>67201</v>
      </c>
      <c r="G7" s="118"/>
      <c r="H7" s="119"/>
    </row>
    <row r="8" spans="1:8" x14ac:dyDescent="0.15">
      <c r="A8" s="120"/>
      <c r="B8" s="121"/>
      <c r="C8" s="122"/>
      <c r="D8" s="123">
        <v>10095</v>
      </c>
      <c r="E8" s="124"/>
      <c r="F8" s="125">
        <v>35210</v>
      </c>
      <c r="G8" s="126"/>
      <c r="H8" s="127"/>
    </row>
    <row r="9" spans="1:8" x14ac:dyDescent="0.15">
      <c r="A9" s="108" t="s">
        <v>519</v>
      </c>
      <c r="B9" s="113"/>
      <c r="C9" s="114"/>
      <c r="D9" s="115">
        <v>17673</v>
      </c>
      <c r="E9" s="116"/>
      <c r="F9" s="117">
        <v>75709</v>
      </c>
      <c r="G9" s="118"/>
      <c r="H9" s="119"/>
    </row>
    <row r="10" spans="1:8" x14ac:dyDescent="0.15">
      <c r="A10" s="120"/>
      <c r="B10" s="121"/>
      <c r="C10" s="122"/>
      <c r="D10" s="123">
        <v>10383</v>
      </c>
      <c r="E10" s="124"/>
      <c r="F10" s="125">
        <v>35212</v>
      </c>
      <c r="G10" s="126"/>
      <c r="H10" s="127"/>
    </row>
    <row r="11" spans="1:8" x14ac:dyDescent="0.15">
      <c r="A11" s="108" t="s">
        <v>520</v>
      </c>
      <c r="B11" s="113"/>
      <c r="C11" s="114"/>
      <c r="D11" s="115">
        <v>71362</v>
      </c>
      <c r="E11" s="116"/>
      <c r="F11" s="117">
        <v>90961</v>
      </c>
      <c r="G11" s="118"/>
      <c r="H11" s="119"/>
    </row>
    <row r="12" spans="1:8" x14ac:dyDescent="0.15">
      <c r="A12" s="120"/>
      <c r="B12" s="121"/>
      <c r="C12" s="128"/>
      <c r="D12" s="123">
        <v>56827</v>
      </c>
      <c r="E12" s="124"/>
      <c r="F12" s="125">
        <v>37720</v>
      </c>
      <c r="G12" s="126"/>
      <c r="H12" s="127"/>
    </row>
    <row r="13" spans="1:8" x14ac:dyDescent="0.15">
      <c r="A13" s="108"/>
      <c r="B13" s="113"/>
      <c r="C13" s="129"/>
      <c r="D13" s="130">
        <v>30825</v>
      </c>
      <c r="E13" s="131"/>
      <c r="F13" s="132">
        <v>77765</v>
      </c>
      <c r="G13" s="133"/>
      <c r="H13" s="119"/>
    </row>
    <row r="14" spans="1:8" x14ac:dyDescent="0.15">
      <c r="A14" s="120"/>
      <c r="B14" s="121"/>
      <c r="C14" s="122"/>
      <c r="D14" s="123">
        <v>20737</v>
      </c>
      <c r="E14" s="124"/>
      <c r="F14" s="125">
        <v>37466</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6.32</v>
      </c>
      <c r="C19" s="134">
        <f>ROUND(VALUE(SUBSTITUTE(実質収支比率等に係る経年分析!G$48,"▲","-")),2)</f>
        <v>6.27</v>
      </c>
      <c r="D19" s="134">
        <f>ROUND(VALUE(SUBSTITUTE(実質収支比率等に係る経年分析!H$48,"▲","-")),2)</f>
        <v>7.52</v>
      </c>
      <c r="E19" s="134">
        <f>ROUND(VALUE(SUBSTITUTE(実質収支比率等に係る経年分析!I$48,"▲","-")),2)</f>
        <v>6.8</v>
      </c>
      <c r="F19" s="134">
        <f>ROUND(VALUE(SUBSTITUTE(実質収支比率等に係る経年分析!J$48,"▲","-")),2)</f>
        <v>7.67</v>
      </c>
    </row>
    <row r="20" spans="1:11" x14ac:dyDescent="0.15">
      <c r="A20" s="134" t="s">
        <v>42</v>
      </c>
      <c r="B20" s="134">
        <f>ROUND(VALUE(SUBSTITUTE(実質収支比率等に係る経年分析!F$47,"▲","-")),2)</f>
        <v>5.27</v>
      </c>
      <c r="C20" s="134">
        <f>ROUND(VALUE(SUBSTITUTE(実質収支比率等に係る経年分析!G$47,"▲","-")),2)</f>
        <v>9.91</v>
      </c>
      <c r="D20" s="134">
        <f>ROUND(VALUE(SUBSTITUTE(実質収支比率等に係る経年分析!H$47,"▲","-")),2)</f>
        <v>10.7</v>
      </c>
      <c r="E20" s="134">
        <f>ROUND(VALUE(SUBSTITUTE(実質収支比率等に係る経年分析!I$47,"▲","-")),2)</f>
        <v>11.45</v>
      </c>
      <c r="F20" s="134">
        <f>ROUND(VALUE(SUBSTITUTE(実質収支比率等に係る経年分析!J$47,"▲","-")),2)</f>
        <v>12.76</v>
      </c>
    </row>
    <row r="21" spans="1:11" x14ac:dyDescent="0.15">
      <c r="A21" s="134" t="s">
        <v>43</v>
      </c>
      <c r="B21" s="134">
        <f>IF(ISNUMBER(VALUE(SUBSTITUTE(実質収支比率等に係る経年分析!F$49,"▲","-"))),ROUND(VALUE(SUBSTITUTE(実質収支比率等に係る経年分析!F$49,"▲","-")),2),NA())</f>
        <v>3.16</v>
      </c>
      <c r="C21" s="134">
        <f>IF(ISNUMBER(VALUE(SUBSTITUTE(実質収支比率等に係る経年分析!G$49,"▲","-"))),ROUND(VALUE(SUBSTITUTE(実質収支比率等に係る経年分析!G$49,"▲","-")),2),NA())</f>
        <v>4.88</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2.1800000000000002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下田市集落排水事業特別会計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下田市下田駅前広場整備事業特別会計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下田市後期高齢者医療特別会計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下田市下水道事業特別会計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下田市介護保険特別会計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x14ac:dyDescent="0.15">
      <c r="A34" s="135" t="str">
        <f>IF(連結実質赤字比率に係る赤字・黒字の構成分析!C$36="",NA(),連結実質赤字比率に係る赤字・黒字の構成分析!C$36)</f>
        <v>下田市国民健康保険事業特別会計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3.97</v>
      </c>
    </row>
    <row r="35" spans="1:16" x14ac:dyDescent="0.15">
      <c r="A35" s="135" t="str">
        <f>IF(連結実質赤字比率に係る赤字・黒字の構成分析!C$35="",NA(),連結実質赤字比率に係る赤字・黒字の構成分析!C$35)</f>
        <v>下田市水道事業会計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7.64</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1081</v>
      </c>
      <c r="E42" s="136"/>
      <c r="F42" s="136"/>
      <c r="G42" s="136">
        <f>'実質公債費比率（分子）の構造'!L$52</f>
        <v>1049</v>
      </c>
      <c r="H42" s="136"/>
      <c r="I42" s="136"/>
      <c r="J42" s="136">
        <f>'実質公債費比率（分子）の構造'!M$52</f>
        <v>1037</v>
      </c>
      <c r="K42" s="136"/>
      <c r="L42" s="136"/>
      <c r="M42" s="136">
        <f>'実質公債費比率（分子）の構造'!N$52</f>
        <v>1025</v>
      </c>
      <c r="N42" s="136"/>
      <c r="O42" s="136"/>
      <c r="P42" s="136">
        <f>'実質公債費比率（分子）の構造'!O$52</f>
        <v>1010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19</v>
      </c>
      <c r="C44" s="136"/>
      <c r="D44" s="136"/>
      <c r="E44" s="136">
        <f>'実質公債費比率（分子）の構造'!L$50</f>
        <v>18</v>
      </c>
      <c r="F44" s="136"/>
      <c r="G44" s="136"/>
      <c r="H44" s="136">
        <f>'実質公債費比率（分子）の構造'!M$50</f>
        <v>18</v>
      </c>
      <c r="I44" s="136"/>
      <c r="J44" s="136"/>
      <c r="K44" s="136">
        <f>'実質公債費比率（分子）の構造'!N$50</f>
        <v>17</v>
      </c>
      <c r="L44" s="136"/>
      <c r="M44" s="136"/>
      <c r="N44" s="136">
        <f>'実質公債費比率（分子）の構造'!O$50</f>
        <v>5</v>
      </c>
      <c r="O44" s="136"/>
      <c r="P44" s="136"/>
    </row>
    <row r="45" spans="1:16" x14ac:dyDescent="0.15">
      <c r="A45" s="136" t="s">
        <v>53</v>
      </c>
      <c r="B45" s="136">
        <f>'実質公債費比率（分子）の構造'!K$49</f>
        <v>109</v>
      </c>
      <c r="C45" s="136"/>
      <c r="D45" s="136"/>
      <c r="E45" s="136">
        <f>'実質公債費比率（分子）の構造'!L$49</f>
        <v>108</v>
      </c>
      <c r="F45" s="136"/>
      <c r="G45" s="136"/>
      <c r="H45" s="136">
        <f>'実質公債費比率（分子）の構造'!M$49</f>
        <v>113</v>
      </c>
      <c r="I45" s="136"/>
      <c r="J45" s="136"/>
      <c r="K45" s="136">
        <f>'実質公債費比率（分子）の構造'!N$49</f>
        <v>128</v>
      </c>
      <c r="L45" s="136"/>
      <c r="M45" s="136"/>
      <c r="N45" s="136">
        <f>'実質公債費比率（分子）の構造'!O$49</f>
        <v>175</v>
      </c>
      <c r="O45" s="136"/>
      <c r="P45" s="136"/>
    </row>
    <row r="46" spans="1:16" x14ac:dyDescent="0.15">
      <c r="A46" s="136" t="s">
        <v>54</v>
      </c>
      <c r="B46" s="136">
        <f>'実質公債費比率（分子）の構造'!K$48</f>
        <v>486</v>
      </c>
      <c r="C46" s="136"/>
      <c r="D46" s="136"/>
      <c r="E46" s="136">
        <f>'実質公債費比率（分子）の構造'!L$48</f>
        <v>503</v>
      </c>
      <c r="F46" s="136"/>
      <c r="G46" s="136"/>
      <c r="H46" s="136">
        <f>'実質公債費比率（分子）の構造'!M$48</f>
        <v>469</v>
      </c>
      <c r="I46" s="136"/>
      <c r="J46" s="136"/>
      <c r="K46" s="136">
        <f>'実質公債費比率（分子）の構造'!N$48</f>
        <v>439</v>
      </c>
      <c r="L46" s="136"/>
      <c r="M46" s="136"/>
      <c r="N46" s="136">
        <f>'実質公債費比率（分子）の構造'!O$48</f>
        <v>415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1176</v>
      </c>
      <c r="C49" s="136"/>
      <c r="D49" s="136"/>
      <c r="E49" s="136">
        <f>'実質公債費比率（分子）の構造'!L$45</f>
        <v>1117</v>
      </c>
      <c r="F49" s="136"/>
      <c r="G49" s="136"/>
      <c r="H49" s="136">
        <f>'実質公債費比率（分子）の構造'!M$45</f>
        <v>1064</v>
      </c>
      <c r="I49" s="136"/>
      <c r="J49" s="136"/>
      <c r="K49" s="136">
        <f>'実質公債費比率（分子）の構造'!N$45</f>
        <v>1048</v>
      </c>
      <c r="L49" s="136"/>
      <c r="M49" s="136"/>
      <c r="N49" s="136">
        <f>'実質公債費比率（分子）の構造'!O$45</f>
        <v>978</v>
      </c>
      <c r="O49" s="136"/>
      <c r="P49" s="136"/>
    </row>
    <row r="50" spans="1:16" x14ac:dyDescent="0.15">
      <c r="A50" s="136" t="s">
        <v>58</v>
      </c>
      <c r="B50" s="136" t="e">
        <f>NA()</f>
        <v>#N/A</v>
      </c>
      <c r="C50" s="136">
        <f>IF(ISNUMBER('実質公債費比率（分子）の構造'!K$53),'実質公債費比率（分子）の構造'!K$53,NA())</f>
        <v>709</v>
      </c>
      <c r="D50" s="136" t="e">
        <f>NA()</f>
        <v>#N/A</v>
      </c>
      <c r="E50" s="136" t="e">
        <f>NA()</f>
        <v>#N/A</v>
      </c>
      <c r="F50" s="136">
        <f>IF(ISNUMBER('実質公債費比率（分子）の構造'!L$53),'実質公債費比率（分子）の構造'!L$53,NA())</f>
        <v>697</v>
      </c>
      <c r="G50" s="136" t="e">
        <f>NA()</f>
        <v>#N/A</v>
      </c>
      <c r="H50" s="136" t="e">
        <f>NA()</f>
        <v>#N/A</v>
      </c>
      <c r="I50" s="136">
        <f>IF(ISNUMBER('実質公債費比率（分子）の構造'!M$53),'実質公債費比率（分子）の構造'!M$53,NA())</f>
        <v>627</v>
      </c>
      <c r="J50" s="136" t="e">
        <f>NA()</f>
        <v>#N/A</v>
      </c>
      <c r="K50" s="136" t="e">
        <f>NA()</f>
        <v>#N/A</v>
      </c>
      <c r="L50" s="136">
        <f>IF(ISNUMBER('実質公債費比率（分子）の構造'!N$53),'実質公債費比率（分子）の構造'!N$53,NA())</f>
        <v>607</v>
      </c>
      <c r="M50" s="136" t="e">
        <f>NA()</f>
        <v>#N/A</v>
      </c>
      <c r="N50" s="136" t="e">
        <f>NA()</f>
        <v>#N/A</v>
      </c>
      <c r="O50" s="136">
        <f>IF(ISNUMBER('実質公債費比率（分子）の構造'!O$53),'実質公債費比率（分子）の構造'!O$53,NA())</f>
        <v>563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10143</v>
      </c>
      <c r="E56" s="135"/>
      <c r="F56" s="135"/>
      <c r="G56" s="135">
        <f>'将来負担比率（分子）の構造'!J$51</f>
        <v>9919</v>
      </c>
      <c r="H56" s="135"/>
      <c r="I56" s="135"/>
      <c r="J56" s="135">
        <f>'将来負担比率（分子）の構造'!K$51</f>
        <v>10212</v>
      </c>
      <c r="K56" s="135"/>
      <c r="L56" s="135"/>
      <c r="M56" s="135">
        <f>'将来負担比率（分子）の構造'!L$51</f>
        <v>10088</v>
      </c>
      <c r="N56" s="135"/>
      <c r="O56" s="135"/>
      <c r="P56" s="135">
        <f>'将来負担比率（分子）の構造'!M$51</f>
        <v>10136</v>
      </c>
    </row>
    <row r="57" spans="1:16" x14ac:dyDescent="0.15">
      <c r="A57" s="135" t="s">
        <v>35</v>
      </c>
      <c r="B57" s="135"/>
      <c r="C57" s="135"/>
      <c r="D57" s="135">
        <f>'将来負担比率（分子）の構造'!I$50</f>
        <v>1616</v>
      </c>
      <c r="E57" s="135"/>
      <c r="F57" s="135"/>
      <c r="G57" s="135">
        <f>'将来負担比率（分子）の構造'!J$50</f>
        <v>1541</v>
      </c>
      <c r="H57" s="135"/>
      <c r="I57" s="135"/>
      <c r="J57" s="135">
        <f>'将来負担比率（分子）の構造'!K$50</f>
        <v>1485</v>
      </c>
      <c r="K57" s="135"/>
      <c r="L57" s="135"/>
      <c r="M57" s="135">
        <f>'将来負担比率（分子）の構造'!L$50</f>
        <v>1568</v>
      </c>
      <c r="N57" s="135"/>
      <c r="O57" s="135"/>
      <c r="P57" s="135">
        <f>'将来負担比率（分子）の構造'!M$50</f>
        <v>1500</v>
      </c>
    </row>
    <row r="58" spans="1:16" x14ac:dyDescent="0.15">
      <c r="A58" s="135" t="s">
        <v>34</v>
      </c>
      <c r="B58" s="135"/>
      <c r="C58" s="135"/>
      <c r="D58" s="135">
        <f>'将来負担比率（分子）の構造'!I$49</f>
        <v>1295</v>
      </c>
      <c r="E58" s="135"/>
      <c r="F58" s="135"/>
      <c r="G58" s="135">
        <f>'将来負担比率（分子）の構造'!J$49</f>
        <v>1854</v>
      </c>
      <c r="H58" s="135"/>
      <c r="I58" s="135"/>
      <c r="J58" s="135">
        <f>'将来負担比率（分子）の構造'!K$49</f>
        <v>1732</v>
      </c>
      <c r="K58" s="135"/>
      <c r="L58" s="135"/>
      <c r="M58" s="135">
        <f>'将来負担比率（分子）の構造'!L$49</f>
        <v>1878</v>
      </c>
      <c r="N58" s="135"/>
      <c r="O58" s="135"/>
      <c r="P58" s="135">
        <f>'将来負担比率（分子）の構造'!M$49</f>
        <v>2079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2966</v>
      </c>
      <c r="C62" s="135"/>
      <c r="D62" s="135"/>
      <c r="E62" s="135">
        <f>'将来負担比率（分子）の構造'!J$45</f>
        <v>2981</v>
      </c>
      <c r="F62" s="135"/>
      <c r="G62" s="135"/>
      <c r="H62" s="135">
        <f>'将来負担比率（分子）の構造'!K$45</f>
        <v>2998</v>
      </c>
      <c r="I62" s="135"/>
      <c r="J62" s="135"/>
      <c r="K62" s="135">
        <f>'将来負担比率（分子）の構造'!L$45</f>
        <v>3047</v>
      </c>
      <c r="L62" s="135"/>
      <c r="M62" s="135"/>
      <c r="N62" s="135">
        <f>'将来負担比率（分子）の構造'!M$45</f>
        <v>3011</v>
      </c>
      <c r="O62" s="135"/>
      <c r="P62" s="135"/>
    </row>
    <row r="63" spans="1:16" x14ac:dyDescent="0.15">
      <c r="A63" s="135" t="s">
        <v>28</v>
      </c>
      <c r="B63" s="135">
        <f>'将来負担比率（分子）の構造'!I$44</f>
        <v>886</v>
      </c>
      <c r="C63" s="135"/>
      <c r="D63" s="135"/>
      <c r="E63" s="135">
        <f>'将来負担比率（分子）の構造'!J$44</f>
        <v>852</v>
      </c>
      <c r="F63" s="135"/>
      <c r="G63" s="135"/>
      <c r="H63" s="135">
        <f>'将来負担比率（分子）の構造'!K$44</f>
        <v>1041</v>
      </c>
      <c r="I63" s="135"/>
      <c r="J63" s="135"/>
      <c r="K63" s="135">
        <f>'将来負担比率（分子）の構造'!L$44</f>
        <v>943</v>
      </c>
      <c r="L63" s="135"/>
      <c r="M63" s="135"/>
      <c r="N63" s="135">
        <f>'将来負担比率（分子）の構造'!M$44</f>
        <v>831</v>
      </c>
      <c r="O63" s="135"/>
      <c r="P63" s="135"/>
    </row>
    <row r="64" spans="1:16" x14ac:dyDescent="0.15">
      <c r="A64" s="135" t="s">
        <v>27</v>
      </c>
      <c r="B64" s="135">
        <f>'将来負担比率（分子）の構造'!I$43</f>
        <v>6568</v>
      </c>
      <c r="C64" s="135"/>
      <c r="D64" s="135"/>
      <c r="E64" s="135">
        <f>'将来負担比率（分子）の構造'!J$43</f>
        <v>6036</v>
      </c>
      <c r="F64" s="135"/>
      <c r="G64" s="135"/>
      <c r="H64" s="135">
        <f>'将来負担比率（分子）の構造'!K$43</f>
        <v>5631</v>
      </c>
      <c r="I64" s="135"/>
      <c r="J64" s="135"/>
      <c r="K64" s="135">
        <f>'将来負担比率（分子）の構造'!L$43</f>
        <v>5735</v>
      </c>
      <c r="L64" s="135"/>
      <c r="M64" s="135"/>
      <c r="N64" s="135">
        <f>'将来負担比率（分子）の構造'!M$43</f>
        <v>5191</v>
      </c>
      <c r="O64" s="135"/>
      <c r="P64" s="135"/>
    </row>
    <row r="65" spans="1:16" x14ac:dyDescent="0.15">
      <c r="A65" s="135" t="s">
        <v>26</v>
      </c>
      <c r="B65" s="135">
        <f>'将来負担比率（分子）の構造'!I$42</f>
        <v>56</v>
      </c>
      <c r="C65" s="135"/>
      <c r="D65" s="135"/>
      <c r="E65" s="135">
        <f>'将来負担比率（分子）の構造'!J$42</f>
        <v>39</v>
      </c>
      <c r="F65" s="135"/>
      <c r="G65" s="135"/>
      <c r="H65" s="135">
        <f>'将来負担比率（分子）の構造'!K$42</f>
        <v>21</v>
      </c>
      <c r="I65" s="135"/>
      <c r="J65" s="135"/>
      <c r="K65" s="135">
        <f>'将来負担比率（分子）の構造'!L$42</f>
        <v>5</v>
      </c>
      <c r="L65" s="135"/>
      <c r="M65" s="135"/>
      <c r="N65" s="135" t="str">
        <f>'将来負担比率（分子）の構造'!M$42</f>
        <v>-</v>
      </c>
      <c r="O65" s="135"/>
      <c r="P65" s="135"/>
    </row>
    <row r="66" spans="1:16" x14ac:dyDescent="0.15">
      <c r="A66" s="135" t="s">
        <v>25</v>
      </c>
      <c r="B66" s="135">
        <f>'将来負担比率（分子）の構造'!I$41</f>
        <v>8617</v>
      </c>
      <c r="C66" s="135"/>
      <c r="D66" s="135"/>
      <c r="E66" s="135">
        <f>'将来負担比率（分子）の構造'!J$41</f>
        <v>8245</v>
      </c>
      <c r="F66" s="135"/>
      <c r="G66" s="135"/>
      <c r="H66" s="135">
        <f>'将来負担比率（分子）の構造'!K$41</f>
        <v>7810</v>
      </c>
      <c r="I66" s="135"/>
      <c r="J66" s="135"/>
      <c r="K66" s="135">
        <f>'将来負担比率（分子）の構造'!L$41</f>
        <v>7469</v>
      </c>
      <c r="L66" s="135"/>
      <c r="M66" s="135"/>
      <c r="N66" s="135">
        <f>'将来負担比率（分子）の構造'!M$41</f>
        <v>7973</v>
      </c>
      <c r="O66" s="135"/>
      <c r="P66" s="135"/>
    </row>
    <row r="67" spans="1:16" x14ac:dyDescent="0.15">
      <c r="A67" s="135" t="s">
        <v>62</v>
      </c>
      <c r="B67" s="135" t="e">
        <f>NA()</f>
        <v>#N/A</v>
      </c>
      <c r="C67" s="135">
        <f>IF(ISNUMBER('将来負担比率（分子）の構造'!I$52), IF('将来負担比率（分子）の構造'!I$52 &lt; 0, 0, '将来負担比率（分子）の構造'!I$52), NA())</f>
        <v>6038</v>
      </c>
      <c r="D67" s="135" t="e">
        <f>NA()</f>
        <v>#N/A</v>
      </c>
      <c r="E67" s="135" t="e">
        <f>NA()</f>
        <v>#N/A</v>
      </c>
      <c r="F67" s="135">
        <f>IF(ISNUMBER('将来負担比率（分子）の構造'!J$52), IF('将来負担比率（分子）の構造'!J$52 &lt; 0, 0, '将来負担比率（分子）の構造'!J$52), NA())</f>
        <v>4839</v>
      </c>
      <c r="G67" s="135" t="e">
        <f>NA()</f>
        <v>#N/A</v>
      </c>
      <c r="H67" s="135" t="e">
        <f>NA()</f>
        <v>#N/A</v>
      </c>
      <c r="I67" s="135">
        <f>IF(ISNUMBER('将来負担比率（分子）の構造'!K$52), IF('将来負担比率（分子）の構造'!K$52 &lt; 0, 0, '将来負担比率（分子）の構造'!K$52), NA())</f>
        <v>4072</v>
      </c>
      <c r="J67" s="135" t="e">
        <f>NA()</f>
        <v>#N/A</v>
      </c>
      <c r="K67" s="135" t="e">
        <f>NA()</f>
        <v>#N/A</v>
      </c>
      <c r="L67" s="135">
        <f>IF(ISNUMBER('将来負担比率（分子）の構造'!L$52), IF('将来負担比率（分子）の構造'!L$52 &lt; 0, 0, '将来負担比率（分子）の構造'!L$52), NA())</f>
        <v>3665</v>
      </c>
      <c r="M67" s="135" t="e">
        <f>NA()</f>
        <v>#N/A</v>
      </c>
      <c r="N67" s="135" t="e">
        <f>NA()</f>
        <v>#N/A</v>
      </c>
      <c r="O67" s="135">
        <f>IF(ISNUMBER('将来負担比率（分子）の構造'!M$52), IF('将来負担比率（分子）の構造'!M$52 &lt; 0, 0, '将来負担比率（分子）の構造'!M$52), NA())</f>
        <v>3292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2970161</v>
      </c>
      <c r="S5" s="637"/>
      <c r="T5" s="637"/>
      <c r="U5" s="637"/>
      <c r="V5" s="637"/>
      <c r="W5" s="637"/>
      <c r="X5" s="637"/>
      <c r="Y5" s="684"/>
      <c r="Z5" s="697">
        <v>26.5</v>
      </c>
      <c r="AA5" s="697"/>
      <c r="AB5" s="697"/>
      <c r="AC5" s="697"/>
      <c r="AD5" s="698">
        <v>2793298</v>
      </c>
      <c r="AE5" s="698"/>
      <c r="AF5" s="698"/>
      <c r="AG5" s="698"/>
      <c r="AH5" s="698"/>
      <c r="AI5" s="698"/>
      <c r="AJ5" s="698"/>
      <c r="AK5" s="698"/>
      <c r="AL5" s="685">
        <v>48.8</v>
      </c>
      <c r="AM5" s="654"/>
      <c r="AN5" s="654"/>
      <c r="AO5" s="686"/>
      <c r="AP5" s="673" t="s">
        <v>207</v>
      </c>
      <c r="AQ5" s="674"/>
      <c r="AR5" s="674"/>
      <c r="AS5" s="674"/>
      <c r="AT5" s="674"/>
      <c r="AU5" s="674"/>
      <c r="AV5" s="674"/>
      <c r="AW5" s="674"/>
      <c r="AX5" s="674"/>
      <c r="AY5" s="674"/>
      <c r="AZ5" s="674"/>
      <c r="BA5" s="674"/>
      <c r="BB5" s="674"/>
      <c r="BC5" s="674"/>
      <c r="BD5" s="674"/>
      <c r="BE5" s="674"/>
      <c r="BF5" s="675"/>
      <c r="BG5" s="586">
        <v>2719960</v>
      </c>
      <c r="BH5" s="587"/>
      <c r="BI5" s="587"/>
      <c r="BJ5" s="587"/>
      <c r="BK5" s="587"/>
      <c r="BL5" s="587"/>
      <c r="BM5" s="587"/>
      <c r="BN5" s="588"/>
      <c r="BO5" s="639">
        <v>91.6</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67811</v>
      </c>
      <c r="S6" s="587"/>
      <c r="T6" s="587"/>
      <c r="U6" s="587"/>
      <c r="V6" s="587"/>
      <c r="W6" s="587"/>
      <c r="X6" s="587"/>
      <c r="Y6" s="588"/>
      <c r="Z6" s="639">
        <v>0.6</v>
      </c>
      <c r="AA6" s="639"/>
      <c r="AB6" s="639"/>
      <c r="AC6" s="639"/>
      <c r="AD6" s="640">
        <v>67811</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2719960</v>
      </c>
      <c r="BH6" s="587"/>
      <c r="BI6" s="587"/>
      <c r="BJ6" s="587"/>
      <c r="BK6" s="587"/>
      <c r="BL6" s="587"/>
      <c r="BM6" s="587"/>
      <c r="BN6" s="588"/>
      <c r="BO6" s="639">
        <v>91.6</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120445</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120445</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6027</v>
      </c>
      <c r="S7" s="587"/>
      <c r="T7" s="587"/>
      <c r="U7" s="587"/>
      <c r="V7" s="587"/>
      <c r="W7" s="587"/>
      <c r="X7" s="587"/>
      <c r="Y7" s="588"/>
      <c r="Z7" s="639">
        <v>0.1</v>
      </c>
      <c r="AA7" s="639"/>
      <c r="AB7" s="639"/>
      <c r="AC7" s="639"/>
      <c r="AD7" s="640">
        <v>6027</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1025889</v>
      </c>
      <c r="BH7" s="587"/>
      <c r="BI7" s="587"/>
      <c r="BJ7" s="587"/>
      <c r="BK7" s="587"/>
      <c r="BL7" s="587"/>
      <c r="BM7" s="587"/>
      <c r="BN7" s="588"/>
      <c r="BO7" s="639">
        <v>34.5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1531468</v>
      </c>
      <c r="CS7" s="587"/>
      <c r="CT7" s="587"/>
      <c r="CU7" s="587"/>
      <c r="CV7" s="587"/>
      <c r="CW7" s="587"/>
      <c r="CX7" s="587"/>
      <c r="CY7" s="588"/>
      <c r="CZ7" s="639">
        <v>14.3</v>
      </c>
      <c r="DA7" s="639"/>
      <c r="DB7" s="639"/>
      <c r="DC7" s="639"/>
      <c r="DD7" s="592">
        <v>13494</v>
      </c>
      <c r="DE7" s="587"/>
      <c r="DF7" s="587"/>
      <c r="DG7" s="587"/>
      <c r="DH7" s="587"/>
      <c r="DI7" s="587"/>
      <c r="DJ7" s="587"/>
      <c r="DK7" s="587"/>
      <c r="DL7" s="587"/>
      <c r="DM7" s="587"/>
      <c r="DN7" s="587"/>
      <c r="DO7" s="587"/>
      <c r="DP7" s="588"/>
      <c r="DQ7" s="592">
        <v>1430597</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9867</v>
      </c>
      <c r="S8" s="587"/>
      <c r="T8" s="587"/>
      <c r="U8" s="587"/>
      <c r="V8" s="587"/>
      <c r="W8" s="587"/>
      <c r="X8" s="587"/>
      <c r="Y8" s="588"/>
      <c r="Z8" s="639">
        <v>0.1</v>
      </c>
      <c r="AA8" s="639"/>
      <c r="AB8" s="639"/>
      <c r="AC8" s="639"/>
      <c r="AD8" s="640">
        <v>9867</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36379</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3940577</v>
      </c>
      <c r="CS8" s="587"/>
      <c r="CT8" s="587"/>
      <c r="CU8" s="587"/>
      <c r="CV8" s="587"/>
      <c r="CW8" s="587"/>
      <c r="CX8" s="587"/>
      <c r="CY8" s="588"/>
      <c r="CZ8" s="639">
        <v>36.700000000000003</v>
      </c>
      <c r="DA8" s="639"/>
      <c r="DB8" s="639"/>
      <c r="DC8" s="639"/>
      <c r="DD8" s="592">
        <v>779389</v>
      </c>
      <c r="DE8" s="587"/>
      <c r="DF8" s="587"/>
      <c r="DG8" s="587"/>
      <c r="DH8" s="587"/>
      <c r="DI8" s="587"/>
      <c r="DJ8" s="587"/>
      <c r="DK8" s="587"/>
      <c r="DL8" s="587"/>
      <c r="DM8" s="587"/>
      <c r="DN8" s="587"/>
      <c r="DO8" s="587"/>
      <c r="DP8" s="588"/>
      <c r="DQ8" s="592">
        <v>1762806</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17254</v>
      </c>
      <c r="S9" s="587"/>
      <c r="T9" s="587"/>
      <c r="U9" s="587"/>
      <c r="V9" s="587"/>
      <c r="W9" s="587"/>
      <c r="X9" s="587"/>
      <c r="Y9" s="588"/>
      <c r="Z9" s="639">
        <v>0.2</v>
      </c>
      <c r="AA9" s="639"/>
      <c r="AB9" s="639"/>
      <c r="AC9" s="639"/>
      <c r="AD9" s="640">
        <v>17254</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859178</v>
      </c>
      <c r="BH9" s="587"/>
      <c r="BI9" s="587"/>
      <c r="BJ9" s="587"/>
      <c r="BK9" s="587"/>
      <c r="BL9" s="587"/>
      <c r="BM9" s="587"/>
      <c r="BN9" s="588"/>
      <c r="BO9" s="639">
        <v>28.9</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930337</v>
      </c>
      <c r="CS9" s="587"/>
      <c r="CT9" s="587"/>
      <c r="CU9" s="587"/>
      <c r="CV9" s="587"/>
      <c r="CW9" s="587"/>
      <c r="CX9" s="587"/>
      <c r="CY9" s="588"/>
      <c r="CZ9" s="639">
        <v>8.6999999999999993</v>
      </c>
      <c r="DA9" s="639"/>
      <c r="DB9" s="639"/>
      <c r="DC9" s="639"/>
      <c r="DD9" s="592">
        <v>122955</v>
      </c>
      <c r="DE9" s="587"/>
      <c r="DF9" s="587"/>
      <c r="DG9" s="587"/>
      <c r="DH9" s="587"/>
      <c r="DI9" s="587"/>
      <c r="DJ9" s="587"/>
      <c r="DK9" s="587"/>
      <c r="DL9" s="587"/>
      <c r="DM9" s="587"/>
      <c r="DN9" s="587"/>
      <c r="DO9" s="587"/>
      <c r="DP9" s="588"/>
      <c r="DQ9" s="592">
        <v>801428</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269188</v>
      </c>
      <c r="S10" s="587"/>
      <c r="T10" s="587"/>
      <c r="U10" s="587"/>
      <c r="V10" s="587"/>
      <c r="W10" s="587"/>
      <c r="X10" s="587"/>
      <c r="Y10" s="588"/>
      <c r="Z10" s="639">
        <v>2.4</v>
      </c>
      <c r="AA10" s="639"/>
      <c r="AB10" s="639"/>
      <c r="AC10" s="639"/>
      <c r="AD10" s="640">
        <v>269188</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79952</v>
      </c>
      <c r="BH10" s="587"/>
      <c r="BI10" s="587"/>
      <c r="BJ10" s="587"/>
      <c r="BK10" s="587"/>
      <c r="BL10" s="587"/>
      <c r="BM10" s="587"/>
      <c r="BN10" s="588"/>
      <c r="BO10" s="639">
        <v>2.7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81252</v>
      </c>
      <c r="CS10" s="587"/>
      <c r="CT10" s="587"/>
      <c r="CU10" s="587"/>
      <c r="CV10" s="587"/>
      <c r="CW10" s="587"/>
      <c r="CX10" s="587"/>
      <c r="CY10" s="588"/>
      <c r="CZ10" s="639">
        <v>0.8</v>
      </c>
      <c r="DA10" s="639"/>
      <c r="DB10" s="639"/>
      <c r="DC10" s="639"/>
      <c r="DD10" s="592" t="s">
        <v>111</v>
      </c>
      <c r="DE10" s="587"/>
      <c r="DF10" s="587"/>
      <c r="DG10" s="587"/>
      <c r="DH10" s="587"/>
      <c r="DI10" s="587"/>
      <c r="DJ10" s="587"/>
      <c r="DK10" s="587"/>
      <c r="DL10" s="587"/>
      <c r="DM10" s="587"/>
      <c r="DN10" s="587"/>
      <c r="DO10" s="587"/>
      <c r="DP10" s="588"/>
      <c r="DQ10" s="592">
        <v>302</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5586</v>
      </c>
      <c r="S11" s="587"/>
      <c r="T11" s="587"/>
      <c r="U11" s="587"/>
      <c r="V11" s="587"/>
      <c r="W11" s="587"/>
      <c r="X11" s="587"/>
      <c r="Y11" s="588"/>
      <c r="Z11" s="639">
        <v>0</v>
      </c>
      <c r="AA11" s="639"/>
      <c r="AB11" s="639"/>
      <c r="AC11" s="639"/>
      <c r="AD11" s="640">
        <v>5586</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50380</v>
      </c>
      <c r="BH11" s="587"/>
      <c r="BI11" s="587"/>
      <c r="BJ11" s="587"/>
      <c r="BK11" s="587"/>
      <c r="BL11" s="587"/>
      <c r="BM11" s="587"/>
      <c r="BN11" s="588"/>
      <c r="BO11" s="639">
        <v>1.7</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297648</v>
      </c>
      <c r="CS11" s="587"/>
      <c r="CT11" s="587"/>
      <c r="CU11" s="587"/>
      <c r="CV11" s="587"/>
      <c r="CW11" s="587"/>
      <c r="CX11" s="587"/>
      <c r="CY11" s="588"/>
      <c r="CZ11" s="639">
        <v>2.8</v>
      </c>
      <c r="DA11" s="639"/>
      <c r="DB11" s="639"/>
      <c r="DC11" s="639"/>
      <c r="DD11" s="592">
        <v>158139</v>
      </c>
      <c r="DE11" s="587"/>
      <c r="DF11" s="587"/>
      <c r="DG11" s="587"/>
      <c r="DH11" s="587"/>
      <c r="DI11" s="587"/>
      <c r="DJ11" s="587"/>
      <c r="DK11" s="587"/>
      <c r="DL11" s="587"/>
      <c r="DM11" s="587"/>
      <c r="DN11" s="587"/>
      <c r="DO11" s="587"/>
      <c r="DP11" s="588"/>
      <c r="DQ11" s="592">
        <v>129319</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1416432</v>
      </c>
      <c r="BH12" s="587"/>
      <c r="BI12" s="587"/>
      <c r="BJ12" s="587"/>
      <c r="BK12" s="587"/>
      <c r="BL12" s="587"/>
      <c r="BM12" s="587"/>
      <c r="BN12" s="588"/>
      <c r="BO12" s="639">
        <v>47.7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197677</v>
      </c>
      <c r="CS12" s="587"/>
      <c r="CT12" s="587"/>
      <c r="CU12" s="587"/>
      <c r="CV12" s="587"/>
      <c r="CW12" s="587"/>
      <c r="CX12" s="587"/>
      <c r="CY12" s="588"/>
      <c r="CZ12" s="639">
        <v>1.8</v>
      </c>
      <c r="DA12" s="639"/>
      <c r="DB12" s="639"/>
      <c r="DC12" s="639"/>
      <c r="DD12" s="592">
        <v>17019</v>
      </c>
      <c r="DE12" s="587"/>
      <c r="DF12" s="587"/>
      <c r="DG12" s="587"/>
      <c r="DH12" s="587"/>
      <c r="DI12" s="587"/>
      <c r="DJ12" s="587"/>
      <c r="DK12" s="587"/>
      <c r="DL12" s="587"/>
      <c r="DM12" s="587"/>
      <c r="DN12" s="587"/>
      <c r="DO12" s="587"/>
      <c r="DP12" s="588"/>
      <c r="DQ12" s="592">
        <v>185833</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25300</v>
      </c>
      <c r="S13" s="587"/>
      <c r="T13" s="587"/>
      <c r="U13" s="587"/>
      <c r="V13" s="587"/>
      <c r="W13" s="587"/>
      <c r="X13" s="587"/>
      <c r="Y13" s="588"/>
      <c r="Z13" s="639">
        <v>0.2</v>
      </c>
      <c r="AA13" s="639"/>
      <c r="AB13" s="639"/>
      <c r="AC13" s="639"/>
      <c r="AD13" s="640">
        <v>25300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1410530</v>
      </c>
      <c r="BH13" s="587"/>
      <c r="BI13" s="587"/>
      <c r="BJ13" s="587"/>
      <c r="BK13" s="587"/>
      <c r="BL13" s="587"/>
      <c r="BM13" s="587"/>
      <c r="BN13" s="588"/>
      <c r="BO13" s="639">
        <v>47.5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972138</v>
      </c>
      <c r="CS13" s="587"/>
      <c r="CT13" s="587"/>
      <c r="CU13" s="587"/>
      <c r="CV13" s="587"/>
      <c r="CW13" s="587"/>
      <c r="CX13" s="587"/>
      <c r="CY13" s="588"/>
      <c r="CZ13" s="639">
        <v>9.1</v>
      </c>
      <c r="DA13" s="639"/>
      <c r="DB13" s="639"/>
      <c r="DC13" s="639"/>
      <c r="DD13" s="592">
        <v>205224</v>
      </c>
      <c r="DE13" s="587"/>
      <c r="DF13" s="587"/>
      <c r="DG13" s="587"/>
      <c r="DH13" s="587"/>
      <c r="DI13" s="587"/>
      <c r="DJ13" s="587"/>
      <c r="DK13" s="587"/>
      <c r="DL13" s="587"/>
      <c r="DM13" s="587"/>
      <c r="DN13" s="587"/>
      <c r="DO13" s="587"/>
      <c r="DP13" s="588"/>
      <c r="DQ13" s="592">
        <v>860736</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54048</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902909</v>
      </c>
      <c r="CS14" s="587"/>
      <c r="CT14" s="587"/>
      <c r="CU14" s="587"/>
      <c r="CV14" s="587"/>
      <c r="CW14" s="587"/>
      <c r="CX14" s="587"/>
      <c r="CY14" s="588"/>
      <c r="CZ14" s="639">
        <v>8.4</v>
      </c>
      <c r="DA14" s="639"/>
      <c r="DB14" s="639"/>
      <c r="DC14" s="639"/>
      <c r="DD14" s="592">
        <v>212905</v>
      </c>
      <c r="DE14" s="587"/>
      <c r="DF14" s="587"/>
      <c r="DG14" s="587"/>
      <c r="DH14" s="587"/>
      <c r="DI14" s="587"/>
      <c r="DJ14" s="587"/>
      <c r="DK14" s="587"/>
      <c r="DL14" s="587"/>
      <c r="DM14" s="587"/>
      <c r="DN14" s="587"/>
      <c r="DO14" s="587"/>
      <c r="DP14" s="588"/>
      <c r="DQ14" s="592">
        <v>555344</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7128</v>
      </c>
      <c r="S15" s="587"/>
      <c r="T15" s="587"/>
      <c r="U15" s="587"/>
      <c r="V15" s="587"/>
      <c r="W15" s="587"/>
      <c r="X15" s="587"/>
      <c r="Y15" s="588"/>
      <c r="Z15" s="639">
        <v>0.1</v>
      </c>
      <c r="AA15" s="639"/>
      <c r="AB15" s="639"/>
      <c r="AC15" s="639"/>
      <c r="AD15" s="640">
        <v>7128</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223591</v>
      </c>
      <c r="BH15" s="587"/>
      <c r="BI15" s="587"/>
      <c r="BJ15" s="587"/>
      <c r="BK15" s="587"/>
      <c r="BL15" s="587"/>
      <c r="BM15" s="587"/>
      <c r="BN15" s="588"/>
      <c r="BO15" s="639">
        <v>7.5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709992</v>
      </c>
      <c r="CS15" s="587"/>
      <c r="CT15" s="587"/>
      <c r="CU15" s="587"/>
      <c r="CV15" s="587"/>
      <c r="CW15" s="587"/>
      <c r="CX15" s="587"/>
      <c r="CY15" s="588"/>
      <c r="CZ15" s="639">
        <v>6.6</v>
      </c>
      <c r="DA15" s="639"/>
      <c r="DB15" s="639"/>
      <c r="DC15" s="639"/>
      <c r="DD15" s="592">
        <v>179261</v>
      </c>
      <c r="DE15" s="587"/>
      <c r="DF15" s="587"/>
      <c r="DG15" s="587"/>
      <c r="DH15" s="587"/>
      <c r="DI15" s="587"/>
      <c r="DJ15" s="587"/>
      <c r="DK15" s="587"/>
      <c r="DL15" s="587"/>
      <c r="DM15" s="587"/>
      <c r="DN15" s="587"/>
      <c r="DO15" s="587"/>
      <c r="DP15" s="588"/>
      <c r="DQ15" s="592">
        <v>580830</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2876430</v>
      </c>
      <c r="S16" s="587"/>
      <c r="T16" s="587"/>
      <c r="U16" s="587"/>
      <c r="V16" s="587"/>
      <c r="W16" s="587"/>
      <c r="X16" s="587"/>
      <c r="Y16" s="588"/>
      <c r="Z16" s="639">
        <v>25.7</v>
      </c>
      <c r="AA16" s="639"/>
      <c r="AB16" s="639"/>
      <c r="AC16" s="639"/>
      <c r="AD16" s="640">
        <v>2486837</v>
      </c>
      <c r="AE16" s="640"/>
      <c r="AF16" s="640"/>
      <c r="AG16" s="640"/>
      <c r="AH16" s="640"/>
      <c r="AI16" s="640"/>
      <c r="AJ16" s="640"/>
      <c r="AK16" s="640"/>
      <c r="AL16" s="609">
        <v>43.4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31173</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10937</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2486837</v>
      </c>
      <c r="S17" s="587"/>
      <c r="T17" s="587"/>
      <c r="U17" s="587"/>
      <c r="V17" s="587"/>
      <c r="W17" s="587"/>
      <c r="X17" s="587"/>
      <c r="Y17" s="588"/>
      <c r="Z17" s="639">
        <v>22.2</v>
      </c>
      <c r="AA17" s="639"/>
      <c r="AB17" s="639"/>
      <c r="AC17" s="639"/>
      <c r="AD17" s="640">
        <v>2486837</v>
      </c>
      <c r="AE17" s="640"/>
      <c r="AF17" s="640"/>
      <c r="AG17" s="640"/>
      <c r="AH17" s="640"/>
      <c r="AI17" s="640"/>
      <c r="AJ17" s="640"/>
      <c r="AK17" s="640"/>
      <c r="AL17" s="609">
        <v>43.4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978428</v>
      </c>
      <c r="CS17" s="587"/>
      <c r="CT17" s="587"/>
      <c r="CU17" s="587"/>
      <c r="CV17" s="587"/>
      <c r="CW17" s="587"/>
      <c r="CX17" s="587"/>
      <c r="CY17" s="588"/>
      <c r="CZ17" s="639">
        <v>9.1</v>
      </c>
      <c r="DA17" s="639"/>
      <c r="DB17" s="639"/>
      <c r="DC17" s="639"/>
      <c r="DD17" s="592" t="s">
        <v>111</v>
      </c>
      <c r="DE17" s="587"/>
      <c r="DF17" s="587"/>
      <c r="DG17" s="587"/>
      <c r="DH17" s="587"/>
      <c r="DI17" s="587"/>
      <c r="DJ17" s="587"/>
      <c r="DK17" s="587"/>
      <c r="DL17" s="587"/>
      <c r="DM17" s="587"/>
      <c r="DN17" s="587"/>
      <c r="DO17" s="587"/>
      <c r="DP17" s="588"/>
      <c r="DQ17" s="592">
        <v>976372</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388516</v>
      </c>
      <c r="S18" s="587"/>
      <c r="T18" s="587"/>
      <c r="U18" s="587"/>
      <c r="V18" s="587"/>
      <c r="W18" s="587"/>
      <c r="X18" s="587"/>
      <c r="Y18" s="588"/>
      <c r="Z18" s="639">
        <v>3.5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32000</v>
      </c>
      <c r="CS18" s="587"/>
      <c r="CT18" s="587"/>
      <c r="CU18" s="587"/>
      <c r="CV18" s="587"/>
      <c r="CW18" s="587"/>
      <c r="CX18" s="587"/>
      <c r="CY18" s="588"/>
      <c r="CZ18" s="639">
        <v>0.3</v>
      </c>
      <c r="DA18" s="639"/>
      <c r="DB18" s="639"/>
      <c r="DC18" s="639"/>
      <c r="DD18" s="592">
        <v>32000</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1077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250201</v>
      </c>
      <c r="BH19" s="587"/>
      <c r="BI19" s="587"/>
      <c r="BJ19" s="587"/>
      <c r="BK19" s="587"/>
      <c r="BL19" s="587"/>
      <c r="BM19" s="587"/>
      <c r="BN19" s="588"/>
      <c r="BO19" s="639">
        <v>8.4</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6254752</v>
      </c>
      <c r="S20" s="587"/>
      <c r="T20" s="587"/>
      <c r="U20" s="587"/>
      <c r="V20" s="587"/>
      <c r="W20" s="587"/>
      <c r="X20" s="587"/>
      <c r="Y20" s="588"/>
      <c r="Z20" s="639">
        <v>55.9</v>
      </c>
      <c r="AA20" s="639"/>
      <c r="AB20" s="639"/>
      <c r="AC20" s="639"/>
      <c r="AD20" s="640">
        <v>5688296</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250201</v>
      </c>
      <c r="BH20" s="587"/>
      <c r="BI20" s="587"/>
      <c r="BJ20" s="587"/>
      <c r="BK20" s="587"/>
      <c r="BL20" s="587"/>
      <c r="BM20" s="587"/>
      <c r="BN20" s="588"/>
      <c r="BO20" s="639">
        <v>8.4</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10726044</v>
      </c>
      <c r="CS20" s="587"/>
      <c r="CT20" s="587"/>
      <c r="CU20" s="587"/>
      <c r="CV20" s="587"/>
      <c r="CW20" s="587"/>
      <c r="CX20" s="587"/>
      <c r="CY20" s="588"/>
      <c r="CZ20" s="639">
        <v>100</v>
      </c>
      <c r="DA20" s="639"/>
      <c r="DB20" s="639"/>
      <c r="DC20" s="639"/>
      <c r="DD20" s="592">
        <v>1720386</v>
      </c>
      <c r="DE20" s="587"/>
      <c r="DF20" s="587"/>
      <c r="DG20" s="587"/>
      <c r="DH20" s="587"/>
      <c r="DI20" s="587"/>
      <c r="DJ20" s="587"/>
      <c r="DK20" s="587"/>
      <c r="DL20" s="587"/>
      <c r="DM20" s="587"/>
      <c r="DN20" s="587"/>
      <c r="DO20" s="587"/>
      <c r="DP20" s="588"/>
      <c r="DQ20" s="592">
        <v>7414949</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3314</v>
      </c>
      <c r="S21" s="587"/>
      <c r="T21" s="587"/>
      <c r="U21" s="587"/>
      <c r="V21" s="587"/>
      <c r="W21" s="587"/>
      <c r="X21" s="587"/>
      <c r="Y21" s="588"/>
      <c r="Z21" s="639">
        <v>0</v>
      </c>
      <c r="AA21" s="639"/>
      <c r="AB21" s="639"/>
      <c r="AC21" s="639"/>
      <c r="AD21" s="640">
        <v>3314</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73338</v>
      </c>
      <c r="BH21" s="587"/>
      <c r="BI21" s="587"/>
      <c r="BJ21" s="587"/>
      <c r="BK21" s="587"/>
      <c r="BL21" s="587"/>
      <c r="BM21" s="587"/>
      <c r="BN21" s="588"/>
      <c r="BO21" s="639">
        <v>2.5</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93268</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101307</v>
      </c>
      <c r="S23" s="587"/>
      <c r="T23" s="587"/>
      <c r="U23" s="587"/>
      <c r="V23" s="587"/>
      <c r="W23" s="587"/>
      <c r="X23" s="587"/>
      <c r="Y23" s="588"/>
      <c r="Z23" s="639">
        <v>0.9</v>
      </c>
      <c r="AA23" s="639"/>
      <c r="AB23" s="639"/>
      <c r="AC23" s="639"/>
      <c r="AD23" s="640">
        <v>23531</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176863</v>
      </c>
      <c r="BH23" s="587"/>
      <c r="BI23" s="587"/>
      <c r="BJ23" s="587"/>
      <c r="BK23" s="587"/>
      <c r="BL23" s="587"/>
      <c r="BM23" s="587"/>
      <c r="BN23" s="588"/>
      <c r="BO23" s="639">
        <v>6</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73935</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4499917</v>
      </c>
      <c r="CS24" s="637"/>
      <c r="CT24" s="637"/>
      <c r="CU24" s="637"/>
      <c r="CV24" s="637"/>
      <c r="CW24" s="637"/>
      <c r="CX24" s="637"/>
      <c r="CY24" s="684"/>
      <c r="CZ24" s="688">
        <v>42</v>
      </c>
      <c r="DA24" s="689"/>
      <c r="DB24" s="689"/>
      <c r="DC24" s="690"/>
      <c r="DD24" s="683">
        <v>3083628</v>
      </c>
      <c r="DE24" s="637"/>
      <c r="DF24" s="637"/>
      <c r="DG24" s="637"/>
      <c r="DH24" s="637"/>
      <c r="DI24" s="637"/>
      <c r="DJ24" s="637"/>
      <c r="DK24" s="684"/>
      <c r="DL24" s="683">
        <v>2999735</v>
      </c>
      <c r="DM24" s="637"/>
      <c r="DN24" s="637"/>
      <c r="DO24" s="637"/>
      <c r="DP24" s="637"/>
      <c r="DQ24" s="637"/>
      <c r="DR24" s="637"/>
      <c r="DS24" s="637"/>
      <c r="DT24" s="637"/>
      <c r="DU24" s="637"/>
      <c r="DV24" s="684"/>
      <c r="DW24" s="685">
        <v>48.3</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1212833</v>
      </c>
      <c r="S25" s="587"/>
      <c r="T25" s="587"/>
      <c r="U25" s="587"/>
      <c r="V25" s="587"/>
      <c r="W25" s="587"/>
      <c r="X25" s="587"/>
      <c r="Y25" s="588"/>
      <c r="Z25" s="639">
        <v>10.8</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1700139</v>
      </c>
      <c r="CS25" s="605"/>
      <c r="CT25" s="605"/>
      <c r="CU25" s="605"/>
      <c r="CV25" s="605"/>
      <c r="CW25" s="605"/>
      <c r="CX25" s="605"/>
      <c r="CY25" s="606"/>
      <c r="CZ25" s="589">
        <v>15.9</v>
      </c>
      <c r="DA25" s="607"/>
      <c r="DB25" s="607"/>
      <c r="DC25" s="608"/>
      <c r="DD25" s="592">
        <v>1550421</v>
      </c>
      <c r="DE25" s="605"/>
      <c r="DF25" s="605"/>
      <c r="DG25" s="605"/>
      <c r="DH25" s="605"/>
      <c r="DI25" s="605"/>
      <c r="DJ25" s="605"/>
      <c r="DK25" s="606"/>
      <c r="DL25" s="592">
        <v>1471913</v>
      </c>
      <c r="DM25" s="605"/>
      <c r="DN25" s="605"/>
      <c r="DO25" s="605"/>
      <c r="DP25" s="605"/>
      <c r="DQ25" s="605"/>
      <c r="DR25" s="605"/>
      <c r="DS25" s="605"/>
      <c r="DT25" s="605"/>
      <c r="DU25" s="605"/>
      <c r="DV25" s="606"/>
      <c r="DW25" s="609">
        <v>23.7</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1128424</v>
      </c>
      <c r="CS26" s="587"/>
      <c r="CT26" s="587"/>
      <c r="CU26" s="587"/>
      <c r="CV26" s="587"/>
      <c r="CW26" s="587"/>
      <c r="CX26" s="587"/>
      <c r="CY26" s="588"/>
      <c r="CZ26" s="589">
        <v>10.5</v>
      </c>
      <c r="DA26" s="607"/>
      <c r="DB26" s="607"/>
      <c r="DC26" s="608"/>
      <c r="DD26" s="592">
        <v>990246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852629</v>
      </c>
      <c r="S27" s="587"/>
      <c r="T27" s="587"/>
      <c r="U27" s="587"/>
      <c r="V27" s="587"/>
      <c r="W27" s="587"/>
      <c r="X27" s="587"/>
      <c r="Y27" s="588"/>
      <c r="Z27" s="639">
        <v>7.6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2970161</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1821385</v>
      </c>
      <c r="CS27" s="605"/>
      <c r="CT27" s="605"/>
      <c r="CU27" s="605"/>
      <c r="CV27" s="605"/>
      <c r="CW27" s="605"/>
      <c r="CX27" s="605"/>
      <c r="CY27" s="606"/>
      <c r="CZ27" s="589">
        <v>17</v>
      </c>
      <c r="DA27" s="607"/>
      <c r="DB27" s="607"/>
      <c r="DC27" s="608"/>
      <c r="DD27" s="592">
        <v>556870</v>
      </c>
      <c r="DE27" s="605"/>
      <c r="DF27" s="605"/>
      <c r="DG27" s="605"/>
      <c r="DH27" s="605"/>
      <c r="DI27" s="605"/>
      <c r="DJ27" s="605"/>
      <c r="DK27" s="606"/>
      <c r="DL27" s="592">
        <v>551485</v>
      </c>
      <c r="DM27" s="605"/>
      <c r="DN27" s="605"/>
      <c r="DO27" s="605"/>
      <c r="DP27" s="605"/>
      <c r="DQ27" s="605"/>
      <c r="DR27" s="605"/>
      <c r="DS27" s="605"/>
      <c r="DT27" s="605"/>
      <c r="DU27" s="605"/>
      <c r="DV27" s="606"/>
      <c r="DW27" s="609">
        <v>8.9</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23847</v>
      </c>
      <c r="S28" s="587"/>
      <c r="T28" s="587"/>
      <c r="U28" s="587"/>
      <c r="V28" s="587"/>
      <c r="W28" s="587"/>
      <c r="X28" s="587"/>
      <c r="Y28" s="588"/>
      <c r="Z28" s="639">
        <v>0.2</v>
      </c>
      <c r="AA28" s="639"/>
      <c r="AB28" s="639"/>
      <c r="AC28" s="639"/>
      <c r="AD28" s="640">
        <v>13324</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978393</v>
      </c>
      <c r="CS28" s="587"/>
      <c r="CT28" s="587"/>
      <c r="CU28" s="587"/>
      <c r="CV28" s="587"/>
      <c r="CW28" s="587"/>
      <c r="CX28" s="587"/>
      <c r="CY28" s="588"/>
      <c r="CZ28" s="589">
        <v>9.1</v>
      </c>
      <c r="DA28" s="607"/>
      <c r="DB28" s="607"/>
      <c r="DC28" s="608"/>
      <c r="DD28" s="592">
        <v>976337</v>
      </c>
      <c r="DE28" s="587"/>
      <c r="DF28" s="587"/>
      <c r="DG28" s="587"/>
      <c r="DH28" s="587"/>
      <c r="DI28" s="587"/>
      <c r="DJ28" s="587"/>
      <c r="DK28" s="588"/>
      <c r="DL28" s="592">
        <v>976337</v>
      </c>
      <c r="DM28" s="587"/>
      <c r="DN28" s="587"/>
      <c r="DO28" s="587"/>
      <c r="DP28" s="587"/>
      <c r="DQ28" s="587"/>
      <c r="DR28" s="587"/>
      <c r="DS28" s="587"/>
      <c r="DT28" s="587"/>
      <c r="DU28" s="587"/>
      <c r="DV28" s="588"/>
      <c r="DW28" s="609">
        <v>15.7</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30077</v>
      </c>
      <c r="S29" s="587"/>
      <c r="T29" s="587"/>
      <c r="U29" s="587"/>
      <c r="V29" s="587"/>
      <c r="W29" s="587"/>
      <c r="X29" s="587"/>
      <c r="Y29" s="588"/>
      <c r="Z29" s="639">
        <v>0.3</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978393</v>
      </c>
      <c r="CS29" s="605"/>
      <c r="CT29" s="605"/>
      <c r="CU29" s="605"/>
      <c r="CV29" s="605"/>
      <c r="CW29" s="605"/>
      <c r="CX29" s="605"/>
      <c r="CY29" s="606"/>
      <c r="CZ29" s="589">
        <v>9.1</v>
      </c>
      <c r="DA29" s="607"/>
      <c r="DB29" s="607"/>
      <c r="DC29" s="608"/>
      <c r="DD29" s="592">
        <v>976337</v>
      </c>
      <c r="DE29" s="605"/>
      <c r="DF29" s="605"/>
      <c r="DG29" s="605"/>
      <c r="DH29" s="605"/>
      <c r="DI29" s="605"/>
      <c r="DJ29" s="605"/>
      <c r="DK29" s="606"/>
      <c r="DL29" s="592">
        <v>976337</v>
      </c>
      <c r="DM29" s="605"/>
      <c r="DN29" s="605"/>
      <c r="DO29" s="605"/>
      <c r="DP29" s="605"/>
      <c r="DQ29" s="605"/>
      <c r="DR29" s="605"/>
      <c r="DS29" s="605"/>
      <c r="DT29" s="605"/>
      <c r="DU29" s="605"/>
      <c r="DV29" s="606"/>
      <c r="DW29" s="609">
        <v>15.7</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559147</v>
      </c>
      <c r="S30" s="587"/>
      <c r="T30" s="587"/>
      <c r="U30" s="587"/>
      <c r="V30" s="587"/>
      <c r="W30" s="587"/>
      <c r="X30" s="587"/>
      <c r="Y30" s="588"/>
      <c r="Z30" s="639">
        <v>5</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96</v>
      </c>
      <c r="BH30" s="653"/>
      <c r="BI30" s="653"/>
      <c r="BJ30" s="653"/>
      <c r="BK30" s="653"/>
      <c r="BL30" s="653"/>
      <c r="BM30" s="654">
        <v>85.2</v>
      </c>
      <c r="BN30" s="653"/>
      <c r="BO30" s="653"/>
      <c r="BP30" s="653"/>
      <c r="BQ30" s="655"/>
      <c r="BR30" s="652">
        <v>96.1</v>
      </c>
      <c r="BS30" s="653"/>
      <c r="BT30" s="653"/>
      <c r="BU30" s="653"/>
      <c r="BV30" s="653"/>
      <c r="BW30" s="653"/>
      <c r="BX30" s="654">
        <v>83.5</v>
      </c>
      <c r="BY30" s="653"/>
      <c r="BZ30" s="653"/>
      <c r="CA30" s="653"/>
      <c r="CB30" s="655"/>
      <c r="CD30" s="658"/>
      <c r="CE30" s="659"/>
      <c r="CF30" s="623" t="s">
        <v>290</v>
      </c>
      <c r="CG30" s="620"/>
      <c r="CH30" s="620"/>
      <c r="CI30" s="620"/>
      <c r="CJ30" s="620"/>
      <c r="CK30" s="620"/>
      <c r="CL30" s="620"/>
      <c r="CM30" s="620"/>
      <c r="CN30" s="620"/>
      <c r="CO30" s="620"/>
      <c r="CP30" s="620"/>
      <c r="CQ30" s="621"/>
      <c r="CR30" s="586">
        <v>873327</v>
      </c>
      <c r="CS30" s="587"/>
      <c r="CT30" s="587"/>
      <c r="CU30" s="587"/>
      <c r="CV30" s="587"/>
      <c r="CW30" s="587"/>
      <c r="CX30" s="587"/>
      <c r="CY30" s="588"/>
      <c r="CZ30" s="589">
        <v>8.1</v>
      </c>
      <c r="DA30" s="607"/>
      <c r="DB30" s="607"/>
      <c r="DC30" s="608"/>
      <c r="DD30" s="592">
        <v>871271</v>
      </c>
      <c r="DE30" s="587"/>
      <c r="DF30" s="587"/>
      <c r="DG30" s="587"/>
      <c r="DH30" s="587"/>
      <c r="DI30" s="587"/>
      <c r="DJ30" s="587"/>
      <c r="DK30" s="588"/>
      <c r="DL30" s="592">
        <v>871271</v>
      </c>
      <c r="DM30" s="587"/>
      <c r="DN30" s="587"/>
      <c r="DO30" s="587"/>
      <c r="DP30" s="587"/>
      <c r="DQ30" s="587"/>
      <c r="DR30" s="587"/>
      <c r="DS30" s="587"/>
      <c r="DT30" s="587"/>
      <c r="DU30" s="587"/>
      <c r="DV30" s="588"/>
      <c r="DW30" s="609">
        <v>14</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461287</v>
      </c>
      <c r="S31" s="587"/>
      <c r="T31" s="587"/>
      <c r="U31" s="587"/>
      <c r="V31" s="587"/>
      <c r="W31" s="587"/>
      <c r="X31" s="587"/>
      <c r="Y31" s="588"/>
      <c r="Z31" s="639">
        <v>4.0999999999999996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v>
      </c>
      <c r="BH31" s="605"/>
      <c r="BI31" s="605"/>
      <c r="BJ31" s="605"/>
      <c r="BK31" s="605"/>
      <c r="BL31" s="605"/>
      <c r="BM31" s="641">
        <v>85.7</v>
      </c>
      <c r="BN31" s="651"/>
      <c r="BO31" s="651"/>
      <c r="BP31" s="651"/>
      <c r="BQ31" s="615"/>
      <c r="BR31" s="650">
        <v>97.2</v>
      </c>
      <c r="BS31" s="605"/>
      <c r="BT31" s="605"/>
      <c r="BU31" s="605"/>
      <c r="BV31" s="605"/>
      <c r="BW31" s="605"/>
      <c r="BX31" s="641">
        <v>82.7</v>
      </c>
      <c r="BY31" s="651"/>
      <c r="BZ31" s="651"/>
      <c r="CA31" s="651"/>
      <c r="CB31" s="615"/>
      <c r="CD31" s="658"/>
      <c r="CE31" s="659"/>
      <c r="CF31" s="623" t="s">
        <v>294</v>
      </c>
      <c r="CG31" s="620"/>
      <c r="CH31" s="620"/>
      <c r="CI31" s="620"/>
      <c r="CJ31" s="620"/>
      <c r="CK31" s="620"/>
      <c r="CL31" s="620"/>
      <c r="CM31" s="620"/>
      <c r="CN31" s="620"/>
      <c r="CO31" s="620"/>
      <c r="CP31" s="620"/>
      <c r="CQ31" s="621"/>
      <c r="CR31" s="586">
        <v>105066</v>
      </c>
      <c r="CS31" s="605"/>
      <c r="CT31" s="605"/>
      <c r="CU31" s="605"/>
      <c r="CV31" s="605"/>
      <c r="CW31" s="605"/>
      <c r="CX31" s="605"/>
      <c r="CY31" s="606"/>
      <c r="CZ31" s="589">
        <v>1</v>
      </c>
      <c r="DA31" s="607"/>
      <c r="DB31" s="607"/>
      <c r="DC31" s="608"/>
      <c r="DD31" s="592">
        <v>105066</v>
      </c>
      <c r="DE31" s="605"/>
      <c r="DF31" s="605"/>
      <c r="DG31" s="605"/>
      <c r="DH31" s="605"/>
      <c r="DI31" s="605"/>
      <c r="DJ31" s="605"/>
      <c r="DK31" s="606"/>
      <c r="DL31" s="592">
        <v>105066</v>
      </c>
      <c r="DM31" s="605"/>
      <c r="DN31" s="605"/>
      <c r="DO31" s="605"/>
      <c r="DP31" s="605"/>
      <c r="DQ31" s="605"/>
      <c r="DR31" s="605"/>
      <c r="DS31" s="605"/>
      <c r="DT31" s="605"/>
      <c r="DU31" s="605"/>
      <c r="DV31" s="606"/>
      <c r="DW31" s="609">
        <v>1.7</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155496</v>
      </c>
      <c r="S32" s="587"/>
      <c r="T32" s="587"/>
      <c r="U32" s="587"/>
      <c r="V32" s="587"/>
      <c r="W32" s="587"/>
      <c r="X32" s="587"/>
      <c r="Y32" s="588"/>
      <c r="Z32" s="639">
        <v>1.4</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94.6</v>
      </c>
      <c r="BH32" s="571"/>
      <c r="BI32" s="571"/>
      <c r="BJ32" s="571"/>
      <c r="BK32" s="571"/>
      <c r="BL32" s="571"/>
      <c r="BM32" s="634">
        <v>82.5</v>
      </c>
      <c r="BN32" s="571"/>
      <c r="BO32" s="571"/>
      <c r="BP32" s="571"/>
      <c r="BQ32" s="628"/>
      <c r="BR32" s="649">
        <v>94.6</v>
      </c>
      <c r="BS32" s="571"/>
      <c r="BT32" s="571"/>
      <c r="BU32" s="571"/>
      <c r="BV32" s="571"/>
      <c r="BW32" s="571"/>
      <c r="BX32" s="634">
        <v>81.599999999999994</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1377100</v>
      </c>
      <c r="S33" s="587"/>
      <c r="T33" s="587"/>
      <c r="U33" s="587"/>
      <c r="V33" s="587"/>
      <c r="W33" s="587"/>
      <c r="X33" s="587"/>
      <c r="Y33" s="588"/>
      <c r="Z33" s="639">
        <v>12.3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4474568</v>
      </c>
      <c r="CS33" s="605"/>
      <c r="CT33" s="605"/>
      <c r="CU33" s="605"/>
      <c r="CV33" s="605"/>
      <c r="CW33" s="605"/>
      <c r="CX33" s="605"/>
      <c r="CY33" s="606"/>
      <c r="CZ33" s="589">
        <v>41.7</v>
      </c>
      <c r="DA33" s="607"/>
      <c r="DB33" s="607"/>
      <c r="DC33" s="608"/>
      <c r="DD33" s="592">
        <v>3859749</v>
      </c>
      <c r="DE33" s="605"/>
      <c r="DF33" s="605"/>
      <c r="DG33" s="605"/>
      <c r="DH33" s="605"/>
      <c r="DI33" s="605"/>
      <c r="DJ33" s="605"/>
      <c r="DK33" s="606"/>
      <c r="DL33" s="592">
        <v>2393531</v>
      </c>
      <c r="DM33" s="605"/>
      <c r="DN33" s="605"/>
      <c r="DO33" s="605"/>
      <c r="DP33" s="605"/>
      <c r="DQ33" s="605"/>
      <c r="DR33" s="605"/>
      <c r="DS33" s="605"/>
      <c r="DT33" s="605"/>
      <c r="DU33" s="605"/>
      <c r="DV33" s="606"/>
      <c r="DW33" s="609">
        <v>38.5</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1173545</v>
      </c>
      <c r="CS34" s="587"/>
      <c r="CT34" s="587"/>
      <c r="CU34" s="587"/>
      <c r="CV34" s="587"/>
      <c r="CW34" s="587"/>
      <c r="CX34" s="587"/>
      <c r="CY34" s="588"/>
      <c r="CZ34" s="589">
        <v>10.9</v>
      </c>
      <c r="DA34" s="607"/>
      <c r="DB34" s="607"/>
      <c r="DC34" s="608"/>
      <c r="DD34" s="592">
        <v>960298</v>
      </c>
      <c r="DE34" s="587"/>
      <c r="DF34" s="587"/>
      <c r="DG34" s="587"/>
      <c r="DH34" s="587"/>
      <c r="DI34" s="587"/>
      <c r="DJ34" s="587"/>
      <c r="DK34" s="588"/>
      <c r="DL34" s="592">
        <v>744848</v>
      </c>
      <c r="DM34" s="587"/>
      <c r="DN34" s="587"/>
      <c r="DO34" s="587"/>
      <c r="DP34" s="587"/>
      <c r="DQ34" s="587"/>
      <c r="DR34" s="587"/>
      <c r="DS34" s="587"/>
      <c r="DT34" s="587"/>
      <c r="DU34" s="587"/>
      <c r="DV34" s="588"/>
      <c r="DW34" s="609">
        <v>12</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485000</v>
      </c>
      <c r="S35" s="587"/>
      <c r="T35" s="587"/>
      <c r="U35" s="587"/>
      <c r="V35" s="587"/>
      <c r="W35" s="587"/>
      <c r="X35" s="587"/>
      <c r="Y35" s="588"/>
      <c r="Z35" s="639">
        <v>4.3</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1632342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242845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59565</v>
      </c>
      <c r="CS35" s="605"/>
      <c r="CT35" s="605"/>
      <c r="CU35" s="605"/>
      <c r="CV35" s="605"/>
      <c r="CW35" s="605"/>
      <c r="CX35" s="605"/>
      <c r="CY35" s="606"/>
      <c r="CZ35" s="589">
        <v>0.6</v>
      </c>
      <c r="DA35" s="607"/>
      <c r="DB35" s="607"/>
      <c r="DC35" s="608"/>
      <c r="DD35" s="592">
        <v>53043</v>
      </c>
      <c r="DE35" s="605"/>
      <c r="DF35" s="605"/>
      <c r="DG35" s="605"/>
      <c r="DH35" s="605"/>
      <c r="DI35" s="605"/>
      <c r="DJ35" s="605"/>
      <c r="DK35" s="606"/>
      <c r="DL35" s="592">
        <v>47667</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11198992</v>
      </c>
      <c r="S36" s="627"/>
      <c r="T36" s="627"/>
      <c r="U36" s="627"/>
      <c r="V36" s="627"/>
      <c r="W36" s="627"/>
      <c r="X36" s="627"/>
      <c r="Y36" s="630"/>
      <c r="Z36" s="631">
        <v>100</v>
      </c>
      <c r="AA36" s="631"/>
      <c r="AB36" s="631"/>
      <c r="AC36" s="631"/>
      <c r="AD36" s="632">
        <v>5728465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571968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208366</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1002342</v>
      </c>
      <c r="CS36" s="587"/>
      <c r="CT36" s="587"/>
      <c r="CU36" s="587"/>
      <c r="CV36" s="587"/>
      <c r="CW36" s="587"/>
      <c r="CX36" s="587"/>
      <c r="CY36" s="588"/>
      <c r="CZ36" s="589">
        <v>9.3000000000000007</v>
      </c>
      <c r="DA36" s="607"/>
      <c r="DB36" s="607"/>
      <c r="DC36" s="608"/>
      <c r="DD36" s="592">
        <v>889052</v>
      </c>
      <c r="DE36" s="587"/>
      <c r="DF36" s="587"/>
      <c r="DG36" s="587"/>
      <c r="DH36" s="587"/>
      <c r="DI36" s="587"/>
      <c r="DJ36" s="587"/>
      <c r="DK36" s="588"/>
      <c r="DL36" s="592">
        <v>561261</v>
      </c>
      <c r="DM36" s="587"/>
      <c r="DN36" s="587"/>
      <c r="DO36" s="587"/>
      <c r="DP36" s="587"/>
      <c r="DQ36" s="587"/>
      <c r="DR36" s="587"/>
      <c r="DS36" s="587"/>
      <c r="DT36" s="587"/>
      <c r="DU36" s="587"/>
      <c r="DV36" s="588"/>
      <c r="DW36" s="609">
        <v>9</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111573</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5260</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559894</v>
      </c>
      <c r="CS37" s="605"/>
      <c r="CT37" s="605"/>
      <c r="CU37" s="605"/>
      <c r="CV37" s="605"/>
      <c r="CW37" s="605"/>
      <c r="CX37" s="605"/>
      <c r="CY37" s="606"/>
      <c r="CZ37" s="589">
        <v>5.2</v>
      </c>
      <c r="DA37" s="607"/>
      <c r="DB37" s="607"/>
      <c r="DC37" s="608"/>
      <c r="DD37" s="592">
        <v>559859</v>
      </c>
      <c r="DE37" s="605"/>
      <c r="DF37" s="605"/>
      <c r="DG37" s="605"/>
      <c r="DH37" s="605"/>
      <c r="DI37" s="605"/>
      <c r="DJ37" s="605"/>
      <c r="DK37" s="606"/>
      <c r="DL37" s="592">
        <v>482144</v>
      </c>
      <c r="DM37" s="605"/>
      <c r="DN37" s="605"/>
      <c r="DO37" s="605"/>
      <c r="DP37" s="605"/>
      <c r="DQ37" s="605"/>
      <c r="DR37" s="605"/>
      <c r="DS37" s="605"/>
      <c r="DT37" s="605"/>
      <c r="DU37" s="605"/>
      <c r="DV37" s="606"/>
      <c r="DW37" s="609">
        <v>7.8</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22843</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8743</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1497926</v>
      </c>
      <c r="CS38" s="587"/>
      <c r="CT38" s="587"/>
      <c r="CU38" s="587"/>
      <c r="CV38" s="587"/>
      <c r="CW38" s="587"/>
      <c r="CX38" s="587"/>
      <c r="CY38" s="588"/>
      <c r="CZ38" s="589">
        <v>14</v>
      </c>
      <c r="DA38" s="607"/>
      <c r="DB38" s="607"/>
      <c r="DC38" s="608"/>
      <c r="DD38" s="592">
        <v>1349882</v>
      </c>
      <c r="DE38" s="587"/>
      <c r="DF38" s="587"/>
      <c r="DG38" s="587"/>
      <c r="DH38" s="587"/>
      <c r="DI38" s="587"/>
      <c r="DJ38" s="587"/>
      <c r="DK38" s="588"/>
      <c r="DL38" s="592">
        <v>1039755</v>
      </c>
      <c r="DM38" s="587"/>
      <c r="DN38" s="587"/>
      <c r="DO38" s="587"/>
      <c r="DP38" s="587"/>
      <c r="DQ38" s="587"/>
      <c r="DR38" s="587"/>
      <c r="DS38" s="587"/>
      <c r="DT38" s="587"/>
      <c r="DU38" s="587"/>
      <c r="DV38" s="588"/>
      <c r="DW38" s="609">
        <v>16.7</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718615</v>
      </c>
      <c r="CS39" s="605"/>
      <c r="CT39" s="605"/>
      <c r="CU39" s="605"/>
      <c r="CV39" s="605"/>
      <c r="CW39" s="605"/>
      <c r="CX39" s="605"/>
      <c r="CY39" s="606"/>
      <c r="CZ39" s="589">
        <v>6.7</v>
      </c>
      <c r="DA39" s="607"/>
      <c r="DB39" s="607"/>
      <c r="DC39" s="608"/>
      <c r="DD39" s="592">
        <v>584899</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245705</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22575</v>
      </c>
      <c r="CS40" s="587"/>
      <c r="CT40" s="587"/>
      <c r="CU40" s="587"/>
      <c r="CV40" s="587"/>
      <c r="CW40" s="587"/>
      <c r="CX40" s="587"/>
      <c r="CY40" s="588"/>
      <c r="CZ40" s="589">
        <v>0.2</v>
      </c>
      <c r="DA40" s="607"/>
      <c r="DB40" s="607"/>
      <c r="DC40" s="608"/>
      <c r="DD40" s="592">
        <v>22575</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680253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1751559</v>
      </c>
      <c r="CS42" s="587"/>
      <c r="CT42" s="587"/>
      <c r="CU42" s="587"/>
      <c r="CV42" s="587"/>
      <c r="CW42" s="587"/>
      <c r="CX42" s="587"/>
      <c r="CY42" s="588"/>
      <c r="CZ42" s="589">
        <v>16.3</v>
      </c>
      <c r="DA42" s="590"/>
      <c r="DB42" s="590"/>
      <c r="DC42" s="591"/>
      <c r="DD42" s="592">
        <v>471572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45100</v>
      </c>
      <c r="CS43" s="605"/>
      <c r="CT43" s="605"/>
      <c r="CU43" s="605"/>
      <c r="CV43" s="605"/>
      <c r="CW43" s="605"/>
      <c r="CX43" s="605"/>
      <c r="CY43" s="606"/>
      <c r="CZ43" s="589">
        <v>0.4</v>
      </c>
      <c r="DA43" s="607"/>
      <c r="DB43" s="607"/>
      <c r="DC43" s="608"/>
      <c r="DD43" s="592">
        <v>45100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286</v>
      </c>
      <c r="CE44" s="600"/>
      <c r="CF44" s="583" t="s">
        <v>335</v>
      </c>
      <c r="CG44" s="584"/>
      <c r="CH44" s="584"/>
      <c r="CI44" s="584"/>
      <c r="CJ44" s="584"/>
      <c r="CK44" s="584"/>
      <c r="CL44" s="584"/>
      <c r="CM44" s="584"/>
      <c r="CN44" s="584"/>
      <c r="CO44" s="584"/>
      <c r="CP44" s="584"/>
      <c r="CQ44" s="585"/>
      <c r="CR44" s="586">
        <v>1720386</v>
      </c>
      <c r="CS44" s="587"/>
      <c r="CT44" s="587"/>
      <c r="CU44" s="587"/>
      <c r="CV44" s="587"/>
      <c r="CW44" s="587"/>
      <c r="CX44" s="587"/>
      <c r="CY44" s="588"/>
      <c r="CZ44" s="589">
        <v>16</v>
      </c>
      <c r="DA44" s="590"/>
      <c r="DB44" s="590"/>
      <c r="DC44" s="591"/>
      <c r="DD44" s="592">
        <v>460635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315955</v>
      </c>
      <c r="CS45" s="605"/>
      <c r="CT45" s="605"/>
      <c r="CU45" s="605"/>
      <c r="CV45" s="605"/>
      <c r="CW45" s="605"/>
      <c r="CX45" s="605"/>
      <c r="CY45" s="606"/>
      <c r="CZ45" s="589">
        <v>2.9</v>
      </c>
      <c r="DA45" s="607"/>
      <c r="DB45" s="607"/>
      <c r="DC45" s="608"/>
      <c r="DD45" s="592">
        <v>7160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1369993</v>
      </c>
      <c r="CS46" s="587"/>
      <c r="CT46" s="587"/>
      <c r="CU46" s="587"/>
      <c r="CV46" s="587"/>
      <c r="CW46" s="587"/>
      <c r="CX46" s="587"/>
      <c r="CY46" s="588"/>
      <c r="CZ46" s="589">
        <v>12.8</v>
      </c>
      <c r="DA46" s="590"/>
      <c r="DB46" s="590"/>
      <c r="DC46" s="591"/>
      <c r="DD46" s="592">
        <v>430137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31173</v>
      </c>
      <c r="CS47" s="605"/>
      <c r="CT47" s="605"/>
      <c r="CU47" s="605"/>
      <c r="CV47" s="605"/>
      <c r="CW47" s="605"/>
      <c r="CX47" s="605"/>
      <c r="CY47" s="606"/>
      <c r="CZ47" s="589">
        <v>0.3</v>
      </c>
      <c r="DA47" s="607"/>
      <c r="DB47" s="607"/>
      <c r="DC47" s="608"/>
      <c r="DD47" s="592">
        <v>10937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10726044</v>
      </c>
      <c r="CS49" s="571"/>
      <c r="CT49" s="571"/>
      <c r="CU49" s="571"/>
      <c r="CV49" s="571"/>
      <c r="CW49" s="571"/>
      <c r="CX49" s="571"/>
      <c r="CY49" s="572"/>
      <c r="CZ49" s="573">
        <v>100</v>
      </c>
      <c r="DA49" s="574"/>
      <c r="DB49" s="574"/>
      <c r="DC49" s="575"/>
      <c r="DD49" s="576">
        <v>7414949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x14ac:dyDescent="0.15">
      <c r="A7" s="209">
        <v>1</v>
      </c>
      <c r="B7" s="1047" t="s">
        <v>364</v>
      </c>
      <c r="C7" s="1048"/>
      <c r="D7" s="1048"/>
      <c r="E7" s="1048"/>
      <c r="F7" s="1048"/>
      <c r="G7" s="1048"/>
      <c r="H7" s="1048"/>
      <c r="I7" s="1048"/>
      <c r="J7" s="1048"/>
      <c r="K7" s="1048"/>
      <c r="L7" s="1048"/>
      <c r="M7" s="1048"/>
      <c r="N7" s="1048"/>
      <c r="O7" s="1048"/>
      <c r="P7" s="1049"/>
      <c r="Q7" s="1101">
        <v>11161</v>
      </c>
      <c r="R7" s="1102"/>
      <c r="S7" s="1102"/>
      <c r="T7" s="1102"/>
      <c r="U7" s="1102"/>
      <c r="V7" s="1102">
        <v>10690</v>
      </c>
      <c r="W7" s="1102"/>
      <c r="X7" s="1102"/>
      <c r="Y7" s="1102"/>
      <c r="Z7" s="1102"/>
      <c r="AA7" s="1102">
        <v>471</v>
      </c>
      <c r="AB7" s="1102"/>
      <c r="AC7" s="1102"/>
      <c r="AD7" s="1102"/>
      <c r="AE7" s="1103"/>
      <c r="AF7" s="1104">
        <v>467</v>
      </c>
      <c r="AG7" s="1105"/>
      <c r="AH7" s="1105"/>
      <c r="AI7" s="1105"/>
      <c r="AJ7" s="1106"/>
      <c r="AK7" s="1088">
        <v>559</v>
      </c>
      <c r="AL7" s="1089"/>
      <c r="AM7" s="1089"/>
      <c r="AN7" s="1089"/>
      <c r="AO7" s="1089"/>
      <c r="AP7" s="1089">
        <v>7973</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553</v>
      </c>
      <c r="BT7" s="1093"/>
      <c r="BU7" s="1093"/>
      <c r="BV7" s="1093"/>
      <c r="BW7" s="1093"/>
      <c r="BX7" s="1093"/>
      <c r="BY7" s="1093"/>
      <c r="BZ7" s="1093"/>
      <c r="CA7" s="1093"/>
      <c r="CB7" s="1093"/>
      <c r="CC7" s="1093"/>
      <c r="CD7" s="1093"/>
      <c r="CE7" s="1093"/>
      <c r="CF7" s="1093"/>
      <c r="CG7" s="1094"/>
      <c r="CH7" s="1085">
        <v>0</v>
      </c>
      <c r="CI7" s="1086"/>
      <c r="CJ7" s="1086"/>
      <c r="CK7" s="1086"/>
      <c r="CL7" s="1087"/>
      <c r="CM7" s="1085">
        <v>132</v>
      </c>
      <c r="CN7" s="1086"/>
      <c r="CO7" s="1086"/>
      <c r="CP7" s="1086"/>
      <c r="CQ7" s="1087"/>
      <c r="CR7" s="1085">
        <v>110</v>
      </c>
      <c r="CS7" s="1086"/>
      <c r="CT7" s="1086"/>
      <c r="CU7" s="1086"/>
      <c r="CV7" s="1087"/>
      <c r="CW7" s="1085">
        <v>4</v>
      </c>
      <c r="CX7" s="1086"/>
      <c r="CY7" s="1086"/>
      <c r="CZ7" s="1086"/>
      <c r="DA7" s="1087"/>
      <c r="DB7" s="1085" t="s">
        <v>557</v>
      </c>
      <c r="DC7" s="1086"/>
      <c r="DD7" s="1086"/>
      <c r="DE7" s="1086"/>
      <c r="DF7" s="1087"/>
      <c r="DG7" s="1085" t="s">
        <v>555</v>
      </c>
      <c r="DH7" s="1086"/>
      <c r="DI7" s="1086"/>
      <c r="DJ7" s="1086"/>
      <c r="DK7" s="1087"/>
      <c r="DL7" s="1085" t="s">
        <v>555</v>
      </c>
      <c r="DM7" s="1086"/>
      <c r="DN7" s="1086"/>
      <c r="DO7" s="1086"/>
      <c r="DP7" s="1087"/>
      <c r="DQ7" s="1085"/>
      <c r="DR7" s="1086"/>
      <c r="DS7" s="1086"/>
      <c r="DT7" s="1086"/>
      <c r="DU7" s="1087"/>
      <c r="DV7" s="1112"/>
      <c r="DW7" s="1113"/>
      <c r="DX7" s="1113"/>
      <c r="DY7" s="1113"/>
      <c r="DZ7" s="1114"/>
      <c r="EA7" s="205"/>
    </row>
    <row r="8" spans="1:131" s="206" customFormat="1" ht="26.25" customHeight="1" x14ac:dyDescent="0.15">
      <c r="A8" s="212">
        <v>2</v>
      </c>
      <c r="B8" s="1034" t="s">
        <v>365</v>
      </c>
      <c r="C8" s="1035"/>
      <c r="D8" s="1035"/>
      <c r="E8" s="1035"/>
      <c r="F8" s="1035"/>
      <c r="G8" s="1035"/>
      <c r="H8" s="1035"/>
      <c r="I8" s="1035"/>
      <c r="J8" s="1035"/>
      <c r="K8" s="1035"/>
      <c r="L8" s="1035"/>
      <c r="M8" s="1035"/>
      <c r="N8" s="1035"/>
      <c r="O8" s="1035"/>
      <c r="P8" s="1036"/>
      <c r="Q8" s="1040">
        <v>9</v>
      </c>
      <c r="R8" s="1041"/>
      <c r="S8" s="1041"/>
      <c r="T8" s="1041"/>
      <c r="U8" s="1041"/>
      <c r="V8" s="1041">
        <v>7</v>
      </c>
      <c r="W8" s="1041"/>
      <c r="X8" s="1041"/>
      <c r="Y8" s="1041"/>
      <c r="Z8" s="1041"/>
      <c r="AA8" s="1041">
        <v>2</v>
      </c>
      <c r="AB8" s="1041"/>
      <c r="AC8" s="1041"/>
      <c r="AD8" s="1041"/>
      <c r="AE8" s="1042"/>
      <c r="AF8" s="1016">
        <v>2</v>
      </c>
      <c r="AG8" s="1017"/>
      <c r="AH8" s="1017"/>
      <c r="AI8" s="1017"/>
      <c r="AJ8" s="1018"/>
      <c r="AK8" s="1083" t="s">
        <v>555</v>
      </c>
      <c r="AL8" s="1084"/>
      <c r="AM8" s="1084"/>
      <c r="AN8" s="1084"/>
      <c r="AO8" s="1084"/>
      <c r="AP8" s="1084" t="s">
        <v>555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554</v>
      </c>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x14ac:dyDescent="0.15">
      <c r="A9" s="212">
        <v>3</v>
      </c>
      <c r="B9" s="1034" t="s">
        <v>366</v>
      </c>
      <c r="C9" s="1035"/>
      <c r="D9" s="1035"/>
      <c r="E9" s="1035"/>
      <c r="F9" s="1035"/>
      <c r="G9" s="1035"/>
      <c r="H9" s="1035"/>
      <c r="I9" s="1035"/>
      <c r="J9" s="1035"/>
      <c r="K9" s="1035"/>
      <c r="L9" s="1035"/>
      <c r="M9" s="1035"/>
      <c r="N9" s="1035"/>
      <c r="O9" s="1035"/>
      <c r="P9" s="1036"/>
      <c r="Q9" s="1040">
        <v>35</v>
      </c>
      <c r="R9" s="1041"/>
      <c r="S9" s="1041"/>
      <c r="T9" s="1041"/>
      <c r="U9" s="1041"/>
      <c r="V9" s="1041">
        <v>35</v>
      </c>
      <c r="W9" s="1041"/>
      <c r="X9" s="1041"/>
      <c r="Y9" s="1041"/>
      <c r="Z9" s="1041"/>
      <c r="AA9" s="1041" t="s">
        <v>555</v>
      </c>
      <c r="AB9" s="1041"/>
      <c r="AC9" s="1041"/>
      <c r="AD9" s="1041"/>
      <c r="AE9" s="1042"/>
      <c r="AF9" s="1016" t="s">
        <v>111</v>
      </c>
      <c r="AG9" s="1017"/>
      <c r="AH9" s="1017"/>
      <c r="AI9" s="1017"/>
      <c r="AJ9" s="1018"/>
      <c r="AK9" s="1083" t="s">
        <v>555</v>
      </c>
      <c r="AL9" s="1084"/>
      <c r="AM9" s="1084"/>
      <c r="AN9" s="1084"/>
      <c r="AO9" s="1084"/>
      <c r="AP9" s="1084" t="s">
        <v>556</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x14ac:dyDescent="0.15">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x14ac:dyDescent="0.15">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x14ac:dyDescent="0.15">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x14ac:dyDescent="0.15">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x14ac:dyDescent="0.15">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x14ac:dyDescent="0.15">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x14ac:dyDescent="0.15">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x14ac:dyDescent="0.15">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x14ac:dyDescent="0.15">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x14ac:dyDescent="0.15">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x14ac:dyDescent="0.15">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x14ac:dyDescent="0.2">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x14ac:dyDescent="0.15">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367</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5">
        <v>11199</v>
      </c>
      <c r="R23" s="1066"/>
      <c r="S23" s="1066"/>
      <c r="T23" s="1066"/>
      <c r="U23" s="1066"/>
      <c r="V23" s="1066">
        <v>10726</v>
      </c>
      <c r="W23" s="1066"/>
      <c r="X23" s="1066"/>
      <c r="Y23" s="1066"/>
      <c r="Z23" s="1066"/>
      <c r="AA23" s="1066">
        <v>473</v>
      </c>
      <c r="AB23" s="1066"/>
      <c r="AC23" s="1066"/>
      <c r="AD23" s="1066"/>
      <c r="AE23" s="1067"/>
      <c r="AF23" s="1068">
        <v>469</v>
      </c>
      <c r="AG23" s="1066"/>
      <c r="AH23" s="1066"/>
      <c r="AI23" s="1066"/>
      <c r="AJ23" s="1069"/>
      <c r="AK23" s="1070"/>
      <c r="AL23" s="1071"/>
      <c r="AM23" s="1071"/>
      <c r="AN23" s="1071"/>
      <c r="AO23" s="1071"/>
      <c r="AP23" s="1066">
        <v>7973</v>
      </c>
      <c r="AQ23" s="1066"/>
      <c r="AR23" s="1066"/>
      <c r="AS23" s="1066"/>
      <c r="AT23" s="1066"/>
      <c r="AU23" s="1072"/>
      <c r="AV23" s="1072"/>
      <c r="AW23" s="1072"/>
      <c r="AX23" s="1072"/>
      <c r="AY23" s="1073"/>
      <c r="AZ23" s="1062" t="s">
        <v>370</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x14ac:dyDescent="0.15">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x14ac:dyDescent="0.2">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x14ac:dyDescent="0.15">
      <c r="A26" s="992" t="s">
        <v>347</v>
      </c>
      <c r="B26" s="993"/>
      <c r="C26" s="993"/>
      <c r="D26" s="993"/>
      <c r="E26" s="993"/>
      <c r="F26" s="993"/>
      <c r="G26" s="993"/>
      <c r="H26" s="993"/>
      <c r="I26" s="993"/>
      <c r="J26" s="993"/>
      <c r="K26" s="993"/>
      <c r="L26" s="993"/>
      <c r="M26" s="993"/>
      <c r="N26" s="993"/>
      <c r="O26" s="993"/>
      <c r="P26" s="994"/>
      <c r="Q26" s="998" t="s">
        <v>373</v>
      </c>
      <c r="R26" s="999"/>
      <c r="S26" s="999"/>
      <c r="T26" s="999"/>
      <c r="U26" s="1000"/>
      <c r="V26" s="998" t="s">
        <v>374</v>
      </c>
      <c r="W26" s="999"/>
      <c r="X26" s="999"/>
      <c r="Y26" s="999"/>
      <c r="Z26" s="1000"/>
      <c r="AA26" s="998" t="s">
        <v>375</v>
      </c>
      <c r="AB26" s="999"/>
      <c r="AC26" s="999"/>
      <c r="AD26" s="999"/>
      <c r="AE26" s="999"/>
      <c r="AF26" s="1056" t="s">
        <v>376</v>
      </c>
      <c r="AG26" s="1005"/>
      <c r="AH26" s="1005"/>
      <c r="AI26" s="1005"/>
      <c r="AJ26" s="1057"/>
      <c r="AK26" s="999" t="s">
        <v>377</v>
      </c>
      <c r="AL26" s="999"/>
      <c r="AM26" s="999"/>
      <c r="AN26" s="999"/>
      <c r="AO26" s="1000"/>
      <c r="AP26" s="998" t="s">
        <v>378</v>
      </c>
      <c r="AQ26" s="999"/>
      <c r="AR26" s="999"/>
      <c r="AS26" s="999"/>
      <c r="AT26" s="1000"/>
      <c r="AU26" s="998" t="s">
        <v>379</v>
      </c>
      <c r="AV26" s="999"/>
      <c r="AW26" s="999"/>
      <c r="AX26" s="999"/>
      <c r="AY26" s="1000"/>
      <c r="AZ26" s="998" t="s">
        <v>380</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x14ac:dyDescent="0.15">
      <c r="A28" s="217">
        <v>1</v>
      </c>
      <c r="B28" s="1047" t="s">
        <v>381</v>
      </c>
      <c r="C28" s="1048"/>
      <c r="D28" s="1048"/>
      <c r="E28" s="1048"/>
      <c r="F28" s="1048"/>
      <c r="G28" s="1048"/>
      <c r="H28" s="1048"/>
      <c r="I28" s="1048"/>
      <c r="J28" s="1048"/>
      <c r="K28" s="1048"/>
      <c r="L28" s="1048"/>
      <c r="M28" s="1048"/>
      <c r="N28" s="1048"/>
      <c r="O28" s="1048"/>
      <c r="P28" s="1049"/>
      <c r="Q28" s="1050">
        <v>3853</v>
      </c>
      <c r="R28" s="1051"/>
      <c r="S28" s="1051"/>
      <c r="T28" s="1051"/>
      <c r="U28" s="1051"/>
      <c r="V28" s="1051">
        <v>3610</v>
      </c>
      <c r="W28" s="1051"/>
      <c r="X28" s="1051"/>
      <c r="Y28" s="1051"/>
      <c r="Z28" s="1051"/>
      <c r="AA28" s="1051">
        <v>243</v>
      </c>
      <c r="AB28" s="1051"/>
      <c r="AC28" s="1051"/>
      <c r="AD28" s="1051"/>
      <c r="AE28" s="1052"/>
      <c r="AF28" s="1053">
        <v>243</v>
      </c>
      <c r="AG28" s="1051"/>
      <c r="AH28" s="1051"/>
      <c r="AI28" s="1051"/>
      <c r="AJ28" s="1054"/>
      <c r="AK28" s="1055">
        <v>246</v>
      </c>
      <c r="AL28" s="1043"/>
      <c r="AM28" s="1043"/>
      <c r="AN28" s="1043"/>
      <c r="AO28" s="1043"/>
      <c r="AP28" s="1043" t="s">
        <v>483</v>
      </c>
      <c r="AQ28" s="1043"/>
      <c r="AR28" s="1043"/>
      <c r="AS28" s="1043"/>
      <c r="AT28" s="1043"/>
      <c r="AU28" s="1043"/>
      <c r="AV28" s="1043"/>
      <c r="AW28" s="1043"/>
      <c r="AX28" s="1043"/>
      <c r="AY28" s="1043"/>
      <c r="AZ28" s="1044" t="s">
        <v>483</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x14ac:dyDescent="0.15">
      <c r="A29" s="217">
        <v>2</v>
      </c>
      <c r="B29" s="1034" t="s">
        <v>382</v>
      </c>
      <c r="C29" s="1035"/>
      <c r="D29" s="1035"/>
      <c r="E29" s="1035"/>
      <c r="F29" s="1035"/>
      <c r="G29" s="1035"/>
      <c r="H29" s="1035"/>
      <c r="I29" s="1035"/>
      <c r="J29" s="1035"/>
      <c r="K29" s="1035"/>
      <c r="L29" s="1035"/>
      <c r="M29" s="1035"/>
      <c r="N29" s="1035"/>
      <c r="O29" s="1035"/>
      <c r="P29" s="1036"/>
      <c r="Q29" s="1040">
        <v>2254</v>
      </c>
      <c r="R29" s="1041"/>
      <c r="S29" s="1041"/>
      <c r="T29" s="1041"/>
      <c r="U29" s="1041"/>
      <c r="V29" s="1041">
        <v>2197</v>
      </c>
      <c r="W29" s="1041"/>
      <c r="X29" s="1041"/>
      <c r="Y29" s="1041"/>
      <c r="Z29" s="1041"/>
      <c r="AA29" s="1041">
        <v>57</v>
      </c>
      <c r="AB29" s="1041"/>
      <c r="AC29" s="1041"/>
      <c r="AD29" s="1041"/>
      <c r="AE29" s="1042"/>
      <c r="AF29" s="1016">
        <v>57</v>
      </c>
      <c r="AG29" s="1017"/>
      <c r="AH29" s="1017"/>
      <c r="AI29" s="1017"/>
      <c r="AJ29" s="1018"/>
      <c r="AK29" s="974">
        <v>336</v>
      </c>
      <c r="AL29" s="965"/>
      <c r="AM29" s="965"/>
      <c r="AN29" s="965"/>
      <c r="AO29" s="965"/>
      <c r="AP29" s="965" t="s">
        <v>483</v>
      </c>
      <c r="AQ29" s="965"/>
      <c r="AR29" s="965"/>
      <c r="AS29" s="965"/>
      <c r="AT29" s="965"/>
      <c r="AU29" s="965"/>
      <c r="AV29" s="965"/>
      <c r="AW29" s="965"/>
      <c r="AX29" s="965"/>
      <c r="AY29" s="965"/>
      <c r="AZ29" s="1039" t="s">
        <v>483</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x14ac:dyDescent="0.15">
      <c r="A30" s="217">
        <v>3</v>
      </c>
      <c r="B30" s="1034" t="s">
        <v>383</v>
      </c>
      <c r="C30" s="1035"/>
      <c r="D30" s="1035"/>
      <c r="E30" s="1035"/>
      <c r="F30" s="1035"/>
      <c r="G30" s="1035"/>
      <c r="H30" s="1035"/>
      <c r="I30" s="1035"/>
      <c r="J30" s="1035"/>
      <c r="K30" s="1035"/>
      <c r="L30" s="1035"/>
      <c r="M30" s="1035"/>
      <c r="N30" s="1035"/>
      <c r="O30" s="1035"/>
      <c r="P30" s="1036"/>
      <c r="Q30" s="1040">
        <v>325</v>
      </c>
      <c r="R30" s="1041"/>
      <c r="S30" s="1041"/>
      <c r="T30" s="1041"/>
      <c r="U30" s="1041"/>
      <c r="V30" s="1041">
        <v>320</v>
      </c>
      <c r="W30" s="1041"/>
      <c r="X30" s="1041"/>
      <c r="Y30" s="1041"/>
      <c r="Z30" s="1041"/>
      <c r="AA30" s="1041">
        <v>5</v>
      </c>
      <c r="AB30" s="1041"/>
      <c r="AC30" s="1041"/>
      <c r="AD30" s="1041"/>
      <c r="AE30" s="1042"/>
      <c r="AF30" s="1016">
        <v>5</v>
      </c>
      <c r="AG30" s="1017"/>
      <c r="AH30" s="1017"/>
      <c r="AI30" s="1017"/>
      <c r="AJ30" s="1018"/>
      <c r="AK30" s="974">
        <v>87</v>
      </c>
      <c r="AL30" s="965"/>
      <c r="AM30" s="965"/>
      <c r="AN30" s="965"/>
      <c r="AO30" s="965"/>
      <c r="AP30" s="965" t="s">
        <v>483</v>
      </c>
      <c r="AQ30" s="965"/>
      <c r="AR30" s="965"/>
      <c r="AS30" s="965"/>
      <c r="AT30" s="965"/>
      <c r="AU30" s="965"/>
      <c r="AV30" s="965"/>
      <c r="AW30" s="965"/>
      <c r="AX30" s="965"/>
      <c r="AY30" s="965"/>
      <c r="AZ30" s="1039" t="s">
        <v>483</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x14ac:dyDescent="0.15">
      <c r="A31" s="217">
        <v>4</v>
      </c>
      <c r="B31" s="1034" t="s">
        <v>384</v>
      </c>
      <c r="C31" s="1035"/>
      <c r="D31" s="1035"/>
      <c r="E31" s="1035"/>
      <c r="F31" s="1035"/>
      <c r="G31" s="1035"/>
      <c r="H31" s="1035"/>
      <c r="I31" s="1035"/>
      <c r="J31" s="1035"/>
      <c r="K31" s="1035"/>
      <c r="L31" s="1035"/>
      <c r="M31" s="1035"/>
      <c r="N31" s="1035"/>
      <c r="O31" s="1035"/>
      <c r="P31" s="1036"/>
      <c r="Q31" s="1040">
        <v>335</v>
      </c>
      <c r="R31" s="1041"/>
      <c r="S31" s="1041"/>
      <c r="T31" s="1041"/>
      <c r="U31" s="1041"/>
      <c r="V31" s="1041">
        <v>15</v>
      </c>
      <c r="W31" s="1041"/>
      <c r="X31" s="1041"/>
      <c r="Y31" s="1041"/>
      <c r="Z31" s="1041"/>
      <c r="AA31" s="1041">
        <v>320</v>
      </c>
      <c r="AB31" s="1041"/>
      <c r="AC31" s="1041"/>
      <c r="AD31" s="1041"/>
      <c r="AE31" s="1042"/>
      <c r="AF31" s="1016">
        <v>320</v>
      </c>
      <c r="AG31" s="1017"/>
      <c r="AH31" s="1017"/>
      <c r="AI31" s="1017"/>
      <c r="AJ31" s="1018"/>
      <c r="AK31" s="974">
        <v>22</v>
      </c>
      <c r="AL31" s="965"/>
      <c r="AM31" s="965"/>
      <c r="AN31" s="965"/>
      <c r="AO31" s="965"/>
      <c r="AP31" s="965">
        <v>3132</v>
      </c>
      <c r="AQ31" s="965"/>
      <c r="AR31" s="965"/>
      <c r="AS31" s="965"/>
      <c r="AT31" s="965"/>
      <c r="AU31" s="965"/>
      <c r="AV31" s="965"/>
      <c r="AW31" s="965"/>
      <c r="AX31" s="965"/>
      <c r="AY31" s="965"/>
      <c r="AZ31" s="1039" t="s">
        <v>483</v>
      </c>
      <c r="BA31" s="1039"/>
      <c r="BB31" s="1039"/>
      <c r="BC31" s="1039"/>
      <c r="BD31" s="1039"/>
      <c r="BE31" s="1029" t="s">
        <v>385</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x14ac:dyDescent="0.15">
      <c r="A32" s="217">
        <v>5</v>
      </c>
      <c r="B32" s="1034" t="s">
        <v>386</v>
      </c>
      <c r="C32" s="1035"/>
      <c r="D32" s="1035"/>
      <c r="E32" s="1035"/>
      <c r="F32" s="1035"/>
      <c r="G32" s="1035"/>
      <c r="H32" s="1035"/>
      <c r="I32" s="1035"/>
      <c r="J32" s="1035"/>
      <c r="K32" s="1035"/>
      <c r="L32" s="1035"/>
      <c r="M32" s="1035"/>
      <c r="N32" s="1035"/>
      <c r="O32" s="1035"/>
      <c r="P32" s="1036"/>
      <c r="Q32" s="1040">
        <v>1224</v>
      </c>
      <c r="R32" s="1041"/>
      <c r="S32" s="1041"/>
      <c r="T32" s="1041"/>
      <c r="U32" s="1041"/>
      <c r="V32" s="1041">
        <v>1199</v>
      </c>
      <c r="W32" s="1041"/>
      <c r="X32" s="1041"/>
      <c r="Y32" s="1041"/>
      <c r="Z32" s="1041"/>
      <c r="AA32" s="1041">
        <v>25</v>
      </c>
      <c r="AB32" s="1041"/>
      <c r="AC32" s="1041"/>
      <c r="AD32" s="1041"/>
      <c r="AE32" s="1042"/>
      <c r="AF32" s="1016">
        <v>25</v>
      </c>
      <c r="AG32" s="1017"/>
      <c r="AH32" s="1017"/>
      <c r="AI32" s="1017"/>
      <c r="AJ32" s="1018"/>
      <c r="AK32" s="974">
        <v>560</v>
      </c>
      <c r="AL32" s="965"/>
      <c r="AM32" s="965"/>
      <c r="AN32" s="965"/>
      <c r="AO32" s="965"/>
      <c r="AP32" s="965">
        <v>6854</v>
      </c>
      <c r="AQ32" s="965"/>
      <c r="AR32" s="965"/>
      <c r="AS32" s="965"/>
      <c r="AT32" s="965"/>
      <c r="AU32" s="965"/>
      <c r="AV32" s="965"/>
      <c r="AW32" s="965"/>
      <c r="AX32" s="965"/>
      <c r="AY32" s="965"/>
      <c r="AZ32" s="1039" t="s">
        <v>483</v>
      </c>
      <c r="BA32" s="1039"/>
      <c r="BB32" s="1039"/>
      <c r="BC32" s="1039"/>
      <c r="BD32" s="1039"/>
      <c r="BE32" s="1029" t="s">
        <v>387</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x14ac:dyDescent="0.15">
      <c r="A33" s="217">
        <v>6</v>
      </c>
      <c r="B33" s="1034" t="s">
        <v>388</v>
      </c>
      <c r="C33" s="1035"/>
      <c r="D33" s="1035"/>
      <c r="E33" s="1035"/>
      <c r="F33" s="1035"/>
      <c r="G33" s="1035"/>
      <c r="H33" s="1035"/>
      <c r="I33" s="1035"/>
      <c r="J33" s="1035"/>
      <c r="K33" s="1035"/>
      <c r="L33" s="1035"/>
      <c r="M33" s="1035"/>
      <c r="N33" s="1035"/>
      <c r="O33" s="1035"/>
      <c r="P33" s="1036"/>
      <c r="Q33" s="1040">
        <v>16</v>
      </c>
      <c r="R33" s="1041"/>
      <c r="S33" s="1041"/>
      <c r="T33" s="1041"/>
      <c r="U33" s="1041"/>
      <c r="V33" s="1041">
        <v>15</v>
      </c>
      <c r="W33" s="1041"/>
      <c r="X33" s="1041"/>
      <c r="Y33" s="1041"/>
      <c r="Z33" s="1041"/>
      <c r="AA33" s="1041">
        <v>1</v>
      </c>
      <c r="AB33" s="1041"/>
      <c r="AC33" s="1041"/>
      <c r="AD33" s="1041"/>
      <c r="AE33" s="1042"/>
      <c r="AF33" s="1016">
        <v>1</v>
      </c>
      <c r="AG33" s="1017"/>
      <c r="AH33" s="1017"/>
      <c r="AI33" s="1017"/>
      <c r="AJ33" s="1018"/>
      <c r="AK33" s="974">
        <v>12</v>
      </c>
      <c r="AL33" s="965"/>
      <c r="AM33" s="965"/>
      <c r="AN33" s="965"/>
      <c r="AO33" s="965"/>
      <c r="AP33" s="965">
        <v>71</v>
      </c>
      <c r="AQ33" s="965"/>
      <c r="AR33" s="965"/>
      <c r="AS33" s="965"/>
      <c r="AT33" s="965"/>
      <c r="AU33" s="965"/>
      <c r="AV33" s="965"/>
      <c r="AW33" s="965"/>
      <c r="AX33" s="965"/>
      <c r="AY33" s="965"/>
      <c r="AZ33" s="1039" t="s">
        <v>483</v>
      </c>
      <c r="BA33" s="1039"/>
      <c r="BB33" s="1039"/>
      <c r="BC33" s="1039"/>
      <c r="BD33" s="1039"/>
      <c r="BE33" s="1029" t="s">
        <v>387</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x14ac:dyDescent="0.15">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x14ac:dyDescent="0.15">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x14ac:dyDescent="0.15">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x14ac:dyDescent="0.15">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x14ac:dyDescent="0.15">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x14ac:dyDescent="0.15">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x14ac:dyDescent="0.15">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x14ac:dyDescent="0.15">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x14ac:dyDescent="0.15">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x14ac:dyDescent="0.15">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x14ac:dyDescent="0.15">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x14ac:dyDescent="0.15">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x14ac:dyDescent="0.15">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x14ac:dyDescent="0.15">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x14ac:dyDescent="0.15">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x14ac:dyDescent="0.15">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x14ac:dyDescent="0.15">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x14ac:dyDescent="0.15">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x14ac:dyDescent="0.15">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x14ac:dyDescent="0.15">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x14ac:dyDescent="0.15">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x14ac:dyDescent="0.15">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x14ac:dyDescent="0.15">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x14ac:dyDescent="0.15">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x14ac:dyDescent="0.15">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x14ac:dyDescent="0.15">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x14ac:dyDescent="0.15">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x14ac:dyDescent="0.2">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x14ac:dyDescent="0.15">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389</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x14ac:dyDescent="0.2">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650</v>
      </c>
      <c r="AG63" s="953"/>
      <c r="AH63" s="953"/>
      <c r="AI63" s="953"/>
      <c r="AJ63" s="1027"/>
      <c r="AK63" s="1028"/>
      <c r="AL63" s="957"/>
      <c r="AM63" s="957"/>
      <c r="AN63" s="957"/>
      <c r="AO63" s="957"/>
      <c r="AP63" s="953">
        <v>10057</v>
      </c>
      <c r="AQ63" s="953"/>
      <c r="AR63" s="953"/>
      <c r="AS63" s="953"/>
      <c r="AT63" s="953"/>
      <c r="AU63" s="953"/>
      <c r="AV63" s="953"/>
      <c r="AW63" s="953"/>
      <c r="AX63" s="953"/>
      <c r="AY63" s="953"/>
      <c r="AZ63" s="1022"/>
      <c r="BA63" s="1022"/>
      <c r="BB63" s="1022"/>
      <c r="BC63" s="1022"/>
      <c r="BD63" s="1022"/>
      <c r="BE63" s="954"/>
      <c r="BF63" s="954"/>
      <c r="BG63" s="954"/>
      <c r="BH63" s="954"/>
      <c r="BI63" s="955"/>
      <c r="BJ63" s="1023" t="s">
        <v>111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x14ac:dyDescent="0.15">
      <c r="A66" s="992" t="s">
        <v>392</v>
      </c>
      <c r="B66" s="993"/>
      <c r="C66" s="993"/>
      <c r="D66" s="993"/>
      <c r="E66" s="993"/>
      <c r="F66" s="993"/>
      <c r="G66" s="993"/>
      <c r="H66" s="993"/>
      <c r="I66" s="993"/>
      <c r="J66" s="993"/>
      <c r="K66" s="993"/>
      <c r="L66" s="993"/>
      <c r="M66" s="993"/>
      <c r="N66" s="993"/>
      <c r="O66" s="993"/>
      <c r="P66" s="994"/>
      <c r="Q66" s="998" t="s">
        <v>393</v>
      </c>
      <c r="R66" s="999"/>
      <c r="S66" s="999"/>
      <c r="T66" s="999"/>
      <c r="U66" s="1000"/>
      <c r="V66" s="998" t="s">
        <v>394</v>
      </c>
      <c r="W66" s="999"/>
      <c r="X66" s="999"/>
      <c r="Y66" s="999"/>
      <c r="Z66" s="1000"/>
      <c r="AA66" s="998" t="s">
        <v>395</v>
      </c>
      <c r="AB66" s="999"/>
      <c r="AC66" s="999"/>
      <c r="AD66" s="999"/>
      <c r="AE66" s="1000"/>
      <c r="AF66" s="1004" t="s">
        <v>396</v>
      </c>
      <c r="AG66" s="1005"/>
      <c r="AH66" s="1005"/>
      <c r="AI66" s="1005"/>
      <c r="AJ66" s="1006"/>
      <c r="AK66" s="998" t="s">
        <v>397</v>
      </c>
      <c r="AL66" s="993"/>
      <c r="AM66" s="993"/>
      <c r="AN66" s="993"/>
      <c r="AO66" s="994"/>
      <c r="AP66" s="998" t="s">
        <v>398</v>
      </c>
      <c r="AQ66" s="999"/>
      <c r="AR66" s="999"/>
      <c r="AS66" s="999"/>
      <c r="AT66" s="1000"/>
      <c r="AU66" s="998" t="s">
        <v>399</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2" t="s">
        <v>540</v>
      </c>
      <c r="C68" s="983"/>
      <c r="D68" s="983"/>
      <c r="E68" s="983"/>
      <c r="F68" s="983"/>
      <c r="G68" s="983"/>
      <c r="H68" s="983"/>
      <c r="I68" s="983"/>
      <c r="J68" s="983"/>
      <c r="K68" s="983"/>
      <c r="L68" s="983"/>
      <c r="M68" s="983"/>
      <c r="N68" s="983"/>
      <c r="O68" s="983"/>
      <c r="P68" s="984"/>
      <c r="Q68" s="985">
        <v>313</v>
      </c>
      <c r="R68" s="979"/>
      <c r="S68" s="979"/>
      <c r="T68" s="979"/>
      <c r="U68" s="979"/>
      <c r="V68" s="979">
        <v>481</v>
      </c>
      <c r="W68" s="979"/>
      <c r="X68" s="979"/>
      <c r="Y68" s="979"/>
      <c r="Z68" s="979"/>
      <c r="AA68" s="979">
        <v>-168</v>
      </c>
      <c r="AB68" s="979"/>
      <c r="AC68" s="979"/>
      <c r="AD68" s="979"/>
      <c r="AE68" s="979"/>
      <c r="AF68" s="979">
        <v>365</v>
      </c>
      <c r="AG68" s="979"/>
      <c r="AH68" s="979"/>
      <c r="AI68" s="979"/>
      <c r="AJ68" s="979"/>
      <c r="AK68" s="979">
        <v>205</v>
      </c>
      <c r="AL68" s="979"/>
      <c r="AM68" s="979"/>
      <c r="AN68" s="979"/>
      <c r="AO68" s="979"/>
      <c r="AP68" s="979">
        <v>3287</v>
      </c>
      <c r="AQ68" s="979"/>
      <c r="AR68" s="979"/>
      <c r="AS68" s="979"/>
      <c r="AT68" s="979"/>
      <c r="AU68" s="979"/>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76" t="s">
        <v>541</v>
      </c>
      <c r="C69" s="977"/>
      <c r="D69" s="977"/>
      <c r="E69" s="977"/>
      <c r="F69" s="977"/>
      <c r="G69" s="977"/>
      <c r="H69" s="977"/>
      <c r="I69" s="977"/>
      <c r="J69" s="977"/>
      <c r="K69" s="977"/>
      <c r="L69" s="977"/>
      <c r="M69" s="977"/>
      <c r="N69" s="977"/>
      <c r="O69" s="977"/>
      <c r="P69" s="978"/>
      <c r="Q69" s="971">
        <v>30</v>
      </c>
      <c r="R69" s="965"/>
      <c r="S69" s="965"/>
      <c r="T69" s="965"/>
      <c r="U69" s="965"/>
      <c r="V69" s="965">
        <v>30</v>
      </c>
      <c r="W69" s="965"/>
      <c r="X69" s="965"/>
      <c r="Y69" s="965"/>
      <c r="Z69" s="965"/>
      <c r="AA69" s="965">
        <v>0</v>
      </c>
      <c r="AB69" s="965"/>
      <c r="AC69" s="965"/>
      <c r="AD69" s="965"/>
      <c r="AE69" s="965"/>
      <c r="AF69" s="965">
        <v>0</v>
      </c>
      <c r="AG69" s="965"/>
      <c r="AH69" s="965"/>
      <c r="AI69" s="965"/>
      <c r="AJ69" s="965"/>
      <c r="AK69" s="965" t="s">
        <v>549</v>
      </c>
      <c r="AL69" s="965"/>
      <c r="AM69" s="965"/>
      <c r="AN69" s="965"/>
      <c r="AO69" s="965"/>
      <c r="AP69" s="965">
        <v>448</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76" t="s">
        <v>542</v>
      </c>
      <c r="C70" s="977"/>
      <c r="D70" s="977"/>
      <c r="E70" s="977"/>
      <c r="F70" s="977"/>
      <c r="G70" s="977"/>
      <c r="H70" s="977"/>
      <c r="I70" s="977"/>
      <c r="J70" s="977"/>
      <c r="K70" s="977"/>
      <c r="L70" s="977"/>
      <c r="M70" s="977"/>
      <c r="N70" s="977"/>
      <c r="O70" s="977"/>
      <c r="P70" s="978"/>
      <c r="Q70" s="971">
        <v>1139</v>
      </c>
      <c r="R70" s="965"/>
      <c r="S70" s="965"/>
      <c r="T70" s="965"/>
      <c r="U70" s="965"/>
      <c r="V70" s="965">
        <v>1103</v>
      </c>
      <c r="W70" s="965"/>
      <c r="X70" s="965"/>
      <c r="Y70" s="965"/>
      <c r="Z70" s="965"/>
      <c r="AA70" s="965">
        <v>36</v>
      </c>
      <c r="AB70" s="965"/>
      <c r="AC70" s="965"/>
      <c r="AD70" s="965"/>
      <c r="AE70" s="965"/>
      <c r="AF70" s="965">
        <v>36</v>
      </c>
      <c r="AG70" s="965"/>
      <c r="AH70" s="965"/>
      <c r="AI70" s="965"/>
      <c r="AJ70" s="965"/>
      <c r="AK70" s="965" t="s">
        <v>483</v>
      </c>
      <c r="AL70" s="965"/>
      <c r="AM70" s="965"/>
      <c r="AN70" s="965"/>
      <c r="AO70" s="965"/>
      <c r="AP70" s="965">
        <v>96</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76" t="s">
        <v>543</v>
      </c>
      <c r="C71" s="977"/>
      <c r="D71" s="977"/>
      <c r="E71" s="977"/>
      <c r="F71" s="977"/>
      <c r="G71" s="977"/>
      <c r="H71" s="977"/>
      <c r="I71" s="977"/>
      <c r="J71" s="977"/>
      <c r="K71" s="977"/>
      <c r="L71" s="977"/>
      <c r="M71" s="977"/>
      <c r="N71" s="977"/>
      <c r="O71" s="977"/>
      <c r="P71" s="978"/>
      <c r="Q71" s="971">
        <v>207</v>
      </c>
      <c r="R71" s="965"/>
      <c r="S71" s="965"/>
      <c r="T71" s="965"/>
      <c r="U71" s="965"/>
      <c r="V71" s="965">
        <v>202</v>
      </c>
      <c r="W71" s="965"/>
      <c r="X71" s="965"/>
      <c r="Y71" s="965"/>
      <c r="Z71" s="965"/>
      <c r="AA71" s="965">
        <v>5</v>
      </c>
      <c r="AB71" s="965"/>
      <c r="AC71" s="965"/>
      <c r="AD71" s="965"/>
      <c r="AE71" s="965"/>
      <c r="AF71" s="965">
        <v>5</v>
      </c>
      <c r="AG71" s="965"/>
      <c r="AH71" s="965"/>
      <c r="AI71" s="965"/>
      <c r="AJ71" s="965"/>
      <c r="AK71" s="965" t="s">
        <v>550</v>
      </c>
      <c r="AL71" s="965"/>
      <c r="AM71" s="965"/>
      <c r="AN71" s="965"/>
      <c r="AO71" s="965"/>
      <c r="AP71" s="965">
        <v>610</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76" t="s">
        <v>544</v>
      </c>
      <c r="C72" s="977"/>
      <c r="D72" s="977"/>
      <c r="E72" s="977"/>
      <c r="F72" s="977"/>
      <c r="G72" s="977"/>
      <c r="H72" s="977"/>
      <c r="I72" s="977"/>
      <c r="J72" s="977"/>
      <c r="K72" s="977"/>
      <c r="L72" s="977"/>
      <c r="M72" s="977"/>
      <c r="N72" s="977"/>
      <c r="O72" s="977"/>
      <c r="P72" s="978"/>
      <c r="Q72" s="971">
        <v>36</v>
      </c>
      <c r="R72" s="965"/>
      <c r="S72" s="965"/>
      <c r="T72" s="965"/>
      <c r="U72" s="965"/>
      <c r="V72" s="965">
        <v>34</v>
      </c>
      <c r="W72" s="965"/>
      <c r="X72" s="965"/>
      <c r="Y72" s="965"/>
      <c r="Z72" s="965"/>
      <c r="AA72" s="965">
        <v>2</v>
      </c>
      <c r="AB72" s="965"/>
      <c r="AC72" s="965"/>
      <c r="AD72" s="965"/>
      <c r="AE72" s="965"/>
      <c r="AF72" s="965">
        <v>2</v>
      </c>
      <c r="AG72" s="965"/>
      <c r="AH72" s="965"/>
      <c r="AI72" s="965"/>
      <c r="AJ72" s="965"/>
      <c r="AK72" s="965" t="s">
        <v>551</v>
      </c>
      <c r="AL72" s="965"/>
      <c r="AM72" s="965"/>
      <c r="AN72" s="965"/>
      <c r="AO72" s="965"/>
      <c r="AP72" s="965" t="s">
        <v>550</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76" t="s">
        <v>545</v>
      </c>
      <c r="C73" s="977"/>
      <c r="D73" s="977"/>
      <c r="E73" s="977"/>
      <c r="F73" s="977"/>
      <c r="G73" s="977"/>
      <c r="H73" s="977"/>
      <c r="I73" s="977"/>
      <c r="J73" s="977"/>
      <c r="K73" s="977"/>
      <c r="L73" s="977"/>
      <c r="M73" s="977"/>
      <c r="N73" s="977"/>
      <c r="O73" s="977"/>
      <c r="P73" s="978"/>
      <c r="Q73" s="971">
        <v>291</v>
      </c>
      <c r="R73" s="965"/>
      <c r="S73" s="965"/>
      <c r="T73" s="965"/>
      <c r="U73" s="965"/>
      <c r="V73" s="965">
        <v>284</v>
      </c>
      <c r="W73" s="965"/>
      <c r="X73" s="965"/>
      <c r="Y73" s="965"/>
      <c r="Z73" s="965"/>
      <c r="AA73" s="965">
        <v>8</v>
      </c>
      <c r="AB73" s="965"/>
      <c r="AC73" s="965"/>
      <c r="AD73" s="965"/>
      <c r="AE73" s="965"/>
      <c r="AF73" s="965">
        <v>8</v>
      </c>
      <c r="AG73" s="965"/>
      <c r="AH73" s="965"/>
      <c r="AI73" s="965"/>
      <c r="AJ73" s="965"/>
      <c r="AK73" s="965">
        <v>4</v>
      </c>
      <c r="AL73" s="965"/>
      <c r="AM73" s="965"/>
      <c r="AN73" s="965"/>
      <c r="AO73" s="965"/>
      <c r="AP73" s="965" t="s">
        <v>550</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76" t="s">
        <v>546</v>
      </c>
      <c r="C74" s="977"/>
      <c r="D74" s="977"/>
      <c r="E74" s="977"/>
      <c r="F74" s="977"/>
      <c r="G74" s="977"/>
      <c r="H74" s="977"/>
      <c r="I74" s="977"/>
      <c r="J74" s="977"/>
      <c r="K74" s="977"/>
      <c r="L74" s="977"/>
      <c r="M74" s="977"/>
      <c r="N74" s="977"/>
      <c r="O74" s="977"/>
      <c r="P74" s="978"/>
      <c r="Q74" s="971">
        <v>6096</v>
      </c>
      <c r="R74" s="965"/>
      <c r="S74" s="965"/>
      <c r="T74" s="965"/>
      <c r="U74" s="965"/>
      <c r="V74" s="965">
        <v>5951</v>
      </c>
      <c r="W74" s="965"/>
      <c r="X74" s="965"/>
      <c r="Y74" s="965"/>
      <c r="Z74" s="965"/>
      <c r="AA74" s="965">
        <v>145</v>
      </c>
      <c r="AB74" s="965"/>
      <c r="AC74" s="965"/>
      <c r="AD74" s="965"/>
      <c r="AE74" s="965"/>
      <c r="AF74" s="965">
        <v>145</v>
      </c>
      <c r="AG74" s="965"/>
      <c r="AH74" s="965"/>
      <c r="AI74" s="965"/>
      <c r="AJ74" s="965"/>
      <c r="AK74" s="965">
        <v>1100</v>
      </c>
      <c r="AL74" s="965"/>
      <c r="AM74" s="965"/>
      <c r="AN74" s="965"/>
      <c r="AO74" s="965"/>
      <c r="AP74" s="965" t="s">
        <v>550</v>
      </c>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76" t="s">
        <v>547</v>
      </c>
      <c r="C75" s="977"/>
      <c r="D75" s="977"/>
      <c r="E75" s="977"/>
      <c r="F75" s="977"/>
      <c r="G75" s="977"/>
      <c r="H75" s="977"/>
      <c r="I75" s="977"/>
      <c r="J75" s="977"/>
      <c r="K75" s="977"/>
      <c r="L75" s="977"/>
      <c r="M75" s="977"/>
      <c r="N75" s="977"/>
      <c r="O75" s="977"/>
      <c r="P75" s="978"/>
      <c r="Q75" s="972">
        <v>135</v>
      </c>
      <c r="R75" s="973"/>
      <c r="S75" s="973"/>
      <c r="T75" s="973"/>
      <c r="U75" s="974"/>
      <c r="V75" s="975">
        <v>126</v>
      </c>
      <c r="W75" s="973"/>
      <c r="X75" s="973"/>
      <c r="Y75" s="973"/>
      <c r="Z75" s="974"/>
      <c r="AA75" s="975">
        <v>9</v>
      </c>
      <c r="AB75" s="973"/>
      <c r="AC75" s="973"/>
      <c r="AD75" s="973"/>
      <c r="AE75" s="974"/>
      <c r="AF75" s="975">
        <v>9</v>
      </c>
      <c r="AG75" s="973"/>
      <c r="AH75" s="973"/>
      <c r="AI75" s="973"/>
      <c r="AJ75" s="974"/>
      <c r="AK75" s="975" t="s">
        <v>550</v>
      </c>
      <c r="AL75" s="973"/>
      <c r="AM75" s="973"/>
      <c r="AN75" s="973"/>
      <c r="AO75" s="974"/>
      <c r="AP75" s="975" t="s">
        <v>550</v>
      </c>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76" t="s">
        <v>548</v>
      </c>
      <c r="C76" s="977"/>
      <c r="D76" s="977"/>
      <c r="E76" s="977"/>
      <c r="F76" s="977"/>
      <c r="G76" s="977"/>
      <c r="H76" s="977"/>
      <c r="I76" s="977"/>
      <c r="J76" s="977"/>
      <c r="K76" s="977"/>
      <c r="L76" s="977"/>
      <c r="M76" s="977"/>
      <c r="N76" s="977"/>
      <c r="O76" s="977"/>
      <c r="P76" s="978"/>
      <c r="Q76" s="972">
        <v>363034</v>
      </c>
      <c r="R76" s="973"/>
      <c r="S76" s="973"/>
      <c r="T76" s="973"/>
      <c r="U76" s="974"/>
      <c r="V76" s="975">
        <v>350256</v>
      </c>
      <c r="W76" s="973"/>
      <c r="X76" s="973"/>
      <c r="Y76" s="973"/>
      <c r="Z76" s="974"/>
      <c r="AA76" s="975">
        <v>12777</v>
      </c>
      <c r="AB76" s="973"/>
      <c r="AC76" s="973"/>
      <c r="AD76" s="973"/>
      <c r="AE76" s="974"/>
      <c r="AF76" s="975">
        <v>12777</v>
      </c>
      <c r="AG76" s="973"/>
      <c r="AH76" s="973"/>
      <c r="AI76" s="973"/>
      <c r="AJ76" s="974"/>
      <c r="AK76" s="975">
        <v>2098</v>
      </c>
      <c r="AL76" s="973"/>
      <c r="AM76" s="973"/>
      <c r="AN76" s="973"/>
      <c r="AO76" s="974"/>
      <c r="AP76" s="975" t="s">
        <v>552</v>
      </c>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13347</v>
      </c>
      <c r="AG88" s="953"/>
      <c r="AH88" s="953"/>
      <c r="AI88" s="953"/>
      <c r="AJ88" s="953"/>
      <c r="AK88" s="957"/>
      <c r="AL88" s="957"/>
      <c r="AM88" s="957"/>
      <c r="AN88" s="957"/>
      <c r="AO88" s="957"/>
      <c r="AP88" s="953">
        <v>4441</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110</v>
      </c>
      <c r="CS102" s="945"/>
      <c r="CT102" s="945"/>
      <c r="CU102" s="945"/>
      <c r="CV102" s="946"/>
      <c r="CW102" s="944">
        <v>4</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285</v>
      </c>
      <c r="AG109" s="886"/>
      <c r="AH109" s="886"/>
      <c r="AI109" s="886"/>
      <c r="AJ109" s="887"/>
      <c r="AK109" s="888" t="s">
        <v>284</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285</v>
      </c>
      <c r="BW109" s="886"/>
      <c r="BX109" s="886"/>
      <c r="BY109" s="886"/>
      <c r="BZ109" s="887"/>
      <c r="CA109" s="888" t="s">
        <v>284</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285</v>
      </c>
      <c r="DM109" s="886"/>
      <c r="DN109" s="886"/>
      <c r="DO109" s="886"/>
      <c r="DP109" s="887"/>
      <c r="DQ109" s="888" t="s">
        <v>284</v>
      </c>
      <c r="DR109" s="886"/>
      <c r="DS109" s="886"/>
      <c r="DT109" s="886"/>
      <c r="DU109" s="887"/>
      <c r="DV109" s="888" t="s">
        <v>410</v>
      </c>
      <c r="DW109" s="886"/>
      <c r="DX109" s="886"/>
      <c r="DY109" s="886"/>
      <c r="DZ109" s="917"/>
    </row>
    <row r="110" spans="1:131" s="197" customFormat="1" ht="26.25" customHeight="1" x14ac:dyDescent="0.15">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1064264</v>
      </c>
      <c r="AB110" s="871"/>
      <c r="AC110" s="871"/>
      <c r="AD110" s="871"/>
      <c r="AE110" s="872"/>
      <c r="AF110" s="873">
        <v>1047897</v>
      </c>
      <c r="AG110" s="871"/>
      <c r="AH110" s="871"/>
      <c r="AI110" s="871"/>
      <c r="AJ110" s="872"/>
      <c r="AK110" s="873">
        <v>978393</v>
      </c>
      <c r="AL110" s="871"/>
      <c r="AM110" s="871"/>
      <c r="AN110" s="871"/>
      <c r="AO110" s="872"/>
      <c r="AP110" s="874">
        <v>18.7</v>
      </c>
      <c r="AQ110" s="875"/>
      <c r="AR110" s="875"/>
      <c r="AS110" s="875"/>
      <c r="AT110" s="876"/>
      <c r="AU110" s="918" t="s">
        <v>60</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7809610</v>
      </c>
      <c r="BR110" s="798"/>
      <c r="BS110" s="798"/>
      <c r="BT110" s="798"/>
      <c r="BU110" s="798"/>
      <c r="BV110" s="798">
        <v>7469401</v>
      </c>
      <c r="BW110" s="798"/>
      <c r="BX110" s="798"/>
      <c r="BY110" s="798"/>
      <c r="BZ110" s="798"/>
      <c r="CA110" s="798">
        <v>7973174</v>
      </c>
      <c r="CB110" s="798"/>
      <c r="CC110" s="798"/>
      <c r="CD110" s="798"/>
      <c r="CE110" s="798"/>
      <c r="CF110" s="859">
        <v>152.30000000000001</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21219</v>
      </c>
      <c r="BR111" s="769"/>
      <c r="BS111" s="769"/>
      <c r="BT111" s="769"/>
      <c r="BU111" s="769"/>
      <c r="BV111" s="769">
        <v>4967</v>
      </c>
      <c r="BW111" s="769"/>
      <c r="BX111" s="769"/>
      <c r="BY111" s="769"/>
      <c r="BZ111" s="769"/>
      <c r="CA111" s="769" t="s">
        <v>111</v>
      </c>
      <c r="CB111" s="769"/>
      <c r="CC111" s="769"/>
      <c r="CD111" s="769"/>
      <c r="CE111" s="769"/>
      <c r="CF111" s="846" t="s">
        <v>111</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5631134</v>
      </c>
      <c r="BR112" s="769"/>
      <c r="BS112" s="769"/>
      <c r="BT112" s="769"/>
      <c r="BU112" s="769"/>
      <c r="BV112" s="769">
        <v>5734621</v>
      </c>
      <c r="BW112" s="769"/>
      <c r="BX112" s="769"/>
      <c r="BY112" s="769"/>
      <c r="BZ112" s="769"/>
      <c r="CA112" s="769">
        <v>5191316</v>
      </c>
      <c r="CB112" s="769"/>
      <c r="CC112" s="769"/>
      <c r="CD112" s="769"/>
      <c r="CE112" s="769"/>
      <c r="CF112" s="846">
        <v>99.1</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469268</v>
      </c>
      <c r="AB113" s="907"/>
      <c r="AC113" s="907"/>
      <c r="AD113" s="907"/>
      <c r="AE113" s="908"/>
      <c r="AF113" s="909">
        <v>439003</v>
      </c>
      <c r="AG113" s="907"/>
      <c r="AH113" s="907"/>
      <c r="AI113" s="907"/>
      <c r="AJ113" s="908"/>
      <c r="AK113" s="909">
        <v>415331</v>
      </c>
      <c r="AL113" s="907"/>
      <c r="AM113" s="907"/>
      <c r="AN113" s="907"/>
      <c r="AO113" s="908"/>
      <c r="AP113" s="910">
        <v>7.9</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1041079</v>
      </c>
      <c r="BR113" s="769"/>
      <c r="BS113" s="769"/>
      <c r="BT113" s="769"/>
      <c r="BU113" s="769"/>
      <c r="BV113" s="769">
        <v>942962</v>
      </c>
      <c r="BW113" s="769"/>
      <c r="BX113" s="769"/>
      <c r="BY113" s="769"/>
      <c r="BZ113" s="769"/>
      <c r="CA113" s="769">
        <v>831333</v>
      </c>
      <c r="CB113" s="769"/>
      <c r="CC113" s="769"/>
      <c r="CD113" s="769"/>
      <c r="CE113" s="769"/>
      <c r="CF113" s="846">
        <v>15.9</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112956</v>
      </c>
      <c r="AB114" s="782"/>
      <c r="AC114" s="782"/>
      <c r="AD114" s="782"/>
      <c r="AE114" s="783"/>
      <c r="AF114" s="784">
        <v>127897</v>
      </c>
      <c r="AG114" s="782"/>
      <c r="AH114" s="782"/>
      <c r="AI114" s="782"/>
      <c r="AJ114" s="783"/>
      <c r="AK114" s="784">
        <v>174714</v>
      </c>
      <c r="AL114" s="782"/>
      <c r="AM114" s="782"/>
      <c r="AN114" s="782"/>
      <c r="AO114" s="783"/>
      <c r="AP114" s="752">
        <v>3.3</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2998232</v>
      </c>
      <c r="BR114" s="769"/>
      <c r="BS114" s="769"/>
      <c r="BT114" s="769"/>
      <c r="BU114" s="769"/>
      <c r="BV114" s="769">
        <v>3046878</v>
      </c>
      <c r="BW114" s="769"/>
      <c r="BX114" s="769"/>
      <c r="BY114" s="769"/>
      <c r="BZ114" s="769"/>
      <c r="CA114" s="769">
        <v>3011303</v>
      </c>
      <c r="CB114" s="769"/>
      <c r="CC114" s="769"/>
      <c r="CD114" s="769"/>
      <c r="CE114" s="769"/>
      <c r="CF114" s="846">
        <v>57.5</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18303</v>
      </c>
      <c r="AB115" s="907"/>
      <c r="AC115" s="907"/>
      <c r="AD115" s="907"/>
      <c r="AE115" s="908"/>
      <c r="AF115" s="909">
        <v>16884</v>
      </c>
      <c r="AG115" s="907"/>
      <c r="AH115" s="907"/>
      <c r="AI115" s="907"/>
      <c r="AJ115" s="908"/>
      <c r="AK115" s="909">
        <v>5034</v>
      </c>
      <c r="AL115" s="907"/>
      <c r="AM115" s="907"/>
      <c r="AN115" s="907"/>
      <c r="AO115" s="908"/>
      <c r="AP115" s="910">
        <v>0.1</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21219</v>
      </c>
      <c r="DH116" s="782"/>
      <c r="DI116" s="782"/>
      <c r="DJ116" s="782"/>
      <c r="DK116" s="783"/>
      <c r="DL116" s="784">
        <v>4967</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1664791</v>
      </c>
      <c r="AB117" s="893"/>
      <c r="AC117" s="893"/>
      <c r="AD117" s="893"/>
      <c r="AE117" s="894"/>
      <c r="AF117" s="896">
        <v>1631681</v>
      </c>
      <c r="AG117" s="893"/>
      <c r="AH117" s="893"/>
      <c r="AI117" s="893"/>
      <c r="AJ117" s="894"/>
      <c r="AK117" s="896">
        <v>1573472</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285</v>
      </c>
      <c r="AG118" s="886"/>
      <c r="AH118" s="886"/>
      <c r="AI118" s="886"/>
      <c r="AJ118" s="887"/>
      <c r="AK118" s="888" t="s">
        <v>284</v>
      </c>
      <c r="AL118" s="886"/>
      <c r="AM118" s="886"/>
      <c r="AN118" s="886"/>
      <c r="AO118" s="887"/>
      <c r="AP118" s="889" t="s">
        <v>410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438</v>
      </c>
      <c r="BP118" s="836"/>
      <c r="BQ118" s="855">
        <v>17501274</v>
      </c>
      <c r="BR118" s="856"/>
      <c r="BS118" s="856"/>
      <c r="BT118" s="856"/>
      <c r="BU118" s="856"/>
      <c r="BV118" s="856">
        <v>17198829</v>
      </c>
      <c r="BW118" s="856"/>
      <c r="BX118" s="856"/>
      <c r="BY118" s="856"/>
      <c r="BZ118" s="856"/>
      <c r="CA118" s="856">
        <v>17007126</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1731646</v>
      </c>
      <c r="BR119" s="798"/>
      <c r="BS119" s="798"/>
      <c r="BT119" s="798"/>
      <c r="BU119" s="798"/>
      <c r="BV119" s="798">
        <v>1877884</v>
      </c>
      <c r="BW119" s="798"/>
      <c r="BX119" s="798"/>
      <c r="BY119" s="798"/>
      <c r="BZ119" s="798"/>
      <c r="CA119" s="798">
        <v>2078971</v>
      </c>
      <c r="CB119" s="798"/>
      <c r="CC119" s="798"/>
      <c r="CD119" s="798"/>
      <c r="CE119" s="798"/>
      <c r="CF119" s="859">
        <v>39.700000000000003</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1485307</v>
      </c>
      <c r="BR120" s="769"/>
      <c r="BS120" s="769"/>
      <c r="BT120" s="769"/>
      <c r="BU120" s="769"/>
      <c r="BV120" s="769">
        <v>1567971</v>
      </c>
      <c r="BW120" s="769"/>
      <c r="BX120" s="769"/>
      <c r="BY120" s="769"/>
      <c r="BZ120" s="769"/>
      <c r="CA120" s="769">
        <v>1499921</v>
      </c>
      <c r="CB120" s="769"/>
      <c r="CC120" s="769"/>
      <c r="CD120" s="769"/>
      <c r="CE120" s="769"/>
      <c r="CF120" s="846">
        <v>28.6</v>
      </c>
      <c r="CG120" s="847"/>
      <c r="CH120" s="847"/>
      <c r="CI120" s="847"/>
      <c r="CJ120" s="847"/>
      <c r="CK120" s="848" t="s">
        <v>444</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5556837</v>
      </c>
      <c r="DH120" s="798"/>
      <c r="DI120" s="798"/>
      <c r="DJ120" s="798"/>
      <c r="DK120" s="798"/>
      <c r="DL120" s="798">
        <v>5664812</v>
      </c>
      <c r="DM120" s="798"/>
      <c r="DN120" s="798"/>
      <c r="DO120" s="798"/>
      <c r="DP120" s="798"/>
      <c r="DQ120" s="798">
        <v>5126813</v>
      </c>
      <c r="DR120" s="798"/>
      <c r="DS120" s="798"/>
      <c r="DT120" s="798"/>
      <c r="DU120" s="798"/>
      <c r="DV120" s="799">
        <v>97.9</v>
      </c>
      <c r="DW120" s="799"/>
      <c r="DX120" s="799"/>
      <c r="DY120" s="799"/>
      <c r="DZ120" s="800"/>
    </row>
    <row r="121" spans="1:130" s="197" customFormat="1" ht="26.25" customHeight="1" x14ac:dyDescent="0.15">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10211865</v>
      </c>
      <c r="BR121" s="856"/>
      <c r="BS121" s="856"/>
      <c r="BT121" s="856"/>
      <c r="BU121" s="856"/>
      <c r="BV121" s="856">
        <v>10088313</v>
      </c>
      <c r="BW121" s="856"/>
      <c r="BX121" s="856"/>
      <c r="BY121" s="856"/>
      <c r="BZ121" s="856"/>
      <c r="CA121" s="856">
        <v>10135803</v>
      </c>
      <c r="CB121" s="856"/>
      <c r="CC121" s="856"/>
      <c r="CD121" s="856"/>
      <c r="CE121" s="856"/>
      <c r="CF121" s="857">
        <v>193.6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74297</v>
      </c>
      <c r="DH121" s="769"/>
      <c r="DI121" s="769"/>
      <c r="DJ121" s="769"/>
      <c r="DK121" s="769"/>
      <c r="DL121" s="769">
        <v>69809</v>
      </c>
      <c r="DM121" s="769"/>
      <c r="DN121" s="769"/>
      <c r="DO121" s="769"/>
      <c r="DP121" s="769"/>
      <c r="DQ121" s="769">
        <v>64503</v>
      </c>
      <c r="DR121" s="769"/>
      <c r="DS121" s="769"/>
      <c r="DT121" s="769"/>
      <c r="DU121" s="769"/>
      <c r="DV121" s="821">
        <v>1.2</v>
      </c>
      <c r="DW121" s="821"/>
      <c r="DX121" s="821"/>
      <c r="DY121" s="821"/>
      <c r="DZ121" s="822"/>
    </row>
    <row r="122" spans="1:130" s="197" customFormat="1" ht="26.25" customHeight="1" x14ac:dyDescent="0.15">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447</v>
      </c>
      <c r="BP122" s="836"/>
      <c r="BQ122" s="837">
        <v>13428818</v>
      </c>
      <c r="BR122" s="838"/>
      <c r="BS122" s="838"/>
      <c r="BT122" s="838"/>
      <c r="BU122" s="838"/>
      <c r="BV122" s="838">
        <v>13534168</v>
      </c>
      <c r="BW122" s="838"/>
      <c r="BX122" s="838"/>
      <c r="BY122" s="838"/>
      <c r="BZ122" s="838"/>
      <c r="CA122" s="838">
        <v>13714695</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x14ac:dyDescent="0.2">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18303</v>
      </c>
      <c r="AB123" s="782"/>
      <c r="AC123" s="782"/>
      <c r="AD123" s="782"/>
      <c r="AE123" s="783"/>
      <c r="AF123" s="784">
        <v>16884</v>
      </c>
      <c r="AG123" s="782"/>
      <c r="AH123" s="782"/>
      <c r="AI123" s="782"/>
      <c r="AJ123" s="783"/>
      <c r="AK123" s="784">
        <v>5034</v>
      </c>
      <c r="AL123" s="782"/>
      <c r="AM123" s="782"/>
      <c r="AN123" s="782"/>
      <c r="AO123" s="783"/>
      <c r="AP123" s="752">
        <v>0.1</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76.900000000000006</v>
      </c>
      <c r="BR123" s="830"/>
      <c r="BS123" s="830"/>
      <c r="BT123" s="830"/>
      <c r="BU123" s="830"/>
      <c r="BV123" s="830">
        <v>70.099999999999994</v>
      </c>
      <c r="BW123" s="830"/>
      <c r="BX123" s="830"/>
      <c r="BY123" s="830"/>
      <c r="BZ123" s="830"/>
      <c r="CA123" s="830">
        <v>62.8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458</v>
      </c>
      <c r="AY127" s="756"/>
      <c r="AZ127" s="756"/>
      <c r="BA127" s="756"/>
      <c r="BB127" s="756"/>
      <c r="BC127" s="756"/>
      <c r="BD127" s="756"/>
      <c r="BE127" s="757"/>
      <c r="BF127" s="758" t="s">
        <v>111</v>
      </c>
      <c r="BG127" s="759"/>
      <c r="BH127" s="759"/>
      <c r="BI127" s="759"/>
      <c r="BJ127" s="759"/>
      <c r="BK127" s="759"/>
      <c r="BL127" s="760"/>
      <c r="BM127" s="758">
        <v>14.39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139599</v>
      </c>
      <c r="AB128" s="722"/>
      <c r="AC128" s="722"/>
      <c r="AD128" s="722"/>
      <c r="AE128" s="723"/>
      <c r="AF128" s="724">
        <v>133275</v>
      </c>
      <c r="AG128" s="722"/>
      <c r="AH128" s="722"/>
      <c r="AI128" s="722"/>
      <c r="AJ128" s="723"/>
      <c r="AK128" s="724">
        <v>131814</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111</v>
      </c>
      <c r="BG128" s="789"/>
      <c r="BH128" s="789"/>
      <c r="BI128" s="789"/>
      <c r="BJ128" s="789"/>
      <c r="BK128" s="789"/>
      <c r="BL128" s="790"/>
      <c r="BM128" s="788">
        <v>19.39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6188881</v>
      </c>
      <c r="AB129" s="782"/>
      <c r="AC129" s="782"/>
      <c r="AD129" s="782"/>
      <c r="AE129" s="783"/>
      <c r="AF129" s="784">
        <v>6113722</v>
      </c>
      <c r="AG129" s="782"/>
      <c r="AH129" s="782"/>
      <c r="AI129" s="782"/>
      <c r="AJ129" s="783"/>
      <c r="AK129" s="784">
        <v>6113240</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897023</v>
      </c>
      <c r="AB130" s="782"/>
      <c r="AC130" s="782"/>
      <c r="AD130" s="782"/>
      <c r="AE130" s="783"/>
      <c r="AF130" s="784">
        <v>892961</v>
      </c>
      <c r="AG130" s="782"/>
      <c r="AH130" s="782"/>
      <c r="AI130" s="782"/>
      <c r="AJ130" s="783"/>
      <c r="AK130" s="784">
        <v>877400</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62.8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5291858</v>
      </c>
      <c r="AB131" s="715"/>
      <c r="AC131" s="715"/>
      <c r="AD131" s="715"/>
      <c r="AE131" s="716"/>
      <c r="AF131" s="717">
        <v>5220761</v>
      </c>
      <c r="AG131" s="715"/>
      <c r="AH131" s="715"/>
      <c r="AI131" s="715"/>
      <c r="AJ131" s="716"/>
      <c r="AK131" s="717">
        <v>5235840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11.870481030000001</v>
      </c>
      <c r="AB132" s="738"/>
      <c r="AC132" s="738"/>
      <c r="AD132" s="738"/>
      <c r="AE132" s="739"/>
      <c r="AF132" s="740">
        <v>11.59687256</v>
      </c>
      <c r="AG132" s="738"/>
      <c r="AH132" s="738"/>
      <c r="AI132" s="738"/>
      <c r="AJ132" s="739"/>
      <c r="AK132" s="740">
        <v>10.776838100000001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12.8</v>
      </c>
      <c r="AB133" s="747"/>
      <c r="AC133" s="747"/>
      <c r="AD133" s="747"/>
      <c r="AE133" s="748"/>
      <c r="AF133" s="746">
        <v>12.1</v>
      </c>
      <c r="AG133" s="747"/>
      <c r="AH133" s="747"/>
      <c r="AI133" s="747"/>
      <c r="AJ133" s="748"/>
      <c r="AK133" s="746">
        <v>11.4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20" t="s">
        <v>474</v>
      </c>
      <c r="L7" s="254"/>
      <c r="M7" s="255" t="s">
        <v>475</v>
      </c>
      <c r="N7" s="256"/>
    </row>
    <row r="8" spans="1:16" x14ac:dyDescent="0.15">
      <c r="A8" s="248"/>
      <c r="B8" s="244"/>
      <c r="C8" s="244"/>
      <c r="D8" s="244"/>
      <c r="E8" s="244"/>
      <c r="F8" s="244"/>
      <c r="G8" s="257"/>
      <c r="H8" s="258"/>
      <c r="I8" s="258"/>
      <c r="J8" s="259"/>
      <c r="K8" s="1121"/>
      <c r="L8" s="260" t="s">
        <v>476</v>
      </c>
      <c r="M8" s="261" t="s">
        <v>477</v>
      </c>
      <c r="N8" s="262" t="s">
        <v>478</v>
      </c>
    </row>
    <row r="9" spans="1:16" x14ac:dyDescent="0.15">
      <c r="A9" s="248"/>
      <c r="B9" s="244"/>
      <c r="C9" s="244"/>
      <c r="D9" s="244"/>
      <c r="E9" s="244"/>
      <c r="F9" s="244"/>
      <c r="G9" s="1134" t="s">
        <v>479</v>
      </c>
      <c r="H9" s="1135"/>
      <c r="I9" s="1135"/>
      <c r="J9" s="1136"/>
      <c r="K9" s="263">
        <v>1700139</v>
      </c>
      <c r="L9" s="264">
        <v>70522</v>
      </c>
      <c r="M9" s="265">
        <v>83170</v>
      </c>
      <c r="N9" s="266">
        <v>-15.2</v>
      </c>
    </row>
    <row r="10" spans="1:16" x14ac:dyDescent="0.15">
      <c r="A10" s="248"/>
      <c r="B10" s="244"/>
      <c r="C10" s="244"/>
      <c r="D10" s="244"/>
      <c r="E10" s="244"/>
      <c r="F10" s="244"/>
      <c r="G10" s="1134" t="s">
        <v>480</v>
      </c>
      <c r="H10" s="1135"/>
      <c r="I10" s="1135"/>
      <c r="J10" s="1136"/>
      <c r="K10" s="267">
        <v>172467</v>
      </c>
      <c r="L10" s="268">
        <v>7154</v>
      </c>
      <c r="M10" s="269">
        <v>7053</v>
      </c>
      <c r="N10" s="270">
        <v>1.4</v>
      </c>
    </row>
    <row r="11" spans="1:16" ht="13.5" customHeight="1" x14ac:dyDescent="0.15">
      <c r="A11" s="248"/>
      <c r="B11" s="244"/>
      <c r="C11" s="244"/>
      <c r="D11" s="244"/>
      <c r="E11" s="244"/>
      <c r="F11" s="244"/>
      <c r="G11" s="1134" t="s">
        <v>481</v>
      </c>
      <c r="H11" s="1135"/>
      <c r="I11" s="1135"/>
      <c r="J11" s="1136"/>
      <c r="K11" s="267">
        <v>315751</v>
      </c>
      <c r="L11" s="268">
        <v>13097</v>
      </c>
      <c r="M11" s="269">
        <v>8860</v>
      </c>
      <c r="N11" s="270">
        <v>47.8</v>
      </c>
    </row>
    <row r="12" spans="1:16" ht="13.5" customHeight="1" x14ac:dyDescent="0.15">
      <c r="A12" s="248"/>
      <c r="B12" s="244"/>
      <c r="C12" s="244"/>
      <c r="D12" s="244"/>
      <c r="E12" s="244"/>
      <c r="F12" s="244"/>
      <c r="G12" s="1134" t="s">
        <v>482</v>
      </c>
      <c r="H12" s="1135"/>
      <c r="I12" s="1135"/>
      <c r="J12" s="1136"/>
      <c r="K12" s="267" t="s">
        <v>483</v>
      </c>
      <c r="L12" s="268" t="s">
        <v>483</v>
      </c>
      <c r="M12" s="269">
        <v>837</v>
      </c>
      <c r="N12" s="270" t="s">
        <v>483</v>
      </c>
    </row>
    <row r="13" spans="1:16" ht="13.5" customHeight="1" x14ac:dyDescent="0.15">
      <c r="A13" s="248"/>
      <c r="B13" s="244"/>
      <c r="C13" s="244"/>
      <c r="D13" s="244"/>
      <c r="E13" s="244"/>
      <c r="F13" s="244"/>
      <c r="G13" s="1134" t="s">
        <v>484</v>
      </c>
      <c r="H13" s="1135"/>
      <c r="I13" s="1135"/>
      <c r="J13" s="1136"/>
      <c r="K13" s="267" t="s">
        <v>483</v>
      </c>
      <c r="L13" s="268" t="s">
        <v>483</v>
      </c>
      <c r="M13" s="269">
        <v>4</v>
      </c>
      <c r="N13" s="270" t="s">
        <v>483</v>
      </c>
    </row>
    <row r="14" spans="1:16" ht="13.5" customHeight="1" x14ac:dyDescent="0.15">
      <c r="A14" s="248"/>
      <c r="B14" s="244"/>
      <c r="C14" s="244"/>
      <c r="D14" s="244"/>
      <c r="E14" s="244"/>
      <c r="F14" s="244"/>
      <c r="G14" s="1134" t="s">
        <v>485</v>
      </c>
      <c r="H14" s="1135"/>
      <c r="I14" s="1135"/>
      <c r="J14" s="1136"/>
      <c r="K14" s="267">
        <v>82045</v>
      </c>
      <c r="L14" s="268">
        <v>3403</v>
      </c>
      <c r="M14" s="269">
        <v>3453</v>
      </c>
      <c r="N14" s="270">
        <v>-1.4</v>
      </c>
    </row>
    <row r="15" spans="1:16" ht="13.5" customHeight="1" x14ac:dyDescent="0.15">
      <c r="A15" s="248"/>
      <c r="B15" s="244"/>
      <c r="C15" s="244"/>
      <c r="D15" s="244"/>
      <c r="E15" s="244"/>
      <c r="F15" s="244"/>
      <c r="G15" s="1134" t="s">
        <v>486</v>
      </c>
      <c r="H15" s="1135"/>
      <c r="I15" s="1135"/>
      <c r="J15" s="1136"/>
      <c r="K15" s="267">
        <v>45100</v>
      </c>
      <c r="L15" s="268">
        <v>1871</v>
      </c>
      <c r="M15" s="269">
        <v>1923</v>
      </c>
      <c r="N15" s="270">
        <v>-2.7</v>
      </c>
    </row>
    <row r="16" spans="1:16" x14ac:dyDescent="0.15">
      <c r="A16" s="248"/>
      <c r="B16" s="244"/>
      <c r="C16" s="244"/>
      <c r="D16" s="244"/>
      <c r="E16" s="244"/>
      <c r="F16" s="244"/>
      <c r="G16" s="1137" t="s">
        <v>487</v>
      </c>
      <c r="H16" s="1138"/>
      <c r="I16" s="1138"/>
      <c r="J16" s="1139"/>
      <c r="K16" s="268">
        <v>-153473</v>
      </c>
      <c r="L16" s="268">
        <v>-6366</v>
      </c>
      <c r="M16" s="269">
        <v>-10272</v>
      </c>
      <c r="N16" s="270">
        <v>-38</v>
      </c>
    </row>
    <row r="17" spans="1:16" x14ac:dyDescent="0.15">
      <c r="A17" s="248"/>
      <c r="B17" s="244"/>
      <c r="C17" s="244"/>
      <c r="D17" s="244"/>
      <c r="E17" s="244"/>
      <c r="F17" s="244"/>
      <c r="G17" s="1137" t="s">
        <v>169</v>
      </c>
      <c r="H17" s="1138"/>
      <c r="I17" s="1138"/>
      <c r="J17" s="1139"/>
      <c r="K17" s="268">
        <v>2162029</v>
      </c>
      <c r="L17" s="268">
        <v>89681</v>
      </c>
      <c r="M17" s="269">
        <v>95028</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1" t="s">
        <v>492</v>
      </c>
      <c r="H21" s="1132"/>
      <c r="I21" s="1132"/>
      <c r="J21" s="1133"/>
      <c r="K21" s="280">
        <v>8.7899999999999991</v>
      </c>
      <c r="L21" s="281">
        <v>9.36</v>
      </c>
      <c r="M21" s="282">
        <v>-0.56999999999999995</v>
      </c>
      <c r="N21" s="249"/>
      <c r="O21" s="283"/>
      <c r="P21" s="279"/>
    </row>
    <row r="22" spans="1:16" s="284" customFormat="1" x14ac:dyDescent="0.15">
      <c r="A22" s="279"/>
      <c r="B22" s="249"/>
      <c r="C22" s="249"/>
      <c r="D22" s="249"/>
      <c r="E22" s="249"/>
      <c r="F22" s="249"/>
      <c r="G22" s="1131" t="s">
        <v>493</v>
      </c>
      <c r="H22" s="1132"/>
      <c r="I22" s="1132"/>
      <c r="J22" s="1133"/>
      <c r="K22" s="285">
        <v>99.1</v>
      </c>
      <c r="L22" s="286">
        <v>96.8</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20" t="s">
        <v>474</v>
      </c>
      <c r="L30" s="254"/>
      <c r="M30" s="255" t="s">
        <v>475</v>
      </c>
      <c r="N30" s="256"/>
    </row>
    <row r="31" spans="1:16" x14ac:dyDescent="0.15">
      <c r="A31" s="248"/>
      <c r="B31" s="244"/>
      <c r="C31" s="244"/>
      <c r="D31" s="244"/>
      <c r="E31" s="244"/>
      <c r="F31" s="244"/>
      <c r="G31" s="257"/>
      <c r="H31" s="258"/>
      <c r="I31" s="258"/>
      <c r="J31" s="259"/>
      <c r="K31" s="1121"/>
      <c r="L31" s="260" t="s">
        <v>476</v>
      </c>
      <c r="M31" s="261" t="s">
        <v>477</v>
      </c>
      <c r="N31" s="262" t="s">
        <v>478</v>
      </c>
    </row>
    <row r="32" spans="1:16" ht="27" customHeight="1" x14ac:dyDescent="0.15">
      <c r="A32" s="248"/>
      <c r="B32" s="244"/>
      <c r="C32" s="244"/>
      <c r="D32" s="244"/>
      <c r="E32" s="244"/>
      <c r="F32" s="244"/>
      <c r="G32" s="1122" t="s">
        <v>497</v>
      </c>
      <c r="H32" s="1123"/>
      <c r="I32" s="1123"/>
      <c r="J32" s="1124"/>
      <c r="K32" s="294">
        <v>978393</v>
      </c>
      <c r="L32" s="294">
        <v>40584</v>
      </c>
      <c r="M32" s="295">
        <v>65071</v>
      </c>
      <c r="N32" s="296">
        <v>-37.6</v>
      </c>
    </row>
    <row r="33" spans="1:16" ht="13.5" customHeight="1" x14ac:dyDescent="0.15">
      <c r="A33" s="248"/>
      <c r="B33" s="244"/>
      <c r="C33" s="244"/>
      <c r="D33" s="244"/>
      <c r="E33" s="244"/>
      <c r="F33" s="244"/>
      <c r="G33" s="1122" t="s">
        <v>498</v>
      </c>
      <c r="H33" s="1123"/>
      <c r="I33" s="1123"/>
      <c r="J33" s="1124"/>
      <c r="K33" s="294" t="s">
        <v>483</v>
      </c>
      <c r="L33" s="294" t="s">
        <v>483</v>
      </c>
      <c r="M33" s="295" t="s">
        <v>483</v>
      </c>
      <c r="N33" s="296" t="s">
        <v>483</v>
      </c>
    </row>
    <row r="34" spans="1:16" ht="27" customHeight="1" x14ac:dyDescent="0.15">
      <c r="A34" s="248"/>
      <c r="B34" s="244"/>
      <c r="C34" s="244"/>
      <c r="D34" s="244"/>
      <c r="E34" s="244"/>
      <c r="F34" s="244"/>
      <c r="G34" s="1122" t="s">
        <v>499</v>
      </c>
      <c r="H34" s="1123"/>
      <c r="I34" s="1123"/>
      <c r="J34" s="1124"/>
      <c r="K34" s="294" t="s">
        <v>483</v>
      </c>
      <c r="L34" s="294" t="s">
        <v>483</v>
      </c>
      <c r="M34" s="295">
        <v>23</v>
      </c>
      <c r="N34" s="296" t="s">
        <v>483</v>
      </c>
    </row>
    <row r="35" spans="1:16" ht="27" customHeight="1" x14ac:dyDescent="0.15">
      <c r="A35" s="248"/>
      <c r="B35" s="244"/>
      <c r="C35" s="244"/>
      <c r="D35" s="244"/>
      <c r="E35" s="244"/>
      <c r="F35" s="244"/>
      <c r="G35" s="1122" t="s">
        <v>500</v>
      </c>
      <c r="H35" s="1123"/>
      <c r="I35" s="1123"/>
      <c r="J35" s="1124"/>
      <c r="K35" s="294">
        <v>415331</v>
      </c>
      <c r="L35" s="294">
        <v>17228</v>
      </c>
      <c r="M35" s="295">
        <v>17560</v>
      </c>
      <c r="N35" s="296">
        <v>-1.9</v>
      </c>
    </row>
    <row r="36" spans="1:16" ht="27" customHeight="1" x14ac:dyDescent="0.15">
      <c r="A36" s="248"/>
      <c r="B36" s="244"/>
      <c r="C36" s="244"/>
      <c r="D36" s="244"/>
      <c r="E36" s="244"/>
      <c r="F36" s="244"/>
      <c r="G36" s="1122" t="s">
        <v>501</v>
      </c>
      <c r="H36" s="1123"/>
      <c r="I36" s="1123"/>
      <c r="J36" s="1124"/>
      <c r="K36" s="294">
        <v>174714</v>
      </c>
      <c r="L36" s="294">
        <v>7247</v>
      </c>
      <c r="M36" s="295">
        <v>3274</v>
      </c>
      <c r="N36" s="296">
        <v>121.4</v>
      </c>
    </row>
    <row r="37" spans="1:16" ht="13.5" customHeight="1" x14ac:dyDescent="0.15">
      <c r="A37" s="248"/>
      <c r="B37" s="244"/>
      <c r="C37" s="244"/>
      <c r="D37" s="244"/>
      <c r="E37" s="244"/>
      <c r="F37" s="244"/>
      <c r="G37" s="1122" t="s">
        <v>502</v>
      </c>
      <c r="H37" s="1123"/>
      <c r="I37" s="1123"/>
      <c r="J37" s="1124"/>
      <c r="K37" s="294">
        <v>5034</v>
      </c>
      <c r="L37" s="294">
        <v>209</v>
      </c>
      <c r="M37" s="295">
        <v>1387</v>
      </c>
      <c r="N37" s="296">
        <v>-84.9</v>
      </c>
    </row>
    <row r="38" spans="1:16" ht="27" customHeight="1" x14ac:dyDescent="0.15">
      <c r="A38" s="248"/>
      <c r="B38" s="244"/>
      <c r="C38" s="244"/>
      <c r="D38" s="244"/>
      <c r="E38" s="244"/>
      <c r="F38" s="244"/>
      <c r="G38" s="1125" t="s">
        <v>503</v>
      </c>
      <c r="H38" s="1126"/>
      <c r="I38" s="1126"/>
      <c r="J38" s="1127"/>
      <c r="K38" s="297" t="s">
        <v>483</v>
      </c>
      <c r="L38" s="297" t="s">
        <v>483</v>
      </c>
      <c r="M38" s="298">
        <v>7</v>
      </c>
      <c r="N38" s="299" t="s">
        <v>483</v>
      </c>
      <c r="O38" s="293"/>
    </row>
    <row r="39" spans="1:16" x14ac:dyDescent="0.15">
      <c r="A39" s="248"/>
      <c r="B39" s="244"/>
      <c r="C39" s="244"/>
      <c r="D39" s="244"/>
      <c r="E39" s="244"/>
      <c r="F39" s="244"/>
      <c r="G39" s="1125" t="s">
        <v>504</v>
      </c>
      <c r="H39" s="1126"/>
      <c r="I39" s="1126"/>
      <c r="J39" s="1127"/>
      <c r="K39" s="300">
        <v>-131814</v>
      </c>
      <c r="L39" s="300">
        <v>-5468</v>
      </c>
      <c r="M39" s="301">
        <v>-4282</v>
      </c>
      <c r="N39" s="302">
        <v>27.7</v>
      </c>
      <c r="O39" s="293"/>
    </row>
    <row r="40" spans="1:16" ht="27" customHeight="1" x14ac:dyDescent="0.15">
      <c r="A40" s="248"/>
      <c r="B40" s="244"/>
      <c r="C40" s="244"/>
      <c r="D40" s="244"/>
      <c r="E40" s="244"/>
      <c r="F40" s="244"/>
      <c r="G40" s="1122" t="s">
        <v>505</v>
      </c>
      <c r="H40" s="1123"/>
      <c r="I40" s="1123"/>
      <c r="J40" s="1124"/>
      <c r="K40" s="300">
        <v>-877400</v>
      </c>
      <c r="L40" s="300">
        <v>-36395</v>
      </c>
      <c r="M40" s="301">
        <v>-54179</v>
      </c>
      <c r="N40" s="302">
        <v>-32.799999999999997</v>
      </c>
      <c r="O40" s="293"/>
    </row>
    <row r="41" spans="1:16" x14ac:dyDescent="0.15">
      <c r="A41" s="248"/>
      <c r="B41" s="244"/>
      <c r="C41" s="244"/>
      <c r="D41" s="244"/>
      <c r="E41" s="244"/>
      <c r="F41" s="244"/>
      <c r="G41" s="1128" t="s">
        <v>279</v>
      </c>
      <c r="H41" s="1129"/>
      <c r="I41" s="1129"/>
      <c r="J41" s="1130"/>
      <c r="K41" s="294">
        <v>564258</v>
      </c>
      <c r="L41" s="300">
        <v>23405</v>
      </c>
      <c r="M41" s="301">
        <v>28861</v>
      </c>
      <c r="N41" s="302">
        <v>-18.899999999999999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5" t="s">
        <v>474</v>
      </c>
      <c r="J49" s="1117" t="s">
        <v>509</v>
      </c>
      <c r="K49" s="1118"/>
      <c r="L49" s="1118"/>
      <c r="M49" s="1118"/>
      <c r="N49" s="1119"/>
    </row>
    <row r="50" spans="1:14" x14ac:dyDescent="0.15">
      <c r="A50" s="248"/>
      <c r="B50" s="244"/>
      <c r="C50" s="244"/>
      <c r="D50" s="244"/>
      <c r="E50" s="244"/>
      <c r="F50" s="244"/>
      <c r="G50" s="312"/>
      <c r="H50" s="313"/>
      <c r="I50" s="1116"/>
      <c r="J50" s="314" t="s">
        <v>510</v>
      </c>
      <c r="K50" s="315" t="s">
        <v>511</v>
      </c>
      <c r="L50" s="316" t="s">
        <v>512</v>
      </c>
      <c r="M50" s="317" t="s">
        <v>513</v>
      </c>
      <c r="N50" s="318" t="s">
        <v>514</v>
      </c>
    </row>
    <row r="51" spans="1:14" x14ac:dyDescent="0.15">
      <c r="A51" s="248"/>
      <c r="B51" s="244"/>
      <c r="C51" s="244"/>
      <c r="D51" s="244"/>
      <c r="E51" s="244"/>
      <c r="F51" s="244"/>
      <c r="G51" s="310" t="s">
        <v>515</v>
      </c>
      <c r="H51" s="311"/>
      <c r="I51" s="319">
        <v>669965</v>
      </c>
      <c r="J51" s="320">
        <v>26568</v>
      </c>
      <c r="K51" s="321">
        <v>-33.200000000000003</v>
      </c>
      <c r="L51" s="322">
        <v>76282</v>
      </c>
      <c r="M51" s="323">
        <v>25</v>
      </c>
      <c r="N51" s="324">
        <v>-58.2</v>
      </c>
    </row>
    <row r="52" spans="1:14" x14ac:dyDescent="0.15">
      <c r="A52" s="248"/>
      <c r="B52" s="244"/>
      <c r="C52" s="244"/>
      <c r="D52" s="244"/>
      <c r="E52" s="244"/>
      <c r="F52" s="244"/>
      <c r="G52" s="325"/>
      <c r="H52" s="326" t="s">
        <v>516</v>
      </c>
      <c r="I52" s="327">
        <v>358785</v>
      </c>
      <c r="J52" s="328">
        <v>14228</v>
      </c>
      <c r="K52" s="329">
        <v>-57.5</v>
      </c>
      <c r="L52" s="330">
        <v>41092</v>
      </c>
      <c r="M52" s="331">
        <v>31.8</v>
      </c>
      <c r="N52" s="332">
        <v>-89.3</v>
      </c>
    </row>
    <row r="53" spans="1:14" x14ac:dyDescent="0.15">
      <c r="A53" s="248"/>
      <c r="B53" s="244"/>
      <c r="C53" s="244"/>
      <c r="D53" s="244"/>
      <c r="E53" s="244"/>
      <c r="F53" s="244"/>
      <c r="G53" s="310" t="s">
        <v>517</v>
      </c>
      <c r="H53" s="311"/>
      <c r="I53" s="319">
        <v>576984</v>
      </c>
      <c r="J53" s="320">
        <v>23188</v>
      </c>
      <c r="K53" s="321">
        <v>-12.7</v>
      </c>
      <c r="L53" s="322">
        <v>78670</v>
      </c>
      <c r="M53" s="323">
        <v>3.1</v>
      </c>
      <c r="N53" s="324">
        <v>-15.8</v>
      </c>
    </row>
    <row r="54" spans="1:14" x14ac:dyDescent="0.15">
      <c r="A54" s="248"/>
      <c r="B54" s="244"/>
      <c r="C54" s="244"/>
      <c r="D54" s="244"/>
      <c r="E54" s="244"/>
      <c r="F54" s="244"/>
      <c r="G54" s="325"/>
      <c r="H54" s="326" t="s">
        <v>516</v>
      </c>
      <c r="I54" s="327">
        <v>302428</v>
      </c>
      <c r="J54" s="328">
        <v>12154</v>
      </c>
      <c r="K54" s="329">
        <v>-14.6</v>
      </c>
      <c r="L54" s="330">
        <v>38094</v>
      </c>
      <c r="M54" s="331">
        <v>-7.3</v>
      </c>
      <c r="N54" s="332">
        <v>-7.3</v>
      </c>
    </row>
    <row r="55" spans="1:14" x14ac:dyDescent="0.15">
      <c r="A55" s="248"/>
      <c r="B55" s="244"/>
      <c r="C55" s="244"/>
      <c r="D55" s="244"/>
      <c r="E55" s="244"/>
      <c r="F55" s="244"/>
      <c r="G55" s="310" t="s">
        <v>518</v>
      </c>
      <c r="H55" s="311"/>
      <c r="I55" s="319">
        <v>375870</v>
      </c>
      <c r="J55" s="320">
        <v>15332</v>
      </c>
      <c r="K55" s="321">
        <v>-33.9</v>
      </c>
      <c r="L55" s="322">
        <v>67201</v>
      </c>
      <c r="M55" s="323">
        <v>-14.6</v>
      </c>
      <c r="N55" s="324">
        <v>-19.3</v>
      </c>
    </row>
    <row r="56" spans="1:14" x14ac:dyDescent="0.15">
      <c r="A56" s="248"/>
      <c r="B56" s="244"/>
      <c r="C56" s="244"/>
      <c r="D56" s="244"/>
      <c r="E56" s="244"/>
      <c r="F56" s="244"/>
      <c r="G56" s="325"/>
      <c r="H56" s="326" t="s">
        <v>516</v>
      </c>
      <c r="I56" s="327">
        <v>247473</v>
      </c>
      <c r="J56" s="328">
        <v>10095</v>
      </c>
      <c r="K56" s="329">
        <v>-16.899999999999999</v>
      </c>
      <c r="L56" s="330">
        <v>35210</v>
      </c>
      <c r="M56" s="331">
        <v>-7.6</v>
      </c>
      <c r="N56" s="332">
        <v>-9.3000000000000007</v>
      </c>
    </row>
    <row r="57" spans="1:14" x14ac:dyDescent="0.15">
      <c r="A57" s="248"/>
      <c r="B57" s="244"/>
      <c r="C57" s="244"/>
      <c r="D57" s="244"/>
      <c r="E57" s="244"/>
      <c r="F57" s="244"/>
      <c r="G57" s="310" t="s">
        <v>519</v>
      </c>
      <c r="H57" s="311"/>
      <c r="I57" s="319">
        <v>428213</v>
      </c>
      <c r="J57" s="320">
        <v>17673</v>
      </c>
      <c r="K57" s="321">
        <v>15.3</v>
      </c>
      <c r="L57" s="322">
        <v>75709</v>
      </c>
      <c r="M57" s="323">
        <v>12.7</v>
      </c>
      <c r="N57" s="324">
        <v>2.6</v>
      </c>
    </row>
    <row r="58" spans="1:14" x14ac:dyDescent="0.15">
      <c r="A58" s="248"/>
      <c r="B58" s="244"/>
      <c r="C58" s="244"/>
      <c r="D58" s="244"/>
      <c r="E58" s="244"/>
      <c r="F58" s="244"/>
      <c r="G58" s="325"/>
      <c r="H58" s="326" t="s">
        <v>516</v>
      </c>
      <c r="I58" s="327">
        <v>251568</v>
      </c>
      <c r="J58" s="328">
        <v>10383</v>
      </c>
      <c r="K58" s="329">
        <v>2.9</v>
      </c>
      <c r="L58" s="330">
        <v>35212</v>
      </c>
      <c r="M58" s="331">
        <v>0</v>
      </c>
      <c r="N58" s="332">
        <v>2.9</v>
      </c>
    </row>
    <row r="59" spans="1:14" x14ac:dyDescent="0.15">
      <c r="A59" s="248"/>
      <c r="B59" s="244"/>
      <c r="C59" s="244"/>
      <c r="D59" s="244"/>
      <c r="E59" s="244"/>
      <c r="F59" s="244"/>
      <c r="G59" s="310" t="s">
        <v>520</v>
      </c>
      <c r="H59" s="311"/>
      <c r="I59" s="319">
        <v>1720386</v>
      </c>
      <c r="J59" s="320">
        <v>71362</v>
      </c>
      <c r="K59" s="321">
        <v>303.8</v>
      </c>
      <c r="L59" s="322">
        <v>90961</v>
      </c>
      <c r="M59" s="323">
        <v>20.100000000000001</v>
      </c>
      <c r="N59" s="324">
        <v>283.7</v>
      </c>
    </row>
    <row r="60" spans="1:14" x14ac:dyDescent="0.15">
      <c r="A60" s="248"/>
      <c r="B60" s="244"/>
      <c r="C60" s="244"/>
      <c r="D60" s="244"/>
      <c r="E60" s="244"/>
      <c r="F60" s="244"/>
      <c r="G60" s="325"/>
      <c r="H60" s="326" t="s">
        <v>516</v>
      </c>
      <c r="I60" s="333">
        <v>1369993</v>
      </c>
      <c r="J60" s="328">
        <v>56827</v>
      </c>
      <c r="K60" s="329">
        <v>447.3</v>
      </c>
      <c r="L60" s="330">
        <v>37720</v>
      </c>
      <c r="M60" s="331">
        <v>7.1</v>
      </c>
      <c r="N60" s="332">
        <v>440.2</v>
      </c>
    </row>
    <row r="61" spans="1:14" x14ac:dyDescent="0.15">
      <c r="A61" s="248"/>
      <c r="B61" s="244"/>
      <c r="C61" s="244"/>
      <c r="D61" s="244"/>
      <c r="E61" s="244"/>
      <c r="F61" s="244"/>
      <c r="G61" s="310" t="s">
        <v>521</v>
      </c>
      <c r="H61" s="334"/>
      <c r="I61" s="335">
        <v>754284</v>
      </c>
      <c r="J61" s="336">
        <v>30825</v>
      </c>
      <c r="K61" s="337">
        <v>47.9</v>
      </c>
      <c r="L61" s="338">
        <v>77765</v>
      </c>
      <c r="M61" s="339">
        <v>9.3000000000000007</v>
      </c>
      <c r="N61" s="324">
        <v>38.6</v>
      </c>
    </row>
    <row r="62" spans="1:14" x14ac:dyDescent="0.15">
      <c r="A62" s="248"/>
      <c r="B62" s="244"/>
      <c r="C62" s="244"/>
      <c r="D62" s="244"/>
      <c r="E62" s="244"/>
      <c r="F62" s="244"/>
      <c r="G62" s="325"/>
      <c r="H62" s="326" t="s">
        <v>516</v>
      </c>
      <c r="I62" s="327">
        <v>506049</v>
      </c>
      <c r="J62" s="328">
        <v>20737</v>
      </c>
      <c r="K62" s="329">
        <v>72.2</v>
      </c>
      <c r="L62" s="330">
        <v>37466</v>
      </c>
      <c r="M62" s="331">
        <v>4.8</v>
      </c>
      <c r="N62" s="332">
        <v>67.400000000000006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0" t="s">
        <v>3</v>
      </c>
      <c r="D47" s="1140"/>
      <c r="E47" s="1141"/>
      <c r="F47" s="11">
        <v>5.27</v>
      </c>
      <c r="G47" s="12">
        <v>9.91</v>
      </c>
      <c r="H47" s="12">
        <v>10.7</v>
      </c>
      <c r="I47" s="12">
        <v>11.45</v>
      </c>
      <c r="J47" s="13">
        <v>12.76</v>
      </c>
    </row>
    <row r="48" spans="2:10" ht="57.75" customHeight="1" x14ac:dyDescent="0.15">
      <c r="B48" s="14"/>
      <c r="C48" s="1142" t="s">
        <v>4</v>
      </c>
      <c r="D48" s="1142"/>
      <c r="E48" s="1143"/>
      <c r="F48" s="15">
        <v>6.32</v>
      </c>
      <c r="G48" s="16">
        <v>6.27</v>
      </c>
      <c r="H48" s="16">
        <v>7.52</v>
      </c>
      <c r="I48" s="16">
        <v>6.8</v>
      </c>
      <c r="J48" s="17">
        <v>7.67</v>
      </c>
    </row>
    <row r="49" spans="2:10" ht="57.75" customHeight="1" thickBot="1" x14ac:dyDescent="0.2">
      <c r="B49" s="18"/>
      <c r="C49" s="1144" t="s">
        <v>5</v>
      </c>
      <c r="D49" s="1144"/>
      <c r="E49" s="1145"/>
      <c r="F49" s="19">
        <v>3.16</v>
      </c>
      <c r="G49" s="20">
        <v>4.88</v>
      </c>
      <c r="H49" s="20">
        <v>1.86</v>
      </c>
      <c r="I49" s="20" t="s">
        <v>528</v>
      </c>
      <c r="J49" s="21">
        <v>2.1800000000000002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2" t="s">
        <v>529</v>
      </c>
      <c r="D34" s="1152"/>
      <c r="E34" s="1153"/>
      <c r="F34" s="32">
        <v>6.33</v>
      </c>
      <c r="G34" s="33">
        <v>6.23</v>
      </c>
      <c r="H34" s="33">
        <v>7.49</v>
      </c>
      <c r="I34" s="33">
        <v>6.76</v>
      </c>
      <c r="J34" s="34">
        <v>7.64</v>
      </c>
      <c r="K34" s="22"/>
      <c r="L34" s="22"/>
      <c r="M34" s="22"/>
      <c r="N34" s="22"/>
      <c r="O34" s="22"/>
      <c r="P34" s="22"/>
    </row>
    <row r="35" spans="1:16" ht="39" customHeight="1" x14ac:dyDescent="0.15">
      <c r="A35" s="22"/>
      <c r="B35" s="35"/>
      <c r="C35" s="1146" t="s">
        <v>530</v>
      </c>
      <c r="D35" s="1147"/>
      <c r="E35" s="1148"/>
      <c r="F35" s="36">
        <v>4.25</v>
      </c>
      <c r="G35" s="37">
        <v>4.88</v>
      </c>
      <c r="H35" s="37">
        <v>5</v>
      </c>
      <c r="I35" s="37">
        <v>5.19</v>
      </c>
      <c r="J35" s="38">
        <v>5.23</v>
      </c>
      <c r="K35" s="22"/>
      <c r="L35" s="22"/>
      <c r="M35" s="22"/>
      <c r="N35" s="22"/>
      <c r="O35" s="22"/>
      <c r="P35" s="22"/>
    </row>
    <row r="36" spans="1:16" ht="39" customHeight="1" x14ac:dyDescent="0.15">
      <c r="A36" s="22"/>
      <c r="B36" s="35"/>
      <c r="C36" s="1146" t="s">
        <v>531</v>
      </c>
      <c r="D36" s="1147"/>
      <c r="E36" s="1148"/>
      <c r="F36" s="36">
        <v>2.95</v>
      </c>
      <c r="G36" s="37">
        <v>1.36</v>
      </c>
      <c r="H36" s="37">
        <v>3.63</v>
      </c>
      <c r="I36" s="37">
        <v>4.38</v>
      </c>
      <c r="J36" s="38">
        <v>3.97</v>
      </c>
      <c r="K36" s="22"/>
      <c r="L36" s="22"/>
      <c r="M36" s="22"/>
      <c r="N36" s="22"/>
      <c r="O36" s="22"/>
      <c r="P36" s="22"/>
    </row>
    <row r="37" spans="1:16" ht="39" customHeight="1" x14ac:dyDescent="0.15">
      <c r="A37" s="22"/>
      <c r="B37" s="35"/>
      <c r="C37" s="1146" t="s">
        <v>532</v>
      </c>
      <c r="D37" s="1147"/>
      <c r="E37" s="1148"/>
      <c r="F37" s="36">
        <v>0.13</v>
      </c>
      <c r="G37" s="37">
        <v>0.24</v>
      </c>
      <c r="H37" s="37">
        <v>0.14000000000000001</v>
      </c>
      <c r="I37" s="37">
        <v>0.76</v>
      </c>
      <c r="J37" s="38">
        <v>0.93</v>
      </c>
      <c r="K37" s="22"/>
      <c r="L37" s="22"/>
      <c r="M37" s="22"/>
      <c r="N37" s="22"/>
      <c r="O37" s="22"/>
      <c r="P37" s="22"/>
    </row>
    <row r="38" spans="1:16" ht="39" customHeight="1" x14ac:dyDescent="0.15">
      <c r="A38" s="22"/>
      <c r="B38" s="35"/>
      <c r="C38" s="1146" t="s">
        <v>533</v>
      </c>
      <c r="D38" s="1147"/>
      <c r="E38" s="1148"/>
      <c r="F38" s="36">
        <v>0.28999999999999998</v>
      </c>
      <c r="G38" s="37">
        <v>0.32</v>
      </c>
      <c r="H38" s="37">
        <v>0.32</v>
      </c>
      <c r="I38" s="37">
        <v>0.53</v>
      </c>
      <c r="J38" s="38">
        <v>0.41</v>
      </c>
      <c r="K38" s="22"/>
      <c r="L38" s="22"/>
      <c r="M38" s="22"/>
      <c r="N38" s="22"/>
      <c r="O38" s="22"/>
      <c r="P38" s="22"/>
    </row>
    <row r="39" spans="1:16" ht="39" customHeight="1" x14ac:dyDescent="0.15">
      <c r="A39" s="22"/>
      <c r="B39" s="35"/>
      <c r="C39" s="1146" t="s">
        <v>534</v>
      </c>
      <c r="D39" s="1147"/>
      <c r="E39" s="1148"/>
      <c r="F39" s="36">
        <v>0.05</v>
      </c>
      <c r="G39" s="37">
        <v>0.06</v>
      </c>
      <c r="H39" s="37">
        <v>0.17</v>
      </c>
      <c r="I39" s="37">
        <v>0.2</v>
      </c>
      <c r="J39" s="38">
        <v>0.08</v>
      </c>
      <c r="K39" s="22"/>
      <c r="L39" s="22"/>
      <c r="M39" s="22"/>
      <c r="N39" s="22"/>
      <c r="O39" s="22"/>
      <c r="P39" s="22"/>
    </row>
    <row r="40" spans="1:16" ht="39" customHeight="1" x14ac:dyDescent="0.15">
      <c r="A40" s="22"/>
      <c r="B40" s="35"/>
      <c r="C40" s="1146" t="s">
        <v>535</v>
      </c>
      <c r="D40" s="1147"/>
      <c r="E40" s="1148"/>
      <c r="F40" s="36">
        <v>0.01</v>
      </c>
      <c r="G40" s="37">
        <v>0.03</v>
      </c>
      <c r="H40" s="37">
        <v>0.03</v>
      </c>
      <c r="I40" s="37">
        <v>0.03</v>
      </c>
      <c r="J40" s="38">
        <v>0.03</v>
      </c>
      <c r="K40" s="22"/>
      <c r="L40" s="22"/>
      <c r="M40" s="22"/>
      <c r="N40" s="22"/>
      <c r="O40" s="22"/>
      <c r="P40" s="22"/>
    </row>
    <row r="41" spans="1:16" ht="39" customHeight="1" x14ac:dyDescent="0.15">
      <c r="A41" s="22"/>
      <c r="B41" s="35"/>
      <c r="C41" s="1146" t="s">
        <v>536</v>
      </c>
      <c r="D41" s="1147"/>
      <c r="E41" s="1148"/>
      <c r="F41" s="36">
        <v>0</v>
      </c>
      <c r="G41" s="37">
        <v>0.01</v>
      </c>
      <c r="H41" s="37">
        <v>0.01</v>
      </c>
      <c r="I41" s="37">
        <v>0.01</v>
      </c>
      <c r="J41" s="38">
        <v>0.01</v>
      </c>
      <c r="K41" s="22"/>
      <c r="L41" s="22"/>
      <c r="M41" s="22"/>
      <c r="N41" s="22"/>
      <c r="O41" s="22"/>
      <c r="P41" s="22"/>
    </row>
    <row r="42" spans="1:16" ht="39" customHeight="1" x14ac:dyDescent="0.15">
      <c r="A42" s="22"/>
      <c r="B42" s="39"/>
      <c r="C42" s="1146" t="s">
        <v>537</v>
      </c>
      <c r="D42" s="1147"/>
      <c r="E42" s="1148"/>
      <c r="F42" s="36" t="s">
        <v>538</v>
      </c>
      <c r="G42" s="37" t="s">
        <v>483</v>
      </c>
      <c r="H42" s="37" t="s">
        <v>483</v>
      </c>
      <c r="I42" s="37" t="s">
        <v>483</v>
      </c>
      <c r="J42" s="38" t="s">
        <v>483</v>
      </c>
      <c r="K42" s="22"/>
      <c r="L42" s="22"/>
      <c r="M42" s="22"/>
      <c r="N42" s="22"/>
      <c r="O42" s="22"/>
      <c r="P42" s="22"/>
    </row>
    <row r="43" spans="1:16" ht="39" customHeight="1" thickBot="1" x14ac:dyDescent="0.2">
      <c r="A43" s="22"/>
      <c r="B43" s="40"/>
      <c r="C43" s="1149" t="s">
        <v>539</v>
      </c>
      <c r="D43" s="1150"/>
      <c r="E43" s="115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1176</v>
      </c>
      <c r="L45" s="60">
        <v>1117</v>
      </c>
      <c r="M45" s="60">
        <v>1064</v>
      </c>
      <c r="N45" s="60">
        <v>1048</v>
      </c>
      <c r="O45" s="61">
        <v>978</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483</v>
      </c>
      <c r="L46" s="64" t="s">
        <v>483</v>
      </c>
      <c r="M46" s="64" t="s">
        <v>483</v>
      </c>
      <c r="N46" s="64" t="s">
        <v>483</v>
      </c>
      <c r="O46" s="65" t="s">
        <v>483</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483</v>
      </c>
      <c r="L47" s="64" t="s">
        <v>483</v>
      </c>
      <c r="M47" s="64" t="s">
        <v>483</v>
      </c>
      <c r="N47" s="64" t="s">
        <v>483</v>
      </c>
      <c r="O47" s="65" t="s">
        <v>483</v>
      </c>
      <c r="P47" s="48"/>
      <c r="Q47" s="48"/>
      <c r="R47" s="48"/>
      <c r="S47" s="48"/>
      <c r="T47" s="48"/>
      <c r="U47" s="48"/>
    </row>
    <row r="48" spans="1:21" ht="30.75" customHeight="1" x14ac:dyDescent="0.15">
      <c r="A48" s="48"/>
      <c r="B48" s="1164"/>
      <c r="C48" s="1165"/>
      <c r="D48" s="62"/>
      <c r="E48" s="1156" t="s">
        <v>15</v>
      </c>
      <c r="F48" s="1156"/>
      <c r="G48" s="1156"/>
      <c r="H48" s="1156"/>
      <c r="I48" s="1156"/>
      <c r="J48" s="1157"/>
      <c r="K48" s="63">
        <v>486</v>
      </c>
      <c r="L48" s="64">
        <v>503</v>
      </c>
      <c r="M48" s="64">
        <v>469</v>
      </c>
      <c r="N48" s="64">
        <v>439</v>
      </c>
      <c r="O48" s="65">
        <v>415</v>
      </c>
      <c r="P48" s="48"/>
      <c r="Q48" s="48"/>
      <c r="R48" s="48"/>
      <c r="S48" s="48"/>
      <c r="T48" s="48"/>
      <c r="U48" s="48"/>
    </row>
    <row r="49" spans="1:21" ht="30.75" customHeight="1" x14ac:dyDescent="0.15">
      <c r="A49" s="48"/>
      <c r="B49" s="1164"/>
      <c r="C49" s="1165"/>
      <c r="D49" s="62"/>
      <c r="E49" s="1156" t="s">
        <v>16</v>
      </c>
      <c r="F49" s="1156"/>
      <c r="G49" s="1156"/>
      <c r="H49" s="1156"/>
      <c r="I49" s="1156"/>
      <c r="J49" s="1157"/>
      <c r="K49" s="63">
        <v>109</v>
      </c>
      <c r="L49" s="64">
        <v>108</v>
      </c>
      <c r="M49" s="64">
        <v>113</v>
      </c>
      <c r="N49" s="64">
        <v>128</v>
      </c>
      <c r="O49" s="65">
        <v>175</v>
      </c>
      <c r="P49" s="48"/>
      <c r="Q49" s="48"/>
      <c r="R49" s="48"/>
      <c r="S49" s="48"/>
      <c r="T49" s="48"/>
      <c r="U49" s="48"/>
    </row>
    <row r="50" spans="1:21" ht="30.75" customHeight="1" x14ac:dyDescent="0.15">
      <c r="A50" s="48"/>
      <c r="B50" s="1164"/>
      <c r="C50" s="1165"/>
      <c r="D50" s="62"/>
      <c r="E50" s="1156" t="s">
        <v>17</v>
      </c>
      <c r="F50" s="1156"/>
      <c r="G50" s="1156"/>
      <c r="H50" s="1156"/>
      <c r="I50" s="1156"/>
      <c r="J50" s="1157"/>
      <c r="K50" s="63">
        <v>19</v>
      </c>
      <c r="L50" s="64">
        <v>18</v>
      </c>
      <c r="M50" s="64">
        <v>18</v>
      </c>
      <c r="N50" s="64">
        <v>17</v>
      </c>
      <c r="O50" s="65">
        <v>5</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483</v>
      </c>
      <c r="L51" s="64" t="s">
        <v>483</v>
      </c>
      <c r="M51" s="64" t="s">
        <v>483</v>
      </c>
      <c r="N51" s="64" t="s">
        <v>483</v>
      </c>
      <c r="O51" s="65" t="s">
        <v>483</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1081</v>
      </c>
      <c r="L52" s="64">
        <v>1049</v>
      </c>
      <c r="M52" s="64">
        <v>1037</v>
      </c>
      <c r="N52" s="64">
        <v>1025</v>
      </c>
      <c r="O52" s="65">
        <v>1010</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709</v>
      </c>
      <c r="L53" s="69">
        <v>697</v>
      </c>
      <c r="M53" s="69">
        <v>627</v>
      </c>
      <c r="N53" s="69">
        <v>607</v>
      </c>
      <c r="O53" s="70">
        <v>563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2015-04-06T05:10:18Z</cp:lastPrinted>
  <dcterms:created xsi:type="dcterms:W3CDTF">2015-02-17T06:58:23Z</dcterms:created>
  <dcterms:modified xsi:type="dcterms:W3CDTF">2015-04-28T03:38:41Z</dcterms:modified>
  <cp:category/>
</cp:coreProperties>
</file>