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4110" windowWidth="28830" windowHeight="8820"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BW35" i="9"/>
  <c r="AM35" i="9"/>
  <c r="BW34" i="9"/>
  <c r="CO34" i="9" s="1"/>
  <c r="CO35"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<sst xmlns="http://schemas.openxmlformats.org/spreadsheetml/2006/main" count="974" uniqueCount="551">
  <si>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</si>
  <si>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</si>
  <si>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</si>
  <si>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</si>
  <si>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</si>
  <si>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</si>
  <si>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</si>
  <si>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</si>
  <si>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</si>
  <si>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</si>
  <si>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</si>
  <si>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</si>
  <si>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</si>
  <si>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</si>
  <si>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</si>
  <si>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</si>
  <si>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</si>
  <si>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</si>
  <si>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</si>
  <si>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</si>
  <si>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</si>
  <si>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</si>
  <si>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</si>
  <si>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</si>
  <si>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</si>
  <si>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</si>
  <si>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</si>
  <si>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</si>
  <si>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</si>
  <si>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</si>
  <si>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</si>
  <si>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</si>
  <si>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</si>
  <si>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</si>
  <si>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</si>
  <si>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</si>
  <si>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</si>
  <si>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</si>
  <si>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</si>
  <si>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</si>
  <si>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</si>
  <si>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</si>
  <si>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</si>
  <si>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</si>
  <si>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</si>
  <si>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</si>
  <si>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</si>
  <si>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</si>
  <si>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</si>
  <si>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</si>
  <si>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</si>
  <si>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</si>
  <si>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</si>
  <si>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</si>
  <si>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</si>
  <si>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</si>
  <si>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</si>
  <si>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</si>
  <si>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</si>
  <si>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</si>
  <si>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</si>
  <si>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</si>
  <si>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</si>
  <si>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</si>
  <si>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</si>
  <si>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</si>
  <si>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</si>
  <si>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</si>
  <si>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</si>
  <si>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</si>
  <si>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</si>
  <si>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</si>
  <si>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</si>
  <si>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</si>
  <si>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</si>
  <si>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</si>
  <si>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</si>
  <si>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</si>
  <si>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</si>
  <si>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</si>
  <si>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</si>
  <si>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</si>
  <si>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裾野市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</si>
  <si>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</si>
  <si>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</si>
  <si>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</si>
  <si>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</si>
  <si>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</si>
  <si>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</si>
  <si>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</si>
  <si>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</si>
  <si>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</si>
  <si>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</si>
  <si>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</si>
  <si>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</si>
  <si>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</si>
  <si>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</si>
  <si>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</si>
  <si>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</si>
  <si>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</si>
  <si>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</si>
  <si>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</si>
  <si>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</si>
  <si>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</si>
  <si>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</si>
  <si>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</si>
  <si>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</si>
  <si>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</si>
  <si>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</si>
  <si>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</si>
  <si>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</si>
  <si>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</si>
  <si>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</si>
  <si>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</si>
  <si>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</si>
  <si>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</si>
  <si>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</si>
  <si>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</si>
  <si>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</si>
  <si>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</si>
  <si>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</si>
  <si>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</si>
  <si>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</si>
  <si>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</si>
  <si>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</si>
  <si>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</si>
  <si>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</si>
  <si>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</si>
  <si>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</si>
  <si>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</si>
  <si>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</si>
  <si>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</si>
  <si>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</si>
  <si>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</si>
  <si>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</si>
  <si>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</si>
  <si>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</si>
  <si>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</si>
  <si>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</si>
  <si>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</si>
  <si>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</si>
  <si>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</si>
  <si>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</si>
  <si>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</si>
  <si>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</si>
  <si>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</si>
  <si>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</si>
  <si>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</si>
  <si>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</si>
  <si>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</si>
  <si>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</si>
  <si>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</si>
  <si>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</si>
  <si>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</si>
  <si>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</si>
  <si>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</si>
  <si>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</si>
  <si>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</si>
  <si>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</si>
  <si>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</si>
  <si>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</si>
  <si>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</si>
  <si>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</si>
  <si>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</si>
  <si>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</si>
  <si>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</si>
  <si>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</si>
  <si>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</si>
  <si>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</si>
  <si>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</si>
  <si>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</si>
  <si>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</si>
  <si>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</si>
  <si>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</si>
  <si>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</si>
  <si>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</si>
  <si>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</si>
  <si>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</si>
  <si>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</si>
  <si>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</si>
  <si>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</si>
  <si>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</si>
  <si>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</si>
  <si>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</si>
  <si>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</si>
  <si>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</si>
  <si>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</si>
  <si>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</si>
  <si>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</si>
  <si>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</si>
  <si>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</si>
  <si>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</si>
  <si>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</si>
  <si>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</si>
  <si>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</si>
  <si>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</si>
  <si>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静岡県裾野市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</si>
  <si>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</si>
  <si>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</si>
  <si>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</si>
  <si>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</si>
  <si>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</si>
  <si>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</si>
  <si>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</si>
  <si>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</si>
  <si>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</si>
  <si>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</si>
  <si>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</si>
  <si>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</si>
  <si>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</si>
  <si>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</si>
  <si>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</si>
  <si>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</si>
  <si>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</si>
  <si>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</si>
  <si>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</si>
  <si>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</si>
  <si>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</si>
  <si>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</si>
  <si>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</si>
  <si>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</si>
  <si>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</si>
  <si>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</si>
  <si>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</si>
  <si>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</si>
  <si>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</si>
  <si>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</si>
  <si>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</si>
  <si>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</si>
  <si>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</si>
  <si>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</si>
  <si>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</si>
  <si>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</si>
  <si>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</si>
  <si>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</si>
  <si>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</si>
  <si>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</si>
  <si>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</si>
  <si>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</si>
  <si>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</si>
  <si>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</si>
  <si>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</si>
  <si>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</si>
  <si>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</si>
  <si>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</si>
  <si>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</si>
  <si>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</si>
  <si>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</si>
  <si>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</si>
  <si>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</si>
  <si>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</si>
  <si>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</si>
  <si>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</si>
  <si>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</si>
  <si>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</si>
  <si>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</si>
  <si>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</si>
  <si>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</si>
  <si>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</si>
  <si>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</si>
  <si>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</si>
  <si>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</si>
  <si>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</si>
  <si>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</si>
  <si>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</si>
  <si>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</si>
  <si>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</si>
  <si>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</si>
  <si>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</si>
  <si>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</si>
  <si>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</si>
  <si>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</si>
  <si>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</si>
  <si>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</si>
  <si>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</si>
  <si>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</si>
  <si>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</si>
  <si>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</si>
  <si>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</si>
  <si>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</si>
  <si>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</si>
  <si>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</si>
  <si>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</si>
  <si>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</si>
  <si>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</si>
  <si>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</si>
  <si>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</si>
  <si>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</si>
  <si>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</si>
  <si>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</si>
  <si>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</si>
  <si>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</si>
  <si>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</si>
  <si>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</si>
  <si>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</si>
  <si>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</si>
  <si>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</si>
  <si>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</si>
  <si>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</si>
  <si>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</si>
  <si>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</si>
  <si>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</si>
  <si>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</si>
  <si>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</si>
  <si>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</si>
  <si>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</si>
  <si>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</si>
  <si>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</si>
  <si>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</si>
  <si>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</si>
  <si>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</si>
  <si>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</si>
  <si>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</si>
  <si>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</si>
  <si>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</si>
  <si>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</si>
  <si>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</si>
  <si>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</si>
  <si>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</si>
  <si>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</si>
  <si>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</si>
  <si>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</si>
  <si>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</si>
  <si>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</si>
  <si>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</si>
  <si>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</si>
  <si>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</si>
  <si>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</si>
  <si>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</si>
  <si>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</si>
  <si>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</si>
  <si>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</si>
  <si>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</si>
  <si>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</si>
  <si>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</si>
  <si>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</si>
  <si>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</si>
  <si>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</si>
  <si>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</si>
  <si>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</si>
  <si>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</si>
  <si>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</si>
  <si>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</si>
  <si>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</si>
  <si>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</si>
  <si>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</si>
  <si>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静岡県裾野市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</si>
  <si>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</si>
  <si>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</si>
  <si>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</si>
  <si>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</si>
  <si>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</si>
  <si>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</si>
  <si>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</si>
  <si>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</si>
  <si>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</si>
  <si>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</si>
  <si>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</si>
  <si>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</si>
  <si>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</si>
  <si>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</si>
  <si>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</si>
  <si>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</si>
  <si>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</si>
  <si>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</si>
  <si>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</si>
  <si>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</si>
  <si>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</si>
  <si>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</si>
  <si>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</si>
  <si>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</si>
  <si>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</si>
  <si>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</si>
  <si>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</si>
  <si>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</si>
  <si>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</si>
  <si>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</si>
  <si>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</si>
  <si>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</si>
  <si>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</si>
  <si>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</si>
  <si>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</si>
  <si>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</si>
  <si>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</si>
  <si>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</si>
  <si>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</si>
  <si>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</si>
  <si>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十里木高原簡易水道特別会計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</si>
  <si>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</si>
  <si>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</si>
  <si>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</si>
  <si>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</si>
  <si>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</si>
  <si>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</si>
  <si>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</si>
  <si>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</si>
  <si>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</si>
  <si>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</si>
  <si>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</si>
  <si>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</si>
  <si>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</si>
  <si>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</si>
  <si>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</si>
  <si>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</si>
  <si>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</si>
  <si>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</si>
  <si>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</si>
  <si>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</si>
  <si>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</si>
  <si>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</si>
  <si>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</si>
  <si>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</si>
  <si>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</si>
  <si>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</si>
  <si>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</si>
  <si>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</si>
  <si>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</si>
  <si>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</si>
  <si>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</si>
  <si>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</si>
  <si>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</si>
  <si>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</si>
  <si>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</si>
  <si>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</si>
  <si>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</si>
  <si>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</si>
  <si>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</si>
  <si>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</si>
  <si>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</si>
  <si>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</si>
  <si>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</si>
  <si>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</si>
  <si>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</si>
  <si>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</si>
  <si>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</si>
  <si>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</si>
  <si>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</si>
  <si>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</si>
  <si>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</si>
  <si>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</si>
  <si>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</si>
  <si>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</si>
  <si>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</si>
  <si>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</si>
  <si>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</si>
  <si>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</si>
  <si>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</si>
  <si>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</si>
  <si>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</si>
  <si>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</si>
  <si>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</si>
  <si>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</si>
  <si>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</si>
  <si>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</si>
  <si>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</si>
  <si>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</si>
  <si>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</si>
  <si>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</si>
  <si>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</si>
  <si>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</si>
  <si>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</si>
  <si>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</si>
  <si>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</si>
  <si>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</si>
  <si>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</si>
  <si>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</si>
  <si>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</si>
  <si>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</si>
  <si>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</si>
  <si>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</si>
  <si>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</si>
  <si>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</si>
  <si>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</si>
  <si>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</si>
  <si>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</si>
  <si>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</si>
  <si>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</si>
  <si>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</si>
  <si>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</si>
  <si>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</si>
  <si>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</si>
  <si>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</si>
  <si>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</si>
  <si>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</si>
  <si>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</si>
  <si>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</si>
  <si>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</si>
  <si>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</si>
  <si>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</si>
  <si>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</si>
  <si>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</si>
  <si>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</si>
  <si>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</si>
  <si>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</si>
  <si>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</si>
  <si>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</si>
  <si>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</si>
  <si>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</si>
  <si>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</si>
  <si>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</si>
  <si>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</si>
  <si>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</si>
  <si>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</si>
  <si>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</si>
  <si>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</si>
  <si>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</si>
  <si>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</si>
  <si>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</si>
  <si>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</si>
  <si>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</si>
  <si>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</si>
  <si>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</si>
  <si>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</si>
  <si>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</si>
  <si>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</si>
  <si>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</si>
  <si>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</si>
  <si>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</si>
  <si>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</si>
  <si>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</si>
  <si>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</si>
  <si>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</si>
  <si>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</si>
  <si>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</si>
  <si>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 20.39</t>
  </si>
  <si>
    <t>▲ 12.78</t>
  </si>
  <si>
    <t>▲ 6.05</t>
  </si>
  <si>
    <t>▲ 9.20</t>
  </si>
  <si>
    <t>水道事業会計</t>
  </si>
  <si>
    <t>一般会計</t>
  </si>
  <si>
    <t>国民健康保険特別会計</t>
  </si>
  <si>
    <t>介護保険特別会計</t>
  </si>
  <si>
    <t>後期高齢者医療事業特別会計</t>
  </si>
  <si>
    <t>墓地事業特別会計</t>
  </si>
  <si>
    <t>土地取得特別会計</t>
  </si>
  <si>
    <t>十里木高原簡易水道特別会計</t>
  </si>
  <si>
    <t>その他会計（赤字）</t>
  </si>
  <si>
    <t>その他会計（黒字）</t>
  </si>
  <si>
    <t>裾野市土地開発公社</t>
    <phoneticPr fontId="2"/>
  </si>
  <si>
    <t>裾野市振興公社</t>
    <phoneticPr fontId="2"/>
  </si>
  <si>
    <t>○</t>
    <phoneticPr fontId="2"/>
  </si>
  <si>
    <t>静岡県市町総合事務組合</t>
    <rPh sb="0" eb="3">
      <t>シズオカケン</t>
    </rPh>
    <rPh sb="3" eb="5">
      <t>シマチ</t>
    </rPh>
    <rPh sb="5" eb="7">
      <t>ソウゴウ</t>
    </rPh>
    <rPh sb="7" eb="9">
      <t>ジム</t>
    </rPh>
    <rPh sb="9" eb="11">
      <t>クミアイ</t>
    </rPh>
    <phoneticPr fontId="2"/>
  </si>
  <si>
    <t>裾野、長泉清掃施設組合</t>
    <rPh sb="0" eb="2">
      <t>スソノ</t>
    </rPh>
    <rPh sb="3" eb="5">
      <t>ナガイズミ</t>
    </rPh>
    <rPh sb="5" eb="11">
      <t>セイソウ</t>
    </rPh>
    <phoneticPr fontId="2"/>
  </si>
  <si>
    <t>静岡県芦湖水利組合</t>
    <rPh sb="0" eb="3">
      <t>シズオカケン</t>
    </rPh>
    <rPh sb="3" eb="5">
      <t>アシコ</t>
    </rPh>
    <rPh sb="5" eb="7">
      <t>スイリ</t>
    </rPh>
    <rPh sb="7" eb="9">
      <t>クミアイ</t>
    </rPh>
    <phoneticPr fontId="2"/>
  </si>
  <si>
    <t>駿豆学園管理組合</t>
    <rPh sb="0" eb="2">
      <t>スンズ</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</si>
  <si>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</si>
  <si>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</si>
  <si>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</si>
  <si>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三島市外5ケ市町箱根山組合</t>
    <rPh sb="0" eb="3">
      <t>ミシマシ</t>
    </rPh>
    <rPh sb="3" eb="4">
      <t>ホカ</t>
    </rPh>
    <rPh sb="6" eb="8">
      <t>シマチ</t>
    </rPh>
    <rPh sb="8" eb="10">
      <t>ハコネ</t>
    </rPh>
    <rPh sb="10" eb="11">
      <t>サン</t>
    </rPh>
    <rPh sb="11" eb="13">
      <t>クミアイ</t>
    </rPh>
    <phoneticPr fontId="2"/>
  </si>
  <si>
    <t>三島市外3ケ市町箱根山組合</t>
    <rPh sb="0" eb="3">
      <t>ミシマシ</t>
    </rPh>
    <rPh sb="3" eb="4">
      <t>ホカ</t>
    </rPh>
    <rPh sb="6" eb="8">
      <t>シマチ</t>
    </rPh>
    <rPh sb="8" eb="10">
      <t>ハコネ</t>
    </rPh>
    <rPh sb="10" eb="11">
      <t>サン</t>
    </rPh>
    <rPh sb="11" eb="13">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</si>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</sst>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83762</c:v>
                </c:pt>
                <c:pt idx="1">
                  <c:v>111202</c:v>
                </c:pt>
                <c:pt idx="2">
                  <c:v>82557</c:v>
                </c:pt>
                <c:pt idx="3">
                  <c:v>64941</c:v>
                </c:pt>
                <c:pt idx="4">
                  <c:v>72507</c:v>
                </c:pt>
              </c:numCache>
            </c:numRef>
          </c:val>
          <c:smooth val="0"/>
        </c:ser>
        <c:dLbls>
          <c:showLegendKey val="0"/>
          <c:showVal val="0"/>
          <c:showCatName val="0"/>
          <c:showSerName val="0"/>
          <c:showPercent val="0"/>
          <c:showBubbleSize val="0"/>
        </c:dLbls>
        <c:marker val="1"/>
        <c:smooth val="0"/>
        <c:axId val="125471360"/>
        <c:axId val="125494016"/>
      </c:lineChart>
      <c:catAx>
        <c:axId val="125471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94016"/>
        <c:crosses val="autoZero"/>
        <c:auto val="1"/>
        <c:lblAlgn val="ctr"/>
        <c:lblOffset val="100"/>
        <c:tickLblSkip val="1"/>
        <c:tickMarkSkip val="1"/>
        <c:noMultiLvlLbl val="0"/>
      </c:catAx>
      <c:valAx>
        <c:axId val="125494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11.9</c:v>
                </c:pt>
                <c:pt idx="1">
                  <c:v>8.27</c:v>
                </c:pt>
                <c:pt idx="2">
                  <c:v>8.67</c:v>
                </c:pt>
                <c:pt idx="3">
                  <c:v>8.33</c:v>
                </c:pt>
                <c:pt idx="4">
                  <c:v>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62.64</c:v>
                </c:pt>
                <c:pt idx="1">
                  <c:v>72.989999999999995</c:v>
                </c:pt>
                <c:pt idx="2">
                  <c:v>65.63</c:v>
                </c:pt>
                <c:pt idx="3">
                  <c:v>62.59</c:v>
                </c:pt>
                <c:pt idx="4">
                  <c:v>53.51</c:v>
                </c:pt>
              </c:numCache>
            </c:numRef>
          </c:val>
        </c:ser>
        <c:dLbls>
          <c:showLegendKey val="0"/>
          <c:showVal val="0"/>
          <c:showCatName val="0"/>
          <c:showSerName val="0"/>
          <c:showPercent val="0"/>
          <c:showBubbleSize val="0"/>
        </c:dLbls>
        <c:gapWidth val="250"/>
        <c:overlap val="100"/>
        <c:axId val="126675200"/>
        <c:axId val="12668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c:v>
                </c:pt>
                <c:pt idx="1">
                  <c:v>-20.39</c:v>
                </c:pt>
                <c:pt idx="2">
                  <c:v>-12.78</c:v>
                </c:pt>
                <c:pt idx="3">
                  <c:v>-6.05</c:v>
                </c:pt>
                <c:pt idx="4">
                  <c:v>-9.1999999999999993</c:v>
                </c:pt>
              </c:numCache>
            </c:numRef>
          </c:val>
          <c:smooth val="0"/>
        </c:ser>
        <c:dLbls>
          <c:showLegendKey val="0"/>
          <c:showVal val="0"/>
          <c:showCatName val="0"/>
          <c:showSerName val="0"/>
          <c:showPercent val="0"/>
          <c:showBubbleSize val="0"/>
        </c:dLbls>
        <c:marker val="1"/>
        <c:smooth val="0"/>
        <c:axId val="126675200"/>
        <c:axId val="126685568"/>
      </c:lineChart>
      <c:catAx>
        <c:axId val="1266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85568"/>
        <c:crosses val="autoZero"/>
        <c:auto val="1"/>
        <c:lblAlgn val="ctr"/>
        <c:lblOffset val="100"/>
        <c:tickLblSkip val="1"/>
        <c:tickMarkSkip val="1"/>
        <c:noMultiLvlLbl val="0"/>
      </c:catAx>
      <c:valAx>
        <c:axId val="12668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十里木高原簡易水道特別会計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#N/A</c:v>
                </c:pt>
                <c:pt idx="3">
                  <c:v>0.05</c:v>
                </c:pt>
                <c:pt idx="4">
                  <c:v>#N/A</c:v>
                </c:pt>
                <c:pt idx="5">
                  <c:v>0.01</c:v>
                </c:pt>
                <c:pt idx="6">
                  <c:v>#N/A</c:v>
                </c:pt>
                <c:pt idx="7">
                  <c:v>0.02</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0.15</c:v>
                </c:pt>
                <c:pt idx="6">
                  <c:v>#N/A</c:v>
                </c:pt>
                <c:pt idx="7">
                  <c:v>0.19</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0.3</c:v>
                </c:pt>
                <c:pt idx="4">
                  <c:v>#N/A</c:v>
                </c:pt>
                <c:pt idx="5">
                  <c:v>0.27</c:v>
                </c:pt>
                <c:pt idx="6">
                  <c:v>#N/A</c:v>
                </c:pt>
                <c:pt idx="7">
                  <c:v>0.59</c:v>
                </c:pt>
                <c:pt idx="8">
                  <c:v>#N/A</c:v>
                </c:pt>
                <c:pt idx="9">
                  <c:v>0.94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1.07</c:v>
                </c:pt>
                <c:pt idx="2">
                  <c:v>#N/A</c:v>
                </c:pt>
                <c:pt idx="3">
                  <c:v>1.23</c:v>
                </c:pt>
                <c:pt idx="4">
                  <c:v>#N/A</c:v>
                </c:pt>
                <c:pt idx="5">
                  <c:v>1.91</c:v>
                </c:pt>
                <c:pt idx="6">
                  <c:v>#N/A</c:v>
                </c:pt>
                <c:pt idx="7">
                  <c:v>2.4700000000000002</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11.9</c:v>
                </c:pt>
                <c:pt idx="2">
                  <c:v>#N/A</c:v>
                </c:pt>
                <c:pt idx="3">
                  <c:v>8.2100000000000009</c:v>
                </c:pt>
                <c:pt idx="4">
                  <c:v>#N/A</c:v>
                </c:pt>
                <c:pt idx="5">
                  <c:v>8.66</c:v>
                </c:pt>
                <c:pt idx="6">
                  <c:v>#N/A</c:v>
                </c:pt>
                <c:pt idx="7">
                  <c:v>8.31</c:v>
                </c:pt>
                <c:pt idx="8">
                  <c:v>#N/A</c:v>
                </c:pt>
                <c:pt idx="9">
                  <c:v>6.36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9.51</c:v>
                </c:pt>
                <c:pt idx="2">
                  <c:v>#N/A</c:v>
                </c:pt>
                <c:pt idx="3">
                  <c:v>12.74</c:v>
                </c:pt>
                <c:pt idx="4">
                  <c:v>#N/A</c:v>
                </c:pt>
                <c:pt idx="5">
                  <c:v>13.93</c:v>
                </c:pt>
                <c:pt idx="6">
                  <c:v>#N/A</c:v>
                </c:pt>
                <c:pt idx="7">
                  <c:v>14.48</c:v>
                </c:pt>
                <c:pt idx="8">
                  <c:v>#N/A</c:v>
                </c:pt>
                <c:pt idx="9">
                  <c:v>13.94</c:v>
                </c:pt>
              </c:numCache>
            </c:numRef>
          </c:val>
        </c:ser>
        <c:dLbls>
          <c:showLegendKey val="0"/>
          <c:showVal val="0"/>
          <c:showCatName val="0"/>
          <c:showSerName val="0"/>
          <c:showPercent val="0"/>
          <c:showBubbleSize val="0"/>
        </c:dLbls>
        <c:gapWidth val="150"/>
        <c:overlap val="100"/>
        <c:axId val="126747008"/>
        <c:axId val="126748544"/>
      </c:barChart>
      <c:catAx>
        <c:axId val="1267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48544"/>
        <c:crosses val="autoZero"/>
        <c:auto val="1"/>
        <c:lblAlgn val="ctr"/>
        <c:lblOffset val="100"/>
        <c:tickLblSkip val="1"/>
        <c:tickMarkSkip val="1"/>
        <c:noMultiLvlLbl val="0"/>
      </c:catAx>
      <c:valAx>
        <c:axId val="12674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4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1077</c:v>
                </c:pt>
                <c:pt idx="5">
                  <c:v>1139</c:v>
                </c:pt>
                <c:pt idx="8">
                  <c:v>1255</c:v>
                </c:pt>
                <c:pt idx="11">
                  <c:v>1327</c:v>
                </c:pt>
                <c:pt idx="14">
                  <c:v>1410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83</c:v>
                </c:pt>
                <c:pt idx="3">
                  <c:v>76</c:v>
                </c:pt>
                <c:pt idx="6">
                  <c:v>75</c:v>
                </c:pt>
                <c:pt idx="9">
                  <c:v>74</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289</c:v>
                </c:pt>
                <c:pt idx="3">
                  <c:v>298</c:v>
                </c:pt>
                <c:pt idx="6">
                  <c:v>282</c:v>
                </c:pt>
                <c:pt idx="9">
                  <c:v>242</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1826</c:v>
                </c:pt>
                <c:pt idx="3">
                  <c:v>1864</c:v>
                </c:pt>
                <c:pt idx="6">
                  <c:v>1818</c:v>
                </c:pt>
                <c:pt idx="9">
                  <c:v>1818</c:v>
                </c:pt>
                <c:pt idx="12">
                  <c:v>2043</c:v>
                </c:pt>
              </c:numCache>
            </c:numRef>
          </c:val>
        </c:ser>
        <c:dLbls>
          <c:showLegendKey val="0"/>
          <c:showVal val="0"/>
          <c:showCatName val="0"/>
          <c:showSerName val="0"/>
          <c:showPercent val="0"/>
          <c:showBubbleSize val="0"/>
        </c:dLbls>
        <c:gapWidth val="100"/>
        <c:overlap val="100"/>
        <c:axId val="127053824"/>
        <c:axId val="12705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1121</c:v>
                </c:pt>
                <c:pt idx="2">
                  <c:v>#N/A</c:v>
                </c:pt>
                <c:pt idx="3">
                  <c:v>#N/A</c:v>
                </c:pt>
                <c:pt idx="4">
                  <c:v>1099</c:v>
                </c:pt>
                <c:pt idx="5">
                  <c:v>#N/A</c:v>
                </c:pt>
                <c:pt idx="6">
                  <c:v>#N/A</c:v>
                </c:pt>
                <c:pt idx="7">
                  <c:v>920</c:v>
                </c:pt>
                <c:pt idx="8">
                  <c:v>#N/A</c:v>
                </c:pt>
                <c:pt idx="9">
                  <c:v>#N/A</c:v>
                </c:pt>
                <c:pt idx="10">
                  <c:v>807</c:v>
                </c:pt>
                <c:pt idx="11">
                  <c:v>#N/A</c:v>
                </c:pt>
                <c:pt idx="12">
                  <c:v>#N/A</c:v>
                </c:pt>
                <c:pt idx="13">
                  <c:v>991</c:v>
                </c:pt>
                <c:pt idx="14">
                  <c:v>#N/A</c:v>
                </c:pt>
              </c:numCache>
            </c:numRef>
          </c:val>
          <c:smooth val="0"/>
        </c:ser>
        <c:dLbls>
          <c:showLegendKey val="0"/>
          <c:showVal val="0"/>
          <c:showCatName val="0"/>
          <c:showSerName val="0"/>
          <c:showPercent val="0"/>
          <c:showBubbleSize val="0"/>
        </c:dLbls>
        <c:marker val="1"/>
        <c:smooth val="0"/>
        <c:axId val="127053824"/>
        <c:axId val="127055744"/>
      </c:lineChart>
      <c:catAx>
        <c:axId val="1270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55744"/>
        <c:crosses val="autoZero"/>
        <c:auto val="1"/>
        <c:lblAlgn val="ctr"/>
        <c:lblOffset val="100"/>
        <c:tickLblSkip val="1"/>
        <c:tickMarkSkip val="1"/>
        <c:noMultiLvlLbl val="0"/>
      </c:catAx>
      <c:valAx>
        <c:axId val="12705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14495</c:v>
                </c:pt>
                <c:pt idx="5">
                  <c:v>14732</c:v>
                </c:pt>
                <c:pt idx="8">
                  <c:v>14589</c:v>
                </c:pt>
                <c:pt idx="11">
                  <c:v>14444</c:v>
                </c:pt>
                <c:pt idx="14">
                  <c:v>15129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2221</c:v>
                </c:pt>
                <c:pt idx="5">
                  <c:v>1921</c:v>
                </c:pt>
                <c:pt idx="8">
                  <c:v>2432</c:v>
                </c:pt>
                <c:pt idx="11">
                  <c:v>2972</c:v>
                </c:pt>
                <c:pt idx="14">
                  <c:v>3398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11801</c:v>
                </c:pt>
                <c:pt idx="5">
                  <c:v>11124</c:v>
                </c:pt>
                <c:pt idx="8">
                  <c:v>10149</c:v>
                </c:pt>
                <c:pt idx="11">
                  <c:v>9852</c:v>
                </c:pt>
                <c:pt idx="14">
                  <c:v>9268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3056</c:v>
                </c:pt>
                <c:pt idx="3">
                  <c:v>3461</c:v>
                </c:pt>
                <c:pt idx="6">
                  <c:v>3613</c:v>
                </c:pt>
                <c:pt idx="9">
                  <c:v>3808</c:v>
                </c:pt>
                <c:pt idx="12">
                  <c:v>3754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c:v>
                </c:pt>
                <c:pt idx="3">
                  <c:v>20</c:v>
                </c:pt>
                <c:pt idx="6">
                  <c:v>18</c:v>
                </c:pt>
                <c:pt idx="9">
                  <c:v>17</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4960</c:v>
                </c:pt>
                <c:pt idx="3">
                  <c:v>4892</c:v>
                </c:pt>
                <c:pt idx="6">
                  <c:v>4673</c:v>
                </c:pt>
                <c:pt idx="9">
                  <c:v>4312</c:v>
                </c:pt>
                <c:pt idx="12">
                  <c:v>4118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596</c:v>
                </c:pt>
                <c:pt idx="3">
                  <c:v>508</c:v>
                </c:pt>
                <c:pt idx="6">
                  <c:v>430</c:v>
                </c:pt>
                <c:pt idx="9">
                  <c:v>356</c:v>
                </c:pt>
                <c:pt idx="12">
                  <c:v>285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18559</c:v>
                </c:pt>
                <c:pt idx="3">
                  <c:v>19089</c:v>
                </c:pt>
                <c:pt idx="6">
                  <c:v>19679</c:v>
                </c:pt>
                <c:pt idx="9">
                  <c:v>19456</c:v>
                </c:pt>
                <c:pt idx="12">
                  <c:v>20545</c:v>
                </c:pt>
              </c:numCache>
            </c:numRef>
          </c:val>
        </c:ser>
        <c:dLbls>
          <c:showLegendKey val="0"/>
          <c:showVal val="0"/>
          <c:showCatName val="0"/>
          <c:showSerName val="0"/>
          <c:showPercent val="0"/>
          <c:showBubbleSize val="0"/>
        </c:dLbls>
        <c:gapWidth val="100"/>
        <c:overlap val="100"/>
        <c:axId val="171546496"/>
        <c:axId val="17155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193</c:v>
                </c:pt>
                <c:pt idx="5">
                  <c:v>#N/A</c:v>
                </c:pt>
                <c:pt idx="6">
                  <c:v>#N/A</c:v>
                </c:pt>
                <c:pt idx="7">
                  <c:v>1242</c:v>
                </c:pt>
                <c:pt idx="8">
                  <c:v>#N/A</c:v>
                </c:pt>
                <c:pt idx="9">
                  <c:v>#N/A</c:v>
                </c:pt>
                <c:pt idx="10">
                  <c:v>681</c:v>
                </c:pt>
                <c:pt idx="11">
                  <c:v>#N/A</c:v>
                </c:pt>
                <c:pt idx="12">
                  <c:v>#N/A</c:v>
                </c:pt>
                <c:pt idx="13">
                  <c:v>923</c:v>
                </c:pt>
                <c:pt idx="14">
                  <c:v>#N/A</c:v>
                </c:pt>
              </c:numCache>
            </c:numRef>
          </c:val>
          <c:smooth val="0"/>
        </c:ser>
        <c:dLbls>
          <c:showLegendKey val="0"/>
          <c:showVal val="0"/>
          <c:showCatName val="0"/>
          <c:showSerName val="0"/>
          <c:showPercent val="0"/>
          <c:showBubbleSize val="0"/>
        </c:dLbls>
        <c:marker val="1"/>
        <c:smooth val="0"/>
        <c:axId val="171546496"/>
        <c:axId val="171552768"/>
      </c:lineChart>
      <c:catAx>
        <c:axId val="1715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552768"/>
        <c:crosses val="autoZero"/>
        <c:auto val="1"/>
        <c:lblAlgn val="ctr"/>
        <c:lblOffset val="100"/>
        <c:tickLblSkip val="1"/>
        <c:tickMarkSkip val="1"/>
        <c:noMultiLvlLbl val="0"/>
      </c:catAx>
      <c:valAx>
        <c:axId val="1715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5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53,754
53,061
138.17
20,410,969
19,580,881
759,995
11,892,425
19,647,136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当市は、企業の堅調な業績に支えられ、良好な財政力を維持し、</a:t>
          </a:r>
          <a:r>
            <a:rPr lang="ja-JP" altLang="ja-JP" sz="1100" b="0" i="0" baseline="0">
              <a:solidFill>
                <a:schemeClr val="dk1"/>
              </a:solidFill>
              <a:effectLst/>
              <a:latin typeface="+mn-lt"/>
              <a:ea typeface="+mn-ea"/>
              <a:cs typeface="+mn-cs"/>
            </a:rPr>
            <a:t>昭和</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年まで</a:t>
          </a:r>
          <a:r>
            <a:rPr lang="ja-JP" altLang="en-US" sz="1100" b="0" i="0" u="none" strike="noStrike" baseline="0" smtClean="0">
              <a:solidFill>
                <a:schemeClr val="dk1"/>
              </a:solidFill>
              <a:latin typeface="+mn-lt"/>
              <a:ea typeface="+mn-ea"/>
              <a:cs typeface="+mn-cs"/>
            </a:rPr>
            <a:t>連続して普通交付税の不交付団体であった。しかし、リーマンショック以降の急激な経済状況の悪化から、法人市民税を中心とする市税の大幅な減収により、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および</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年度は普通交付税の交付団体となった。市税の徴収率向上や安定した税収を確保する施策の推進などを通じて財政基盤の強化に努める。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41</xdr:row>
      <xdr:rowOff>110672</xdr:rowOff>
    </xdr:from>
    <xdr:to>
      <xdr:col>7</xdr:col>
      <xdr:colOff>152400</xdr:colOff>
      <xdr:row>46</xdr:row>
      <xdr:rowOff>29028</xdr:rowOff>
    </xdr:to>
    <xdr:cxnSp macro="">
      <xdr:nvCxnSpPr>
        <xdr:cNvPr id="65" name="直線コネクタ 64"/>
        <xdr:cNvCxnSpPr/>
      </xdr:nvCxnSpPr>
      <xdr:spPr>
        <a:xfrm flipV="1">
          <a:off x="4953000" y="7140122"/>
          <a:ext cx="0" cy="775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25599</xdr:rowOff>
    </xdr:from>
    <xdr:ext cx="762000" cy="259045"/>
    <xdr:sp macro="" textlink="">
      <xdr:nvSpPr>
        <xdr:cNvPr id="68" name="財政力最大値テキスト"/>
        <xdr:cNvSpPr txBox="1"/>
      </xdr:nvSpPr>
      <xdr:spPr>
        <a:xfrm>
          <a:off x="5041900" y="688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41</xdr:row>
      <xdr:rowOff>110672</xdr:rowOff>
    </xdr:from>
    <xdr:to>
      <xdr:col>7</xdr:col>
      <xdr:colOff>241300</xdr:colOff>
      <xdr:row>41</xdr:row>
      <xdr:rowOff>110672</xdr:rowOff>
    </xdr:to>
    <xdr:cxnSp macro="">
      <xdr:nvCxnSpPr>
        <xdr:cNvPr id="69" name="直線コネクタ 68"/>
        <xdr:cNvCxnSpPr/>
      </xdr:nvCxnSpPr>
      <xdr:spPr>
        <a:xfrm>
          <a:off x="4864100" y="714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70" name="直線コネクタ 69"/>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34670</xdr:rowOff>
    </xdr:from>
    <xdr:ext cx="762000" cy="259045"/>
    <xdr:sp macro="" textlink="">
      <xdr:nvSpPr>
        <xdr:cNvPr id="71" name="財政力平均値テキスト"/>
        <xdr:cNvSpPr txBox="1"/>
      </xdr:nvSpPr>
      <xdr:spPr>
        <a:xfrm>
          <a:off x="5041900" y="7578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72" name="フローチャート : 判断 71"/>
        <xdr:cNvSpPr/>
      </xdr:nvSpPr>
      <xdr:spPr>
        <a:xfrm>
          <a:off x="49022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41</xdr:row>
      <xdr:rowOff>127907</xdr:rowOff>
    </xdr:to>
    <xdr:cxnSp macro="">
      <xdr:nvCxnSpPr>
        <xdr:cNvPr id="73" name="直線コネクタ 72"/>
        <xdr:cNvCxnSpPr/>
      </xdr:nvCxnSpPr>
      <xdr:spPr>
        <a:xfrm>
          <a:off x="3225800" y="69332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79828</xdr:rowOff>
    </xdr:from>
    <xdr:to>
      <xdr:col>6</xdr:col>
      <xdr:colOff>50800</xdr:colOff>
      <xdr:row>45</xdr:row>
      <xdr:rowOff>9978</xdr:rowOff>
    </xdr:to>
    <xdr:sp macro="" textlink="">
      <xdr:nvSpPr>
        <xdr:cNvPr id="74" name="フローチャート : 判断 73"/>
        <xdr:cNvSpPr/>
      </xdr:nvSpPr>
      <xdr:spPr>
        <a:xfrm>
          <a:off x="4064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75" name="テキスト ボックス 74"/>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73478</xdr:rowOff>
    </xdr:from>
    <xdr:to>
      <xdr:col>4</xdr:col>
      <xdr:colOff>482600</xdr:colOff>
      <xdr:row>40</xdr:row>
      <xdr:rowOff>75293</xdr:rowOff>
    </xdr:to>
    <xdr:cxnSp macro="">
      <xdr:nvCxnSpPr>
        <xdr:cNvPr id="76" name="直線コネクタ 75"/>
        <xdr:cNvCxnSpPr/>
      </xdr:nvCxnSpPr>
      <xdr:spPr>
        <a:xfrm>
          <a:off x="2336800" y="658857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62593</xdr:rowOff>
    </xdr:from>
    <xdr:to>
      <xdr:col>4</xdr:col>
      <xdr:colOff>533400</xdr:colOff>
      <xdr:row>44</xdr:row>
      <xdr:rowOff>164193</xdr:rowOff>
    </xdr:to>
    <xdr:sp macro="" textlink="">
      <xdr:nvSpPr>
        <xdr:cNvPr id="77" name="フローチャート : 判断 76"/>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78" name="テキスト ボックス 77"/>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71664</xdr:rowOff>
    </xdr:from>
    <xdr:to>
      <xdr:col>3</xdr:col>
      <xdr:colOff>279400</xdr:colOff>
      <xdr:row>38</xdr:row>
      <xdr:rowOff>73478</xdr:rowOff>
    </xdr:to>
    <xdr:cxnSp macro="">
      <xdr:nvCxnSpPr>
        <xdr:cNvPr id="79" name="直線コネクタ 78"/>
        <xdr:cNvCxnSpPr/>
      </xdr:nvCxnSpPr>
      <xdr:spPr>
        <a:xfrm>
          <a:off x="1447800" y="624386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80" name="フローチャート :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152599</xdr:rowOff>
    </xdr:from>
    <xdr:ext cx="762000" cy="259045"/>
    <xdr:sp macro="" textlink="">
      <xdr:nvSpPr>
        <xdr:cNvPr id="90" name="財政力該当値テキスト"/>
        <xdr:cNvSpPr txBox="1"/>
      </xdr:nvSpPr>
      <xdr:spPr>
        <a:xfrm>
          <a:off x="5041900" y="701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22678</xdr:rowOff>
    </xdr:from>
    <xdr:to>
      <xdr:col>3</xdr:col>
      <xdr:colOff>330200</xdr:colOff>
      <xdr:row>38</xdr:row>
      <xdr:rowOff>124278</xdr:rowOff>
    </xdr:to>
    <xdr:sp macro="" textlink="">
      <xdr:nvSpPr>
        <xdr:cNvPr id="95" name="円/楕円 94"/>
        <xdr:cNvSpPr/>
      </xdr:nvSpPr>
      <xdr:spPr>
        <a:xfrm>
          <a:off x="2286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134455</xdr:rowOff>
    </xdr:from>
    <xdr:ext cx="762000" cy="259045"/>
    <xdr:sp macro="" textlink="">
      <xdr:nvSpPr>
        <xdr:cNvPr id="96" name="テキスト ボックス 95"/>
        <xdr:cNvSpPr txBox="1"/>
      </xdr:nvSpPr>
      <xdr:spPr>
        <a:xfrm>
          <a:off x="1955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20864</xdr:rowOff>
    </xdr:from>
    <xdr:to>
      <xdr:col>2</xdr:col>
      <xdr:colOff>127000</xdr:colOff>
      <xdr:row>36</xdr:row>
      <xdr:rowOff>122464</xdr:rowOff>
    </xdr:to>
    <xdr:sp macro="" textlink="">
      <xdr:nvSpPr>
        <xdr:cNvPr id="97" name="円/楕円 96"/>
        <xdr:cNvSpPr/>
      </xdr:nvSpPr>
      <xdr:spPr>
        <a:xfrm>
          <a:off x="1397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132641</xdr:rowOff>
    </xdr:from>
    <xdr:ext cx="762000" cy="259045"/>
    <xdr:sp macro="" textlink="">
      <xdr:nvSpPr>
        <xdr:cNvPr id="98" name="テキスト ボックス 97"/>
        <xdr:cNvSpPr txBox="1"/>
      </xdr:nvSpPr>
      <xdr:spPr>
        <a:xfrm>
          <a:off x="1066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年度は</a:t>
          </a:r>
          <a:r>
            <a:rPr lang="en-US" altLang="ja-JP" sz="1100" b="0" i="0" u="none" strike="noStrike" baseline="0" smtClean="0">
              <a:solidFill>
                <a:schemeClr val="dk1"/>
              </a:solidFill>
              <a:latin typeface="+mn-lt"/>
              <a:ea typeface="+mn-ea"/>
              <a:cs typeface="+mn-cs"/>
            </a:rPr>
            <a:t>79.0%</a:t>
          </a:r>
          <a:r>
            <a:rPr lang="ja-JP" altLang="en-US" sz="1100" b="0" i="0" u="none" strike="noStrike" baseline="0" smtClean="0">
              <a:solidFill>
                <a:schemeClr val="dk1"/>
              </a:solidFill>
              <a:latin typeface="+mn-lt"/>
              <a:ea typeface="+mn-ea"/>
              <a:cs typeface="+mn-cs"/>
            </a:rPr>
            <a:t>であった経常収支比率は、法人市民税などの市税収入の大幅な減収により、平成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年度以降は</a:t>
          </a:r>
          <a:r>
            <a:rPr lang="en-US" altLang="ja-JP" sz="1100" b="0" i="0" u="none" strike="noStrike" baseline="0" smtClean="0">
              <a:solidFill>
                <a:schemeClr val="dk1"/>
              </a:solidFill>
              <a:latin typeface="+mn-lt"/>
              <a:ea typeface="+mn-ea"/>
              <a:cs typeface="+mn-cs"/>
            </a:rPr>
            <a:t>90%</a:t>
          </a:r>
          <a:r>
            <a:rPr lang="ja-JP" altLang="en-US" sz="1100" b="0" i="0" u="none" strike="noStrike" baseline="0" smtClean="0">
              <a:solidFill>
                <a:schemeClr val="dk1"/>
              </a:solidFill>
              <a:latin typeface="+mn-lt"/>
              <a:ea typeface="+mn-ea"/>
              <a:cs typeface="+mn-cs"/>
            </a:rPr>
            <a:t>前後に悪化し、財政構造の硬直化が進んでいる。行財政改革により経常経費の削減を図り、より効率的な財政運営に努める。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67</xdr:row>
      <xdr:rowOff>128270</xdr:rowOff>
    </xdr:to>
    <xdr:cxnSp macro="">
      <xdr:nvCxnSpPr>
        <xdr:cNvPr id="126" name="直線コネクタ 125"/>
        <xdr:cNvCxnSpPr/>
      </xdr:nvCxnSpPr>
      <xdr:spPr>
        <a:xfrm flipV="1">
          <a:off x="4953000" y="10283444"/>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65</xdr:row>
      <xdr:rowOff>36830</xdr:rowOff>
    </xdr:to>
    <xdr:cxnSp macro="">
      <xdr:nvCxnSpPr>
        <xdr:cNvPr id="131" name="直線コネクタ 130"/>
        <xdr:cNvCxnSpPr/>
      </xdr:nvCxnSpPr>
      <xdr:spPr>
        <a:xfrm>
          <a:off x="4114800" y="10862564"/>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133113</xdr:rowOff>
    </xdr:from>
    <xdr:ext cx="762000" cy="259045"/>
    <xdr:sp macro="" textlink="">
      <xdr:nvSpPr>
        <xdr:cNvPr id="132"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33" name="フローチャート : 判断 132"/>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64</xdr:row>
      <xdr:rowOff>131064</xdr:rowOff>
    </xdr:to>
    <xdr:cxnSp macro="">
      <xdr:nvCxnSpPr>
        <xdr:cNvPr id="134" name="直線コネクタ 133"/>
        <xdr:cNvCxnSpPr/>
      </xdr:nvCxnSpPr>
      <xdr:spPr>
        <a:xfrm flipV="1">
          <a:off x="3225800" y="108625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32004</xdr:rowOff>
    </xdr:from>
    <xdr:to>
      <xdr:col>6</xdr:col>
      <xdr:colOff>50800</xdr:colOff>
      <xdr:row>64</xdr:row>
      <xdr:rowOff>133604</xdr:rowOff>
    </xdr:to>
    <xdr:sp macro="" textlink="">
      <xdr:nvSpPr>
        <xdr:cNvPr id="135" name="フローチャート : 判断 134"/>
        <xdr:cNvSpPr/>
      </xdr:nvSpPr>
      <xdr:spPr>
        <a:xfrm>
          <a:off x="4064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36" name="テキスト ボックス 135"/>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64</xdr:row>
      <xdr:rowOff>131064</xdr:rowOff>
    </xdr:to>
    <xdr:cxnSp macro="">
      <xdr:nvCxnSpPr>
        <xdr:cNvPr id="137" name="直線コネクタ 136"/>
        <xdr:cNvCxnSpPr/>
      </xdr:nvCxnSpPr>
      <xdr:spPr>
        <a:xfrm>
          <a:off x="2336800" y="1090117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8" name="フローチャート : 判断 137"/>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39" name="テキスト ボックス 138"/>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30480</xdr:rowOff>
    </xdr:from>
    <xdr:to>
      <xdr:col>3</xdr:col>
      <xdr:colOff>279400</xdr:colOff>
      <xdr:row>63</xdr:row>
      <xdr:rowOff>99822</xdr:rowOff>
    </xdr:to>
    <xdr:cxnSp macro="">
      <xdr:nvCxnSpPr>
        <xdr:cNvPr id="140" name="直線コネクタ 139"/>
        <xdr:cNvCxnSpPr/>
      </xdr:nvCxnSpPr>
      <xdr:spPr>
        <a:xfrm>
          <a:off x="1447800" y="9974580"/>
          <a:ext cx="889000" cy="9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1" name="フローチャート : 判断 140"/>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2" name="テキスト ボックス 141"/>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43" name="フローチャート : 判断 142"/>
        <xdr:cNvSpPr/>
      </xdr:nvSpPr>
      <xdr:spPr>
        <a:xfrm>
          <a:off x="1397000" y="1110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44" name="テキスト ボックス 143"/>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2" name="円/楕円 151"/>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3" name="テキスト ボックス 152"/>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4" name="円/楕円 153"/>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5" name="テキスト ボックス 154"/>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6" name="円/楕円 155"/>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57" name="テキスト ボックス 156"/>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151130</xdr:rowOff>
    </xdr:from>
    <xdr:to>
      <xdr:col>2</xdr:col>
      <xdr:colOff>127000</xdr:colOff>
      <xdr:row>58</xdr:row>
      <xdr:rowOff>81280</xdr:rowOff>
    </xdr:to>
    <xdr:sp macro="" textlink="">
      <xdr:nvSpPr>
        <xdr:cNvPr id="158" name="円/楕円 157"/>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91457</xdr:rowOff>
    </xdr:from>
    <xdr:ext cx="762000" cy="259045"/>
    <xdr:sp macro="" textlink="">
      <xdr:nvSpPr>
        <xdr:cNvPr id="159" name="テキスト ボックス 158"/>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　類似団体内平均値を大幅に上回っている主な要因は、市域が広いため公共施設が点在化していることなどが考えられる。具体的には、「広域にわたる消防・救急業務」、「</a:t>
          </a:r>
          <a:r>
            <a:rPr lang="ja-JP" altLang="ja-JP" sz="1100" b="0" i="0" baseline="0">
              <a:solidFill>
                <a:schemeClr val="dk1"/>
              </a:solidFill>
              <a:effectLst/>
              <a:latin typeface="+mn-lt"/>
              <a:ea typeface="+mn-ea"/>
              <a:cs typeface="+mn-cs"/>
            </a:rPr>
            <a:t>直営</a:t>
          </a:r>
          <a:r>
            <a:rPr lang="ja-JP" altLang="en-US" sz="1100" b="0" i="0" baseline="0">
              <a:solidFill>
                <a:schemeClr val="dk1"/>
              </a:solidFill>
              <a:effectLst/>
              <a:latin typeface="+mn-lt"/>
              <a:ea typeface="+mn-ea"/>
              <a:cs typeface="+mn-cs"/>
            </a:rPr>
            <a:t>による</a:t>
          </a:r>
          <a:r>
            <a:rPr lang="ja-JP" altLang="en-US" sz="1100" b="0" i="0" u="none" strike="noStrike" baseline="0" smtClean="0">
              <a:solidFill>
                <a:sysClr val="windowText" lastClr="000000"/>
              </a:solidFill>
              <a:latin typeface="+mn-lt"/>
              <a:ea typeface="+mn-ea"/>
              <a:cs typeface="+mn-cs"/>
            </a:rPr>
            <a:t>ごみ処理業務」、「教育充実のための小学校９校への低学年多人数学級対応補助講師配置」、「小学校８校の給食単独調理」、「待機児童ゼロに向けた公立の５保育園・６幼稚園の園児入所措置」などを積極的に行うために臨時職員を配置していることなどによる。</a:t>
          </a:r>
          <a:endParaRPr lang="en-US" altLang="ja-JP" sz="1100" b="0" i="0" u="none" strike="noStrike" baseline="0" smtClean="0">
            <a:solidFill>
              <a:sysClr val="windowText" lastClr="000000"/>
            </a:solidFill>
            <a:latin typeface="+mn-lt"/>
            <a:ea typeface="+mn-ea"/>
            <a:cs typeface="+mn-cs"/>
          </a:endParaRPr>
        </a:p>
        <a:p>
          <a:r>
            <a:rPr lang="ja-JP" altLang="en-US" sz="1100" b="0" i="0" u="none" strike="noStrike" baseline="0" smtClean="0">
              <a:solidFill>
                <a:sysClr val="windowText" lastClr="000000"/>
              </a:solidFill>
              <a:latin typeface="+mn-lt"/>
              <a:ea typeface="+mn-ea"/>
              <a:cs typeface="+mn-cs"/>
            </a:rPr>
            <a:t>　住民のニーズも高く、安心・安全に直結する事業であるため、短期間での大幅な見直しは困難ではあるので、民間委託の導入や事業評価制度などにより事務事業の見直しを進め、経費の縮減に努める。 </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89" name="直線コネクタ 188"/>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0"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1" name="直線コネクタ 190"/>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2"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3" name="直線コネクタ 192"/>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56034</xdr:rowOff>
    </xdr:from>
    <xdr:to>
      <xdr:col>7</xdr:col>
      <xdr:colOff>152400</xdr:colOff>
      <xdr:row>86</xdr:row>
      <xdr:rowOff>95025</xdr:rowOff>
    </xdr:to>
    <xdr:cxnSp macro="">
      <xdr:nvCxnSpPr>
        <xdr:cNvPr id="194" name="直線コネクタ 193"/>
        <xdr:cNvCxnSpPr/>
      </xdr:nvCxnSpPr>
      <xdr:spPr>
        <a:xfrm flipV="1">
          <a:off x="4114800" y="14800734"/>
          <a:ext cx="8382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5"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196" name="フローチャート : 判断 195"/>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95025</xdr:rowOff>
    </xdr:from>
    <xdr:to>
      <xdr:col>6</xdr:col>
      <xdr:colOff>0</xdr:colOff>
      <xdr:row>86</xdr:row>
      <xdr:rowOff>168098</xdr:rowOff>
    </xdr:to>
    <xdr:cxnSp macro="">
      <xdr:nvCxnSpPr>
        <xdr:cNvPr id="197" name="直線コネクタ 196"/>
        <xdr:cNvCxnSpPr/>
      </xdr:nvCxnSpPr>
      <xdr:spPr>
        <a:xfrm flipV="1">
          <a:off x="3225800" y="14839725"/>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198" name="フローチャート : 判断 197"/>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199" name="テキスト ボックス 198"/>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168098</xdr:rowOff>
    </xdr:from>
    <xdr:to>
      <xdr:col>4</xdr:col>
      <xdr:colOff>482600</xdr:colOff>
      <xdr:row>86</xdr:row>
      <xdr:rowOff>171396</xdr:rowOff>
    </xdr:to>
    <xdr:cxnSp macro="">
      <xdr:nvCxnSpPr>
        <xdr:cNvPr id="200" name="直線コネクタ 199"/>
        <xdr:cNvCxnSpPr/>
      </xdr:nvCxnSpPr>
      <xdr:spPr>
        <a:xfrm flipV="1">
          <a:off x="2336800" y="14912798"/>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1" name="フローチャート : 判断 200"/>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2" name="テキスト ボックス 201"/>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171396</xdr:rowOff>
    </xdr:from>
    <xdr:to>
      <xdr:col>3</xdr:col>
      <xdr:colOff>279400</xdr:colOff>
      <xdr:row>87</xdr:row>
      <xdr:rowOff>64252</xdr:rowOff>
    </xdr:to>
    <xdr:cxnSp macro="">
      <xdr:nvCxnSpPr>
        <xdr:cNvPr id="203" name="直線コネクタ 202"/>
        <xdr:cNvCxnSpPr/>
      </xdr:nvCxnSpPr>
      <xdr:spPr>
        <a:xfrm flipV="1">
          <a:off x="1447800" y="14916096"/>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4" name="フローチャート : 判断 203"/>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5" name="テキスト ボックス 204"/>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06" name="フローチャート : 判断 205"/>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07" name="テキスト ボックス 206"/>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5234</xdr:rowOff>
    </xdr:from>
    <xdr:to>
      <xdr:col>7</xdr:col>
      <xdr:colOff>203200</xdr:colOff>
      <xdr:row>86</xdr:row>
      <xdr:rowOff>106834</xdr:rowOff>
    </xdr:to>
    <xdr:sp macro="" textlink="">
      <xdr:nvSpPr>
        <xdr:cNvPr id="213" name="円/楕円 212"/>
        <xdr:cNvSpPr/>
      </xdr:nvSpPr>
      <xdr:spPr>
        <a:xfrm>
          <a:off x="4902200" y="147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148761</xdr:rowOff>
    </xdr:from>
    <xdr:ext cx="762000" cy="259045"/>
    <xdr:sp macro="" textlink="">
      <xdr:nvSpPr>
        <xdr:cNvPr id="214" name="人件費・物件費等の状況該当値テキスト"/>
        <xdr:cNvSpPr txBox="1"/>
      </xdr:nvSpPr>
      <xdr:spPr>
        <a:xfrm>
          <a:off x="5041900" y="1472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129,734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44225</xdr:rowOff>
    </xdr:from>
    <xdr:to>
      <xdr:col>6</xdr:col>
      <xdr:colOff>50800</xdr:colOff>
      <xdr:row>86</xdr:row>
      <xdr:rowOff>145825</xdr:rowOff>
    </xdr:to>
    <xdr:sp macro="" textlink="">
      <xdr:nvSpPr>
        <xdr:cNvPr id="215" name="円/楕円 214"/>
        <xdr:cNvSpPr/>
      </xdr:nvSpPr>
      <xdr:spPr>
        <a:xfrm>
          <a:off x="4064000" y="147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130602</xdr:rowOff>
    </xdr:from>
    <xdr:ext cx="736600" cy="259045"/>
    <xdr:sp macro="" textlink="">
      <xdr:nvSpPr>
        <xdr:cNvPr id="216" name="テキスト ボックス 215"/>
        <xdr:cNvSpPr txBox="1"/>
      </xdr:nvSpPr>
      <xdr:spPr>
        <a:xfrm>
          <a:off x="3733800" y="1487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117298</xdr:rowOff>
    </xdr:from>
    <xdr:to>
      <xdr:col>4</xdr:col>
      <xdr:colOff>533400</xdr:colOff>
      <xdr:row>87</xdr:row>
      <xdr:rowOff>47448</xdr:rowOff>
    </xdr:to>
    <xdr:sp macro="" textlink="">
      <xdr:nvSpPr>
        <xdr:cNvPr id="217" name="円/楕円 216"/>
        <xdr:cNvSpPr/>
      </xdr:nvSpPr>
      <xdr:spPr>
        <a:xfrm>
          <a:off x="3175000" y="148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32225</xdr:rowOff>
    </xdr:from>
    <xdr:ext cx="762000" cy="259045"/>
    <xdr:sp macro="" textlink="">
      <xdr:nvSpPr>
        <xdr:cNvPr id="218" name="テキスト ボックス 217"/>
        <xdr:cNvSpPr txBox="1"/>
      </xdr:nvSpPr>
      <xdr:spPr>
        <a:xfrm>
          <a:off x="2844800" y="1494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120596</xdr:rowOff>
    </xdr:from>
    <xdr:to>
      <xdr:col>3</xdr:col>
      <xdr:colOff>330200</xdr:colOff>
      <xdr:row>87</xdr:row>
      <xdr:rowOff>50746</xdr:rowOff>
    </xdr:to>
    <xdr:sp macro="" textlink="">
      <xdr:nvSpPr>
        <xdr:cNvPr id="219" name="円/楕円 218"/>
        <xdr:cNvSpPr/>
      </xdr:nvSpPr>
      <xdr:spPr>
        <a:xfrm>
          <a:off x="2286000" y="148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35523</xdr:rowOff>
    </xdr:from>
    <xdr:ext cx="762000" cy="259045"/>
    <xdr:sp macro="" textlink="">
      <xdr:nvSpPr>
        <xdr:cNvPr id="220" name="テキスト ボックス 219"/>
        <xdr:cNvSpPr txBox="1"/>
      </xdr:nvSpPr>
      <xdr:spPr>
        <a:xfrm>
          <a:off x="1955800" y="1495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135,471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13452</xdr:rowOff>
    </xdr:from>
    <xdr:to>
      <xdr:col>2</xdr:col>
      <xdr:colOff>127000</xdr:colOff>
      <xdr:row>87</xdr:row>
      <xdr:rowOff>115052</xdr:rowOff>
    </xdr:to>
    <xdr:sp macro="" textlink="">
      <xdr:nvSpPr>
        <xdr:cNvPr id="221" name="円/楕円 220"/>
        <xdr:cNvSpPr/>
      </xdr:nvSpPr>
      <xdr:spPr>
        <a:xfrm>
          <a:off x="1397000" y="14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99829</xdr:rowOff>
    </xdr:from>
    <xdr:ext cx="762000" cy="259045"/>
    <xdr:sp macro="" textlink="">
      <xdr:nvSpPr>
        <xdr:cNvPr id="222" name="テキスト ボックス 221"/>
        <xdr:cNvSpPr txBox="1"/>
      </xdr:nvSpPr>
      <xdr:spPr>
        <a:xfrm>
          <a:off x="1066800" y="1501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j-ea"/>
              <a:ea typeface="+mj-ea"/>
            </a:rPr>
            <a:t>ラスパイレス指数が大幅に変動しているのは、国家公務員の</a:t>
          </a:r>
          <a:r>
            <a:rPr kumimoji="1" lang="en-US" altLang="ja-JP" sz="1100">
              <a:latin typeface="+mj-ea"/>
              <a:ea typeface="+mj-ea"/>
            </a:rPr>
            <a:t>2</a:t>
          </a:r>
          <a:r>
            <a:rPr kumimoji="1" lang="ja-JP" altLang="en-US" sz="1100">
              <a:latin typeface="+mj-ea"/>
              <a:ea typeface="+mj-ea"/>
            </a:rPr>
            <a:t>年間の給与減額措置が終了し、通常の比較に戻ったためでである。国家公務員の給与減額措置がなかった場合の前年度ラスパイレス指数は</a:t>
          </a:r>
          <a:r>
            <a:rPr kumimoji="1" lang="en-US" altLang="ja-JP" sz="1100">
              <a:latin typeface="+mj-ea"/>
              <a:ea typeface="+mj-ea"/>
            </a:rPr>
            <a:t>99.1</a:t>
          </a:r>
          <a:r>
            <a:rPr kumimoji="1" lang="ja-JP" altLang="en-US" sz="1100">
              <a:latin typeface="+mj-ea"/>
              <a:ea typeface="+mj-ea"/>
            </a:rPr>
            <a:t>であったため、</a:t>
          </a:r>
          <a:r>
            <a:rPr kumimoji="1" lang="en-US" altLang="ja-JP" sz="1100">
              <a:latin typeface="+mj-ea"/>
              <a:ea typeface="+mj-ea"/>
            </a:rPr>
            <a:t>0.9</a:t>
          </a:r>
          <a:r>
            <a:rPr kumimoji="1" lang="ja-JP" altLang="en-US" sz="1100">
              <a:latin typeface="+mj-ea"/>
              <a:ea typeface="+mj-ea"/>
            </a:rPr>
            <a:t>ポイントの上昇となっている。職員構成の変動が主な要因である。</a:t>
          </a:r>
        </a:p>
        <a:p>
          <a:r>
            <a:rPr kumimoji="1" lang="ja-JP" altLang="en-US" sz="1100">
              <a:latin typeface="+mj-ea"/>
              <a:ea typeface="+mj-ea"/>
            </a:rPr>
            <a:t>　一方、本来比較対象となるべき地域手当を加味した「地域手当補正後のラスパイレス指数」は</a:t>
          </a:r>
          <a:r>
            <a:rPr kumimoji="1" lang="en-US" altLang="ja-JP" sz="1100">
              <a:latin typeface="+mj-ea"/>
              <a:ea typeface="+mj-ea"/>
            </a:rPr>
            <a:t>96.4</a:t>
          </a:r>
          <a:r>
            <a:rPr kumimoji="1" lang="ja-JP" altLang="en-US" sz="1100">
              <a:latin typeface="+mj-ea"/>
              <a:ea typeface="+mj-ea"/>
            </a:rPr>
            <a:t>であり、国家公務員を大きく下回る指数となっている。</a:t>
          </a:r>
        </a:p>
        <a:p>
          <a:r>
            <a:rPr kumimoji="1" lang="ja-JP" altLang="en-US" sz="1100">
              <a:latin typeface="+mj-ea"/>
              <a:ea typeface="+mj-ea"/>
            </a:rPr>
            <a:t>　今後も、年功序列的な昇格の見直しや、職務職責や勤務成績に応じた給与制度の確立、各種手当の適正化などにより、給与水準の適正化に努める。</a:t>
          </a:r>
        </a:p>
        <a:p>
          <a:endParaRPr kumimoji="1" lang="ja-JP" altLang="en-US" sz="11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3" name="直線コネクタ 252"/>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4"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5" name="直線コネクタ 254"/>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89</xdr:row>
      <xdr:rowOff>127302</xdr:rowOff>
    </xdr:to>
    <xdr:cxnSp macro="">
      <xdr:nvCxnSpPr>
        <xdr:cNvPr id="258" name="直線コネクタ 257"/>
        <xdr:cNvCxnSpPr/>
      </xdr:nvCxnSpPr>
      <xdr:spPr>
        <a:xfrm flipV="1">
          <a:off x="16179800" y="14547548"/>
          <a:ext cx="8382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9"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0" name="フローチャート : 判断 259"/>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127302</xdr:rowOff>
    </xdr:to>
    <xdr:cxnSp macro="">
      <xdr:nvCxnSpPr>
        <xdr:cNvPr id="261" name="直線コネクタ 260"/>
        <xdr:cNvCxnSpPr/>
      </xdr:nvCxnSpPr>
      <xdr:spPr>
        <a:xfrm>
          <a:off x="15290800" y="153518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2" name="フローチャート : 判断 261"/>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3" name="テキスト ボックス 262"/>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20259</xdr:rowOff>
    </xdr:from>
    <xdr:to>
      <xdr:col>22</xdr:col>
      <xdr:colOff>203200</xdr:colOff>
      <xdr:row>89</xdr:row>
      <xdr:rowOff>92832</xdr:rowOff>
    </xdr:to>
    <xdr:cxnSp macro="">
      <xdr:nvCxnSpPr>
        <xdr:cNvPr id="264" name="直線コネクタ 263"/>
        <xdr:cNvCxnSpPr/>
      </xdr:nvCxnSpPr>
      <xdr:spPr>
        <a:xfrm>
          <a:off x="14401800" y="14593509"/>
          <a:ext cx="889000" cy="75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5" name="フローチャート : 判断 264"/>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6" name="テキスト ボックス 265"/>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20259</xdr:rowOff>
    </xdr:from>
    <xdr:to>
      <xdr:col>21</xdr:col>
      <xdr:colOff>0</xdr:colOff>
      <xdr:row>86</xdr:row>
      <xdr:rowOff>78618</xdr:rowOff>
    </xdr:to>
    <xdr:cxnSp macro="">
      <xdr:nvCxnSpPr>
        <xdr:cNvPr id="267" name="直線コネクタ 266"/>
        <xdr:cNvCxnSpPr/>
      </xdr:nvCxnSpPr>
      <xdr:spPr>
        <a:xfrm flipV="1">
          <a:off x="13512800" y="145935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68" name="フローチャート : 判断 267"/>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69" name="テキスト ボックス 268"/>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0" name="フローチャート : 判断 269"/>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71" name="テキスト ボックス 270"/>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76502</xdr:rowOff>
    </xdr:from>
    <xdr:to>
      <xdr:col>23</xdr:col>
      <xdr:colOff>457200</xdr:colOff>
      <xdr:row>90</xdr:row>
      <xdr:rowOff>6652</xdr:rowOff>
    </xdr:to>
    <xdr:sp macro="" textlink="">
      <xdr:nvSpPr>
        <xdr:cNvPr id="279" name="円/楕円 278"/>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162879</xdr:rowOff>
    </xdr:from>
    <xdr:ext cx="736600" cy="259045"/>
    <xdr:sp macro="" textlink="">
      <xdr:nvSpPr>
        <xdr:cNvPr id="280" name="テキスト ボックス 279"/>
        <xdr:cNvSpPr txBox="1"/>
      </xdr:nvSpPr>
      <xdr:spPr>
        <a:xfrm>
          <a:off x="15798800" y="154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1" name="円/楕円 280"/>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82" name="テキスト ボックス 281"/>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140909</xdr:rowOff>
    </xdr:from>
    <xdr:to>
      <xdr:col>21</xdr:col>
      <xdr:colOff>50800</xdr:colOff>
      <xdr:row>85</xdr:row>
      <xdr:rowOff>71059</xdr:rowOff>
    </xdr:to>
    <xdr:sp macro="" textlink="">
      <xdr:nvSpPr>
        <xdr:cNvPr id="283" name="円/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55836</xdr:rowOff>
    </xdr:from>
    <xdr:ext cx="762000" cy="259045"/>
    <xdr:sp macro="" textlink="">
      <xdr:nvSpPr>
        <xdr:cNvPr id="284" name="テキスト ボックス 283"/>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27818</xdr:rowOff>
    </xdr:from>
    <xdr:to>
      <xdr:col>19</xdr:col>
      <xdr:colOff>533400</xdr:colOff>
      <xdr:row>86</xdr:row>
      <xdr:rowOff>129418</xdr:rowOff>
    </xdr:to>
    <xdr:sp macro="" textlink="">
      <xdr:nvSpPr>
        <xdr:cNvPr id="285" name="円/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人口千人当たり職員数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が増加した要因</a:t>
          </a:r>
          <a:r>
            <a:rPr kumimoji="1" lang="ja-JP" altLang="en-US" sz="1100">
              <a:solidFill>
                <a:schemeClr val="dk1"/>
              </a:solidFill>
              <a:effectLst/>
              <a:latin typeface="+mn-lt"/>
              <a:ea typeface="+mn-ea"/>
              <a:cs typeface="+mn-cs"/>
            </a:rPr>
            <a:t>は、</a:t>
          </a:r>
          <a:r>
            <a:rPr kumimoji="1" lang="ja-JP" altLang="en-US" sz="1100">
              <a:latin typeface="ＭＳ Ｐゴシック"/>
            </a:rPr>
            <a:t>消防広域化および幼稚園の充実による職員増に対し、人口が減少しているためである。また、当市の広域的な地域性及び政策上の理由により、消防職・衛生職の職員数が類似団体と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して多いことが、</a:t>
          </a:r>
          <a:r>
            <a:rPr kumimoji="1" lang="ja-JP" altLang="en-US" sz="1100">
              <a:latin typeface="ＭＳ Ｐゴシック"/>
            </a:rPr>
            <a:t>差を生じる要因と捉えている。地域主権や静岡県の権限移譲に伴う事務量の増と、行政改革による定員削減とのギャップが顕在化してくると思われるが、こうした厳しい社会情勢と当市の独自性の高い要件を考慮した上で、民間委託、事務事業の見直しなどの行政改革を推進するとともに、定員管理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18" name="直線コネクタ 317"/>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19"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0" name="直線コネクタ 319"/>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1"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2" name="直線コネクタ 321"/>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118654</xdr:rowOff>
    </xdr:from>
    <xdr:to>
      <xdr:col>24</xdr:col>
      <xdr:colOff>558800</xdr:colOff>
      <xdr:row>64</xdr:row>
      <xdr:rowOff>132443</xdr:rowOff>
    </xdr:to>
    <xdr:cxnSp macro="">
      <xdr:nvCxnSpPr>
        <xdr:cNvPr id="323" name="直線コネクタ 322"/>
        <xdr:cNvCxnSpPr/>
      </xdr:nvCxnSpPr>
      <xdr:spPr>
        <a:xfrm>
          <a:off x="16179800" y="110914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117946</xdr:rowOff>
    </xdr:from>
    <xdr:ext cx="762000" cy="259045"/>
    <xdr:sp macro="" textlink="">
      <xdr:nvSpPr>
        <xdr:cNvPr id="324" name="定員管理の状況平均値テキスト"/>
        <xdr:cNvSpPr txBox="1"/>
      </xdr:nvSpPr>
      <xdr:spPr>
        <a:xfrm>
          <a:off x="17106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5" name="フローチャート : 判断 324"/>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118654</xdr:rowOff>
    </xdr:from>
    <xdr:to>
      <xdr:col>23</xdr:col>
      <xdr:colOff>406400</xdr:colOff>
      <xdr:row>64</xdr:row>
      <xdr:rowOff>122101</xdr:rowOff>
    </xdr:to>
    <xdr:cxnSp macro="">
      <xdr:nvCxnSpPr>
        <xdr:cNvPr id="326" name="直線コネクタ 325"/>
        <xdr:cNvCxnSpPr/>
      </xdr:nvCxnSpPr>
      <xdr:spPr>
        <a:xfrm flipV="1">
          <a:off x="15290800" y="11091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27" name="フローチャート : 判断 326"/>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48640</xdr:rowOff>
    </xdr:from>
    <xdr:ext cx="736600" cy="259045"/>
    <xdr:sp macro="" textlink="">
      <xdr:nvSpPr>
        <xdr:cNvPr id="328" name="テキスト ボックス 327"/>
        <xdr:cNvSpPr txBox="1"/>
      </xdr:nvSpPr>
      <xdr:spPr>
        <a:xfrm>
          <a:off x="15798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122101</xdr:rowOff>
    </xdr:from>
    <xdr:to>
      <xdr:col>22</xdr:col>
      <xdr:colOff>203200</xdr:colOff>
      <xdr:row>64</xdr:row>
      <xdr:rowOff>125549</xdr:rowOff>
    </xdr:to>
    <xdr:cxnSp macro="">
      <xdr:nvCxnSpPr>
        <xdr:cNvPr id="329" name="直線コネクタ 328"/>
        <xdr:cNvCxnSpPr/>
      </xdr:nvCxnSpPr>
      <xdr:spPr>
        <a:xfrm flipV="1">
          <a:off x="14401800" y="110949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0" name="フローチャート : 判断 329"/>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1" name="テキスト ボックス 330"/>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125549</xdr:rowOff>
    </xdr:from>
    <xdr:to>
      <xdr:col>21</xdr:col>
      <xdr:colOff>0</xdr:colOff>
      <xdr:row>64</xdr:row>
      <xdr:rowOff>149678</xdr:rowOff>
    </xdr:to>
    <xdr:cxnSp macro="">
      <xdr:nvCxnSpPr>
        <xdr:cNvPr id="332" name="直線コネクタ 331"/>
        <xdr:cNvCxnSpPr/>
      </xdr:nvCxnSpPr>
      <xdr:spPr>
        <a:xfrm flipV="1">
          <a:off x="13512800" y="1109834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3" name="フローチャート : 判断 332"/>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4" name="テキスト ボックス 333"/>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5" name="フローチャート : 判断 334"/>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36" name="テキスト ボックス 335"/>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81643</xdr:rowOff>
    </xdr:from>
    <xdr:to>
      <xdr:col>24</xdr:col>
      <xdr:colOff>609600</xdr:colOff>
      <xdr:row>65</xdr:row>
      <xdr:rowOff>11793</xdr:rowOff>
    </xdr:to>
    <xdr:sp macro="" textlink="">
      <xdr:nvSpPr>
        <xdr:cNvPr id="342" name="円/楕円 341"/>
        <xdr:cNvSpPr/>
      </xdr:nvSpPr>
      <xdr:spPr>
        <a:xfrm>
          <a:off x="16967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53720</xdr:rowOff>
    </xdr:from>
    <xdr:ext cx="762000" cy="259045"/>
    <xdr:sp macro="" textlink="">
      <xdr:nvSpPr>
        <xdr:cNvPr id="343" name="定員管理の状況該当値テキスト"/>
        <xdr:cNvSpPr txBox="1"/>
      </xdr:nvSpPr>
      <xdr:spPr>
        <a:xfrm>
          <a:off x="17106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67854</xdr:rowOff>
    </xdr:from>
    <xdr:to>
      <xdr:col>23</xdr:col>
      <xdr:colOff>457200</xdr:colOff>
      <xdr:row>64</xdr:row>
      <xdr:rowOff>169454</xdr:rowOff>
    </xdr:to>
    <xdr:sp macro="" textlink="">
      <xdr:nvSpPr>
        <xdr:cNvPr id="344" name="円/楕円 343"/>
        <xdr:cNvSpPr/>
      </xdr:nvSpPr>
      <xdr:spPr>
        <a:xfrm>
          <a:off x="16129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154231</xdr:rowOff>
    </xdr:from>
    <xdr:ext cx="736600" cy="259045"/>
    <xdr:sp macro="" textlink="">
      <xdr:nvSpPr>
        <xdr:cNvPr id="345" name="テキスト ボックス 344"/>
        <xdr:cNvSpPr txBox="1"/>
      </xdr:nvSpPr>
      <xdr:spPr>
        <a:xfrm>
          <a:off x="15798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71301</xdr:rowOff>
    </xdr:from>
    <xdr:to>
      <xdr:col>22</xdr:col>
      <xdr:colOff>254000</xdr:colOff>
      <xdr:row>65</xdr:row>
      <xdr:rowOff>1451</xdr:rowOff>
    </xdr:to>
    <xdr:sp macro="" textlink="">
      <xdr:nvSpPr>
        <xdr:cNvPr id="346" name="円/楕円 345"/>
        <xdr:cNvSpPr/>
      </xdr:nvSpPr>
      <xdr:spPr>
        <a:xfrm>
          <a:off x="15240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157678</xdr:rowOff>
    </xdr:from>
    <xdr:ext cx="762000" cy="259045"/>
    <xdr:sp macro="" textlink="">
      <xdr:nvSpPr>
        <xdr:cNvPr id="347" name="テキスト ボックス 346"/>
        <xdr:cNvSpPr txBox="1"/>
      </xdr:nvSpPr>
      <xdr:spPr>
        <a:xfrm>
          <a:off x="14909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74749</xdr:rowOff>
    </xdr:from>
    <xdr:to>
      <xdr:col>21</xdr:col>
      <xdr:colOff>50800</xdr:colOff>
      <xdr:row>65</xdr:row>
      <xdr:rowOff>4899</xdr:rowOff>
    </xdr:to>
    <xdr:sp macro="" textlink="">
      <xdr:nvSpPr>
        <xdr:cNvPr id="348" name="円/楕円 347"/>
        <xdr:cNvSpPr/>
      </xdr:nvSpPr>
      <xdr:spPr>
        <a:xfrm>
          <a:off x="14351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161126</xdr:rowOff>
    </xdr:from>
    <xdr:ext cx="762000" cy="259045"/>
    <xdr:sp macro="" textlink="">
      <xdr:nvSpPr>
        <xdr:cNvPr id="349" name="テキスト ボックス 348"/>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98878</xdr:rowOff>
    </xdr:from>
    <xdr:to>
      <xdr:col>19</xdr:col>
      <xdr:colOff>533400</xdr:colOff>
      <xdr:row>65</xdr:row>
      <xdr:rowOff>29028</xdr:rowOff>
    </xdr:to>
    <xdr:sp macro="" textlink="">
      <xdr:nvSpPr>
        <xdr:cNvPr id="350" name="円/楕円 349"/>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13805</xdr:rowOff>
    </xdr:from>
    <xdr:ext cx="762000" cy="259045"/>
    <xdr:sp macro="" textlink="">
      <xdr:nvSpPr>
        <xdr:cNvPr id="351" name="テキスト ボックス 350"/>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a:t>
          </a:r>
          <a:r>
            <a:rPr lang="en-US" altLang="ja-JP" sz="1100" b="0" i="0" u="none" strike="noStrike" baseline="0" smtClean="0">
              <a:solidFill>
                <a:schemeClr val="dk1"/>
              </a:solidFill>
              <a:latin typeface="+mn-lt"/>
              <a:ea typeface="+mn-ea"/>
              <a:cs typeface="+mn-cs"/>
            </a:rPr>
            <a:t>10.4</a:t>
          </a:r>
          <a:r>
            <a:rPr lang="ja-JP" altLang="en-US" sz="1100" b="0" i="0" u="none" strike="noStrike" baseline="0" smtClean="0">
              <a:solidFill>
                <a:schemeClr val="dk1"/>
              </a:solidFill>
              <a:latin typeface="+mn-lt"/>
              <a:ea typeface="+mn-ea"/>
              <a:cs typeface="+mn-cs"/>
            </a:rPr>
            <a:t>％）を</a:t>
          </a:r>
          <a:r>
            <a:rPr lang="en-US" altLang="ja-JP" sz="1100" b="0" i="0" u="none" strike="noStrike" baseline="0" smtClean="0">
              <a:solidFill>
                <a:schemeClr val="dk1"/>
              </a:solidFill>
              <a:latin typeface="+mn-lt"/>
              <a:ea typeface="+mn-ea"/>
              <a:cs typeface="+mn-cs"/>
            </a:rPr>
            <a:t>1.4</a:t>
          </a:r>
          <a:r>
            <a:rPr lang="ja-JP" altLang="en-US" sz="1100" b="0" i="0" u="none" strike="noStrike" baseline="0" smtClean="0">
              <a:solidFill>
                <a:schemeClr val="dk1"/>
              </a:solidFill>
              <a:latin typeface="+mn-lt"/>
              <a:ea typeface="+mn-ea"/>
              <a:cs typeface="+mn-cs"/>
            </a:rPr>
            <a:t>ポイント下回る</a:t>
          </a:r>
          <a:r>
            <a:rPr lang="en-US" altLang="ja-JP" sz="1100" b="0" i="0" u="none" strike="noStrike" baseline="0" smtClean="0">
              <a:solidFill>
                <a:schemeClr val="dk1"/>
              </a:solidFill>
              <a:latin typeface="+mn-lt"/>
              <a:ea typeface="+mn-ea"/>
              <a:cs typeface="+mn-cs"/>
            </a:rPr>
            <a:t>9.0%</a:t>
          </a:r>
          <a:r>
            <a:rPr lang="ja-JP" altLang="en-US" sz="1100" b="0" i="0" u="none" strike="noStrike" baseline="0" smtClean="0">
              <a:solidFill>
                <a:schemeClr val="dk1"/>
              </a:solidFill>
              <a:latin typeface="+mn-lt"/>
              <a:ea typeface="+mn-ea"/>
              <a:cs typeface="+mn-cs"/>
            </a:rPr>
            <a:t>であり、対前年度比では</a:t>
          </a:r>
          <a:r>
            <a:rPr lang="en-US" altLang="ja-JP" sz="1100" b="0" i="0" u="none" strike="noStrike" baseline="0" smtClean="0">
              <a:solidFill>
                <a:schemeClr val="dk1"/>
              </a:solidFill>
              <a:latin typeface="+mn-lt"/>
              <a:ea typeface="+mn-ea"/>
              <a:cs typeface="+mn-cs"/>
            </a:rPr>
            <a:t>0.6</a:t>
          </a:r>
          <a:r>
            <a:rPr lang="ja-JP" altLang="en-US" sz="1100" b="0" i="0" u="none" strike="noStrike" baseline="0" smtClean="0">
              <a:solidFill>
                <a:schemeClr val="dk1"/>
              </a:solidFill>
              <a:latin typeface="+mn-lt"/>
              <a:ea typeface="+mn-ea"/>
              <a:cs typeface="+mn-cs"/>
            </a:rPr>
            <a:t>ポイント改善した。今後は、公共施設等の老朽化に伴う更新や大規模改修などにより公債費の増加が見込まれるため、数値の上昇が想定されるが、計画的な財政運営による市債管理により、健全な財政運営に努め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0" name="直線コネクタ 379"/>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3"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4" name="直線コネクタ 383"/>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94827</xdr:rowOff>
    </xdr:to>
    <xdr:cxnSp macro="">
      <xdr:nvCxnSpPr>
        <xdr:cNvPr id="385" name="直線コネクタ 384"/>
        <xdr:cNvCxnSpPr/>
      </xdr:nvCxnSpPr>
      <xdr:spPr>
        <a:xfrm flipV="1">
          <a:off x="16179800" y="69045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6"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7" name="フローチャート : 判断 386"/>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40</xdr:row>
      <xdr:rowOff>110913</xdr:rowOff>
    </xdr:to>
    <xdr:cxnSp macro="">
      <xdr:nvCxnSpPr>
        <xdr:cNvPr id="388" name="直線コネクタ 387"/>
        <xdr:cNvCxnSpPr/>
      </xdr:nvCxnSpPr>
      <xdr:spPr>
        <a:xfrm flipV="1">
          <a:off x="15290800" y="695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9" name="フローチャート :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110913</xdr:rowOff>
    </xdr:to>
    <xdr:cxnSp macro="">
      <xdr:nvCxnSpPr>
        <xdr:cNvPr id="391" name="直線コネクタ 390"/>
        <xdr:cNvCxnSpPr/>
      </xdr:nvCxnSpPr>
      <xdr:spPr>
        <a:xfrm>
          <a:off x="14401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2" name="フローチャート : 判断 391"/>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3" name="テキスト ボックス 39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54610</xdr:rowOff>
    </xdr:to>
    <xdr:cxnSp macro="">
      <xdr:nvCxnSpPr>
        <xdr:cNvPr id="394" name="直線コネクタ 393"/>
        <xdr:cNvCxnSpPr/>
      </xdr:nvCxnSpPr>
      <xdr:spPr>
        <a:xfrm>
          <a:off x="13512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5" name="フローチャート : 判断 39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170621</xdr:rowOff>
    </xdr:from>
    <xdr:ext cx="762000" cy="259045"/>
    <xdr:sp macro="" textlink="">
      <xdr:nvSpPr>
        <xdr:cNvPr id="396" name="テキスト ボックス 395"/>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397" name="フローチャート : 判断 396"/>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23300</xdr:rowOff>
    </xdr:from>
    <xdr:ext cx="762000" cy="259045"/>
    <xdr:sp macro="" textlink="">
      <xdr:nvSpPr>
        <xdr:cNvPr id="398" name="テキスト ボックス 397"/>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4" name="円/楕円 403"/>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5"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6" name="円/楕円 405"/>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7" name="テキスト ボックス 406"/>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8" name="円/楕円 407"/>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9" name="テキスト ボックス 408"/>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10" name="円/楕円 409"/>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11" name="テキスト ボックス 41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12" name="円/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413" name="テキスト ボックス 41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類似団体平均を大きく下回っているが、平成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以降は、財政調整基金を取り崩した財政運営を行っている。このため充当可能財源が減少し、将来負担比率が上昇している。今後も、各種基金や市債を活用した財政運営が見込まれるため、数値の上昇が想定される。将来の負担を軽減するために、事務事業の見直しや行財政改革により、健全な財政運営に努め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4" name="直線コネクタ 443"/>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5"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46" name="直線コネクタ 445"/>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47"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48" name="直線コネクタ 447"/>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163649</xdr:rowOff>
    </xdr:from>
    <xdr:to>
      <xdr:col>24</xdr:col>
      <xdr:colOff>558800</xdr:colOff>
      <xdr:row>14</xdr:row>
      <xdr:rowOff>11732</xdr:rowOff>
    </xdr:to>
    <xdr:cxnSp macro="">
      <xdr:nvCxnSpPr>
        <xdr:cNvPr id="449" name="直線コネクタ 448"/>
        <xdr:cNvCxnSpPr/>
      </xdr:nvCxnSpPr>
      <xdr:spPr>
        <a:xfrm>
          <a:off x="16179800" y="2392499"/>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46281</xdr:rowOff>
    </xdr:from>
    <xdr:ext cx="762000" cy="259045"/>
    <xdr:sp macro="" textlink="">
      <xdr:nvSpPr>
        <xdr:cNvPr id="450" name="将来負担の状況平均値テキスト"/>
        <xdr:cNvSpPr txBox="1"/>
      </xdr:nvSpPr>
      <xdr:spPr>
        <a:xfrm>
          <a:off x="17106900" y="2789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1" name="フローチャート : 判断 450"/>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163649</xdr:rowOff>
    </xdr:from>
    <xdr:to>
      <xdr:col>23</xdr:col>
      <xdr:colOff>406400</xdr:colOff>
      <xdr:row>14</xdr:row>
      <xdr:rowOff>59992</xdr:rowOff>
    </xdr:to>
    <xdr:cxnSp macro="">
      <xdr:nvCxnSpPr>
        <xdr:cNvPr id="452" name="直線コネクタ 451"/>
        <xdr:cNvCxnSpPr/>
      </xdr:nvCxnSpPr>
      <xdr:spPr>
        <a:xfrm flipV="1">
          <a:off x="15290800" y="2392499"/>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3" name="フローチャート : 判断 452"/>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95993</xdr:rowOff>
    </xdr:from>
    <xdr:ext cx="736600" cy="259045"/>
    <xdr:sp macro="" textlink="">
      <xdr:nvSpPr>
        <xdr:cNvPr id="454" name="テキスト ボックス 453"/>
        <xdr:cNvSpPr txBox="1"/>
      </xdr:nvSpPr>
      <xdr:spPr>
        <a:xfrm>
          <a:off x="15798800" y="301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106196</xdr:rowOff>
    </xdr:from>
    <xdr:to>
      <xdr:col>22</xdr:col>
      <xdr:colOff>203200</xdr:colOff>
      <xdr:row>14</xdr:row>
      <xdr:rowOff>59992</xdr:rowOff>
    </xdr:to>
    <xdr:cxnSp macro="">
      <xdr:nvCxnSpPr>
        <xdr:cNvPr id="455" name="直線コネクタ 454"/>
        <xdr:cNvCxnSpPr/>
      </xdr:nvCxnSpPr>
      <xdr:spPr>
        <a:xfrm>
          <a:off x="14401800" y="2335046"/>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56" name="フローチャート : 判断 455"/>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62428</xdr:rowOff>
    </xdr:from>
    <xdr:ext cx="762000" cy="259045"/>
    <xdr:sp macro="" textlink="">
      <xdr:nvSpPr>
        <xdr:cNvPr id="457" name="テキスト ボックス 456"/>
        <xdr:cNvSpPr txBox="1"/>
      </xdr:nvSpPr>
      <xdr:spPr>
        <a:xfrm>
          <a:off x="14909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58" name="フローチャート : 判断 457"/>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50938</xdr:rowOff>
    </xdr:from>
    <xdr:ext cx="762000" cy="259045"/>
    <xdr:sp macro="" textlink="">
      <xdr:nvSpPr>
        <xdr:cNvPr id="459" name="テキスト ボックス 458"/>
        <xdr:cNvSpPr txBox="1"/>
      </xdr:nvSpPr>
      <xdr:spPr>
        <a:xfrm>
          <a:off x="14020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0" name="フローチャート : 判断 459"/>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1" name="テキスト ボックス 460"/>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132382</xdr:rowOff>
    </xdr:from>
    <xdr:to>
      <xdr:col>24</xdr:col>
      <xdr:colOff>609600</xdr:colOff>
      <xdr:row>14</xdr:row>
      <xdr:rowOff>62532</xdr:rowOff>
    </xdr:to>
    <xdr:sp macro="" textlink="">
      <xdr:nvSpPr>
        <xdr:cNvPr id="467" name="円/楕円 466"/>
        <xdr:cNvSpPr/>
      </xdr:nvSpPr>
      <xdr:spPr>
        <a:xfrm>
          <a:off x="16967200" y="2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53659</xdr:rowOff>
    </xdr:from>
    <xdr:ext cx="762000" cy="259045"/>
    <xdr:sp macro="" textlink="">
      <xdr:nvSpPr>
        <xdr:cNvPr id="468" name="将来負担の状況該当値テキスト"/>
        <xdr:cNvSpPr txBox="1"/>
      </xdr:nvSpPr>
      <xdr:spPr>
        <a:xfrm>
          <a:off x="17106900" y="22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112849</xdr:rowOff>
    </xdr:from>
    <xdr:to>
      <xdr:col>23</xdr:col>
      <xdr:colOff>457200</xdr:colOff>
      <xdr:row>14</xdr:row>
      <xdr:rowOff>42999</xdr:rowOff>
    </xdr:to>
    <xdr:sp macro="" textlink="">
      <xdr:nvSpPr>
        <xdr:cNvPr id="469" name="円/楕円 468"/>
        <xdr:cNvSpPr/>
      </xdr:nvSpPr>
      <xdr:spPr>
        <a:xfrm>
          <a:off x="16129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53176</xdr:rowOff>
    </xdr:from>
    <xdr:ext cx="736600" cy="259045"/>
    <xdr:sp macro="" textlink="">
      <xdr:nvSpPr>
        <xdr:cNvPr id="470" name="テキスト ボックス 46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9192</xdr:rowOff>
    </xdr:from>
    <xdr:to>
      <xdr:col>22</xdr:col>
      <xdr:colOff>254000</xdr:colOff>
      <xdr:row>14</xdr:row>
      <xdr:rowOff>110792</xdr:rowOff>
    </xdr:to>
    <xdr:sp macro="" textlink="">
      <xdr:nvSpPr>
        <xdr:cNvPr id="471" name="円/楕円 470"/>
        <xdr:cNvSpPr/>
      </xdr:nvSpPr>
      <xdr:spPr>
        <a:xfrm>
          <a:off x="15240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120969</xdr:rowOff>
    </xdr:from>
    <xdr:ext cx="762000" cy="259045"/>
    <xdr:sp macro="" textlink="">
      <xdr:nvSpPr>
        <xdr:cNvPr id="472" name="テキスト ボックス 471"/>
        <xdr:cNvSpPr txBox="1"/>
      </xdr:nvSpPr>
      <xdr:spPr>
        <a:xfrm>
          <a:off x="14909800" y="21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55396</xdr:rowOff>
    </xdr:from>
    <xdr:to>
      <xdr:col>21</xdr:col>
      <xdr:colOff>50800</xdr:colOff>
      <xdr:row>13</xdr:row>
      <xdr:rowOff>156996</xdr:rowOff>
    </xdr:to>
    <xdr:sp macro="" textlink="">
      <xdr:nvSpPr>
        <xdr:cNvPr id="473" name="円/楕円 472"/>
        <xdr:cNvSpPr/>
      </xdr:nvSpPr>
      <xdr:spPr>
        <a:xfrm>
          <a:off x="14351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167173</xdr:rowOff>
    </xdr:from>
    <xdr:ext cx="762000" cy="259045"/>
    <xdr:sp macro="" textlink="">
      <xdr:nvSpPr>
        <xdr:cNvPr id="474" name="テキスト ボックス 473"/>
        <xdr:cNvSpPr txBox="1"/>
      </xdr:nvSpPr>
      <xdr:spPr>
        <a:xfrm>
          <a:off x="14020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53,754
53,061
138.17
20,410,969
19,580,881
759,995
11,892,425
19,647,136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21</a:t>
          </a:r>
          <a:r>
            <a:rPr kumimoji="1" lang="ja-JP" altLang="en-US" sz="1200">
              <a:latin typeface="ＭＳ Ｐゴシック"/>
            </a:rPr>
            <a:t>年度までの当市の人件費は、類似団体と比して低い値で推移してきた。これは、企業等からの税収に支えられた財政状況において、人件費の割合が小さかったためである。しかし、リーマンショック以後、税収の大幅な減少により事業費の見直しを行ったため人件費の割合が上昇した。併せて、団塊世代や市制施行時の大量採用による当市のいびつな職員分布により、定年間近な職員の人件費による圧迫が続いている。今後は、定員管理に基づく職員削減により人件費は縮減されていく見込み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154432</xdr:rowOff>
    </xdr:from>
    <xdr:to>
      <xdr:col>7</xdr:col>
      <xdr:colOff>15875</xdr:colOff>
      <xdr:row>39</xdr:row>
      <xdr:rowOff>19558</xdr:rowOff>
    </xdr:to>
    <xdr:cxnSp macro="">
      <xdr:nvCxnSpPr>
        <xdr:cNvPr id="63" name="直線コネクタ 62"/>
        <xdr:cNvCxnSpPr/>
      </xdr:nvCxnSpPr>
      <xdr:spPr>
        <a:xfrm>
          <a:off x="3987800" y="6669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4"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154432</xdr:rowOff>
    </xdr:from>
    <xdr:to>
      <xdr:col>5</xdr:col>
      <xdr:colOff>549275</xdr:colOff>
      <xdr:row>39</xdr:row>
      <xdr:rowOff>46990</xdr:rowOff>
    </xdr:to>
    <xdr:cxnSp macro="">
      <xdr:nvCxnSpPr>
        <xdr:cNvPr id="66" name="直線コネクタ 65"/>
        <xdr:cNvCxnSpPr/>
      </xdr:nvCxnSpPr>
      <xdr:spPr>
        <a:xfrm flipV="1">
          <a:off x="3098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68" name="テキスト ボックス 67"/>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74422</xdr:rowOff>
    </xdr:to>
    <xdr:cxnSp macro="">
      <xdr:nvCxnSpPr>
        <xdr:cNvPr id="69" name="直線コネクタ 68"/>
        <xdr:cNvCxnSpPr/>
      </xdr:nvCxnSpPr>
      <xdr:spPr>
        <a:xfrm flipV="1">
          <a:off x="2209800" y="67335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39</xdr:row>
      <xdr:rowOff>74422</xdr:rowOff>
    </xdr:to>
    <xdr:cxnSp macro="">
      <xdr:nvCxnSpPr>
        <xdr:cNvPr id="72" name="直線コネクタ 71"/>
        <xdr:cNvCxnSpPr/>
      </xdr:nvCxnSpPr>
      <xdr:spPr>
        <a:xfrm>
          <a:off x="1320800" y="654151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123969</xdr:rowOff>
    </xdr:from>
    <xdr:ext cx="762000" cy="259045"/>
    <xdr:sp macro="" textlink="">
      <xdr:nvSpPr>
        <xdr:cNvPr id="74" name="テキスト ボックス 73"/>
        <xdr:cNvSpPr txBox="1"/>
      </xdr:nvSpPr>
      <xdr:spPr>
        <a:xfrm>
          <a:off x="1828800" y="62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140208</xdr:rowOff>
    </xdr:from>
    <xdr:to>
      <xdr:col>7</xdr:col>
      <xdr:colOff>66675</xdr:colOff>
      <xdr:row>39</xdr:row>
      <xdr:rowOff>70358</xdr:rowOff>
    </xdr:to>
    <xdr:sp macro="" textlink="">
      <xdr:nvSpPr>
        <xdr:cNvPr id="82" name="円/楕円 81"/>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112285</xdr:rowOff>
    </xdr:from>
    <xdr:ext cx="762000" cy="259045"/>
    <xdr:sp macro="" textlink="">
      <xdr:nvSpPr>
        <xdr:cNvPr id="83" name="人件費該当値テキスト"/>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103632</xdr:rowOff>
    </xdr:from>
    <xdr:to>
      <xdr:col>5</xdr:col>
      <xdr:colOff>600075</xdr:colOff>
      <xdr:row>39</xdr:row>
      <xdr:rowOff>33782</xdr:rowOff>
    </xdr:to>
    <xdr:sp macro="" textlink="">
      <xdr:nvSpPr>
        <xdr:cNvPr id="84" name="円/楕円 83"/>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18559</xdr:rowOff>
    </xdr:from>
    <xdr:ext cx="736600" cy="259045"/>
    <xdr:sp macro="" textlink="">
      <xdr:nvSpPr>
        <xdr:cNvPr id="85" name="テキスト ボックス 84"/>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6" name="円/楕円 85"/>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7" name="テキスト ボックス 86"/>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23622</xdr:rowOff>
    </xdr:from>
    <xdr:to>
      <xdr:col>3</xdr:col>
      <xdr:colOff>193675</xdr:colOff>
      <xdr:row>39</xdr:row>
      <xdr:rowOff>125222</xdr:rowOff>
    </xdr:to>
    <xdr:sp macro="" textlink="">
      <xdr:nvSpPr>
        <xdr:cNvPr id="88" name="円/楕円 87"/>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109999</xdr:rowOff>
    </xdr:from>
    <xdr:ext cx="762000" cy="259045"/>
    <xdr:sp macro="" textlink="">
      <xdr:nvSpPr>
        <xdr:cNvPr id="89" name="テキスト ボックス 88"/>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0" name="円/楕円 89"/>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87393</xdr:rowOff>
    </xdr:from>
    <xdr:ext cx="762000" cy="259045"/>
    <xdr:sp macro="" textlink="">
      <xdr:nvSpPr>
        <xdr:cNvPr id="91" name="テキスト ボックス 90"/>
        <xdr:cNvSpPr txBox="1"/>
      </xdr:nvSpPr>
      <xdr:spPr>
        <a:xfrm>
          <a:off x="939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の比率は、類似団体の中で最大値である。これは、臨時職員賃金や施設運営管理経費が多いことが要因に挙げられる。具体的には、「教育充実のための小中学校への補助講師の配置」、「小学校給食の単独調理」、「待機児童ゼロに向けた公立保育園・幼稚園の園児入所措置」などの事業を積極的に行なっているためである。</a:t>
          </a:r>
          <a:endParaRPr kumimoji="1" lang="en-US" altLang="ja-JP" sz="1200">
            <a:latin typeface="ＭＳ Ｐゴシック"/>
          </a:endParaRPr>
        </a:p>
        <a:p>
          <a:r>
            <a:rPr kumimoji="1" lang="ja-JP" altLang="en-US" sz="1200">
              <a:latin typeface="ＭＳ Ｐゴシック"/>
            </a:rPr>
            <a:t>　今後は、選択と集中の観点から事業見直しなどを実施し、物件費の削減に努める。 </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143002</xdr:rowOff>
    </xdr:from>
    <xdr:to>
      <xdr:col>24</xdr:col>
      <xdr:colOff>31750</xdr:colOff>
      <xdr:row>21</xdr:row>
      <xdr:rowOff>78994</xdr:rowOff>
    </xdr:to>
    <xdr:cxnSp macro="">
      <xdr:nvCxnSpPr>
        <xdr:cNvPr id="117" name="直線コネクタ 116"/>
        <xdr:cNvCxnSpPr/>
      </xdr:nvCxnSpPr>
      <xdr:spPr>
        <a:xfrm flipV="1">
          <a:off x="16510000" y="2371852"/>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51071</xdr:rowOff>
    </xdr:from>
    <xdr:ext cx="762000" cy="259045"/>
    <xdr:sp macro="" textlink="">
      <xdr:nvSpPr>
        <xdr:cNvPr id="118" name="物件費最小値テキスト"/>
        <xdr:cNvSpPr txBox="1"/>
      </xdr:nvSpPr>
      <xdr:spPr>
        <a:xfrm>
          <a:off x="16598900" y="365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78994</xdr:rowOff>
    </xdr:from>
    <xdr:to>
      <xdr:col>24</xdr:col>
      <xdr:colOff>120650</xdr:colOff>
      <xdr:row>21</xdr:row>
      <xdr:rowOff>78994</xdr:rowOff>
    </xdr:to>
    <xdr:cxnSp macro="">
      <xdr:nvCxnSpPr>
        <xdr:cNvPr id="119" name="直線コネクタ 118"/>
        <xdr:cNvCxnSpPr/>
      </xdr:nvCxnSpPr>
      <xdr:spPr>
        <a:xfrm>
          <a:off x="16421100" y="36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57929</xdr:rowOff>
    </xdr:from>
    <xdr:ext cx="762000" cy="259045"/>
    <xdr:sp macro="" textlink="">
      <xdr:nvSpPr>
        <xdr:cNvPr id="120" name="物件費最大値テキスト"/>
        <xdr:cNvSpPr txBox="1"/>
      </xdr:nvSpPr>
      <xdr:spPr>
        <a:xfrm>
          <a:off x="16598900" y="21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143002</xdr:rowOff>
    </xdr:from>
    <xdr:to>
      <xdr:col>24</xdr:col>
      <xdr:colOff>120650</xdr:colOff>
      <xdr:row>13</xdr:row>
      <xdr:rowOff>143002</xdr:rowOff>
    </xdr:to>
    <xdr:cxnSp macro="">
      <xdr:nvCxnSpPr>
        <xdr:cNvPr id="121" name="直線コネクタ 120"/>
        <xdr:cNvCxnSpPr/>
      </xdr:nvCxnSpPr>
      <xdr:spPr>
        <a:xfrm>
          <a:off x="16421100" y="237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42418</xdr:rowOff>
    </xdr:from>
    <xdr:to>
      <xdr:col>24</xdr:col>
      <xdr:colOff>31750</xdr:colOff>
      <xdr:row>21</xdr:row>
      <xdr:rowOff>78994</xdr:rowOff>
    </xdr:to>
    <xdr:cxnSp macro="">
      <xdr:nvCxnSpPr>
        <xdr:cNvPr id="122" name="直線コネクタ 121"/>
        <xdr:cNvCxnSpPr/>
      </xdr:nvCxnSpPr>
      <xdr:spPr>
        <a:xfrm>
          <a:off x="15671800" y="36428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58437</xdr:rowOff>
    </xdr:from>
    <xdr:ext cx="762000" cy="259045"/>
    <xdr:sp macro="" textlink="">
      <xdr:nvSpPr>
        <xdr:cNvPr id="123" name="物件費平均値テキスト"/>
        <xdr:cNvSpPr txBox="1"/>
      </xdr:nvSpPr>
      <xdr:spPr>
        <a:xfrm>
          <a:off x="16598900" y="245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4" name="フローチャート : 判断 123"/>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42418</xdr:rowOff>
    </xdr:from>
    <xdr:to>
      <xdr:col>22</xdr:col>
      <xdr:colOff>565150</xdr:colOff>
      <xdr:row>21</xdr:row>
      <xdr:rowOff>152146</xdr:rowOff>
    </xdr:to>
    <xdr:cxnSp macro="">
      <xdr:nvCxnSpPr>
        <xdr:cNvPr id="125" name="直線コネクタ 124"/>
        <xdr:cNvCxnSpPr/>
      </xdr:nvCxnSpPr>
      <xdr:spPr>
        <a:xfrm flipV="1">
          <a:off x="14782800" y="3642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26" name="フローチャート : 判断 125"/>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27" name="テキスト ボックス 12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152146</xdr:rowOff>
    </xdr:from>
    <xdr:to>
      <xdr:col>21</xdr:col>
      <xdr:colOff>361950</xdr:colOff>
      <xdr:row>22</xdr:row>
      <xdr:rowOff>8128</xdr:rowOff>
    </xdr:to>
    <xdr:cxnSp macro="">
      <xdr:nvCxnSpPr>
        <xdr:cNvPr id="128" name="直線コネクタ 127"/>
        <xdr:cNvCxnSpPr/>
      </xdr:nvCxnSpPr>
      <xdr:spPr>
        <a:xfrm flipV="1">
          <a:off x="13893800" y="3752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29" name="フローチャート : 判断 128"/>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0" name="テキスト ボックス 129"/>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49276</xdr:rowOff>
    </xdr:from>
    <xdr:to>
      <xdr:col>20</xdr:col>
      <xdr:colOff>158750</xdr:colOff>
      <xdr:row>22</xdr:row>
      <xdr:rowOff>8128</xdr:rowOff>
    </xdr:to>
    <xdr:cxnSp macro="">
      <xdr:nvCxnSpPr>
        <xdr:cNvPr id="131" name="直線コネクタ 130"/>
        <xdr:cNvCxnSpPr/>
      </xdr:nvCxnSpPr>
      <xdr:spPr>
        <a:xfrm>
          <a:off x="13004800" y="347827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2" name="フローチャート : 判断 131"/>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3" name="テキスト ボックス 132"/>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4" name="フローチャート :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28194</xdr:rowOff>
    </xdr:from>
    <xdr:to>
      <xdr:col>24</xdr:col>
      <xdr:colOff>82550</xdr:colOff>
      <xdr:row>21</xdr:row>
      <xdr:rowOff>129794</xdr:rowOff>
    </xdr:to>
    <xdr:sp macro="" textlink="">
      <xdr:nvSpPr>
        <xdr:cNvPr id="141" name="円/楕円 140"/>
        <xdr:cNvSpPr/>
      </xdr:nvSpPr>
      <xdr:spPr>
        <a:xfrm>
          <a:off x="16459200" y="3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108221</xdr:rowOff>
    </xdr:from>
    <xdr:ext cx="762000" cy="259045"/>
    <xdr:sp macro="" textlink="">
      <xdr:nvSpPr>
        <xdr:cNvPr id="142" name="物件費該当値テキスト"/>
        <xdr:cNvSpPr txBox="1"/>
      </xdr:nvSpPr>
      <xdr:spPr>
        <a:xfrm>
          <a:off x="16598900" y="353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163068</xdr:rowOff>
    </xdr:from>
    <xdr:to>
      <xdr:col>22</xdr:col>
      <xdr:colOff>615950</xdr:colOff>
      <xdr:row>21</xdr:row>
      <xdr:rowOff>93218</xdr:rowOff>
    </xdr:to>
    <xdr:sp macro="" textlink="">
      <xdr:nvSpPr>
        <xdr:cNvPr id="143" name="円/楕円 142"/>
        <xdr:cNvSpPr/>
      </xdr:nvSpPr>
      <xdr:spPr>
        <a:xfrm>
          <a:off x="15621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77995</xdr:rowOff>
    </xdr:from>
    <xdr:ext cx="736600" cy="259045"/>
    <xdr:sp macro="" textlink="">
      <xdr:nvSpPr>
        <xdr:cNvPr id="144" name="テキスト ボックス 143"/>
        <xdr:cNvSpPr txBox="1"/>
      </xdr:nvSpPr>
      <xdr:spPr>
        <a:xfrm>
          <a:off x="15290800" y="367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101346</xdr:rowOff>
    </xdr:from>
    <xdr:to>
      <xdr:col>21</xdr:col>
      <xdr:colOff>412750</xdr:colOff>
      <xdr:row>22</xdr:row>
      <xdr:rowOff>31496</xdr:rowOff>
    </xdr:to>
    <xdr:sp macro="" textlink="">
      <xdr:nvSpPr>
        <xdr:cNvPr id="145" name="円/楕円 144"/>
        <xdr:cNvSpPr/>
      </xdr:nvSpPr>
      <xdr:spPr>
        <a:xfrm>
          <a:off x="14732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16273</xdr:rowOff>
    </xdr:from>
    <xdr:ext cx="762000" cy="259045"/>
    <xdr:sp macro="" textlink="">
      <xdr:nvSpPr>
        <xdr:cNvPr id="146" name="テキスト ボックス 145"/>
        <xdr:cNvSpPr txBox="1"/>
      </xdr:nvSpPr>
      <xdr:spPr>
        <a:xfrm>
          <a:off x="14401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128778</xdr:rowOff>
    </xdr:from>
    <xdr:to>
      <xdr:col>20</xdr:col>
      <xdr:colOff>209550</xdr:colOff>
      <xdr:row>22</xdr:row>
      <xdr:rowOff>58928</xdr:rowOff>
    </xdr:to>
    <xdr:sp macro="" textlink="">
      <xdr:nvSpPr>
        <xdr:cNvPr id="147" name="円/楕円 146"/>
        <xdr:cNvSpPr/>
      </xdr:nvSpPr>
      <xdr:spPr>
        <a:xfrm>
          <a:off x="13843000" y="37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43705</xdr:rowOff>
    </xdr:from>
    <xdr:ext cx="762000" cy="259045"/>
    <xdr:sp macro="" textlink="">
      <xdr:nvSpPr>
        <xdr:cNvPr id="148" name="テキスト ボックス 147"/>
        <xdr:cNvSpPr txBox="1"/>
      </xdr:nvSpPr>
      <xdr:spPr>
        <a:xfrm>
          <a:off x="13512800" y="3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169926</xdr:rowOff>
    </xdr:from>
    <xdr:to>
      <xdr:col>19</xdr:col>
      <xdr:colOff>6350</xdr:colOff>
      <xdr:row>20</xdr:row>
      <xdr:rowOff>100076</xdr:rowOff>
    </xdr:to>
    <xdr:sp macro="" textlink="">
      <xdr:nvSpPr>
        <xdr:cNvPr id="149" name="円/楕円 148"/>
        <xdr:cNvSpPr/>
      </xdr:nvSpPr>
      <xdr:spPr>
        <a:xfrm>
          <a:off x="12954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84853</xdr:rowOff>
    </xdr:from>
    <xdr:ext cx="762000" cy="259045"/>
    <xdr:sp macro="" textlink="">
      <xdr:nvSpPr>
        <xdr:cNvPr id="150" name="テキスト ボックス 149"/>
        <xdr:cNvSpPr txBox="1"/>
      </xdr:nvSpPr>
      <xdr:spPr>
        <a:xfrm>
          <a:off x="12623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類似団体の中での最小値である要因は、年少人口割合および生産年齢人口割合が高く、高齢者人口の割合が低いという人口構成の特性に大きな要因があると考えられる。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年度は、市単独事業の見直しにより前年度に比べ</a:t>
          </a:r>
          <a:r>
            <a:rPr kumimoji="1" lang="en-US" altLang="ja-JP" sz="1300">
              <a:latin typeface="ＭＳ Ｐゴシック"/>
            </a:rPr>
            <a:t>0.5</a:t>
          </a:r>
          <a:r>
            <a:rPr kumimoji="1" lang="ja-JP" altLang="en-US" sz="1300">
              <a:latin typeface="ＭＳ Ｐゴシック"/>
            </a:rPr>
            <a:t>ポイントの改善となった。しかし、今後は、高齢化率の上昇に伴い扶助費の増加が見込まれる。 </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127000</xdr:rowOff>
    </xdr:from>
    <xdr:to>
      <xdr:col>7</xdr:col>
      <xdr:colOff>15875</xdr:colOff>
      <xdr:row>61</xdr:row>
      <xdr:rowOff>88900</xdr:rowOff>
    </xdr:to>
    <xdr:cxnSp macro="">
      <xdr:nvCxnSpPr>
        <xdr:cNvPr id="178" name="直線コネクタ 177"/>
        <xdr:cNvCxnSpPr/>
      </xdr:nvCxnSpPr>
      <xdr:spPr>
        <a:xfrm flipV="1">
          <a:off x="4826000" y="95567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9"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0" name="直線コネクタ 179"/>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41927</xdr:rowOff>
    </xdr:from>
    <xdr:ext cx="762000" cy="259045"/>
    <xdr:sp macro="" textlink="">
      <xdr:nvSpPr>
        <xdr:cNvPr id="181" name="扶助費最大値テキスト"/>
        <xdr:cNvSpPr txBox="1"/>
      </xdr:nvSpPr>
      <xdr:spPr>
        <a:xfrm>
          <a:off x="4914900"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55</xdr:row>
      <xdr:rowOff>127000</xdr:rowOff>
    </xdr:from>
    <xdr:to>
      <xdr:col>7</xdr:col>
      <xdr:colOff>104775</xdr:colOff>
      <xdr:row>55</xdr:row>
      <xdr:rowOff>127000</xdr:rowOff>
    </xdr:to>
    <xdr:cxnSp macro="">
      <xdr:nvCxnSpPr>
        <xdr:cNvPr id="182" name="直線コネクタ 181"/>
        <xdr:cNvCxnSpPr/>
      </xdr:nvCxnSpPr>
      <xdr:spPr>
        <a:xfrm>
          <a:off x="4737100" y="95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50800</xdr:rowOff>
    </xdr:to>
    <xdr:cxnSp macro="">
      <xdr:nvCxnSpPr>
        <xdr:cNvPr id="183" name="直線コネクタ 182"/>
        <xdr:cNvCxnSpPr/>
      </xdr:nvCxnSpPr>
      <xdr:spPr>
        <a:xfrm flipV="1">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48277</xdr:rowOff>
    </xdr:from>
    <xdr:ext cx="762000" cy="259045"/>
    <xdr:sp macro="" textlink="">
      <xdr:nvSpPr>
        <xdr:cNvPr id="184"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185" name="フローチャート : 判断 184"/>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86" name="直線コネクタ 185"/>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57150</xdr:rowOff>
    </xdr:from>
    <xdr:to>
      <xdr:col>5</xdr:col>
      <xdr:colOff>600075</xdr:colOff>
      <xdr:row>58</xdr:row>
      <xdr:rowOff>158750</xdr:rowOff>
    </xdr:to>
    <xdr:sp macro="" textlink="">
      <xdr:nvSpPr>
        <xdr:cNvPr id="187" name="フローチャート : 判断 186"/>
        <xdr:cNvSpPr/>
      </xdr:nvSpPr>
      <xdr:spPr>
        <a:xfrm>
          <a:off x="3937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188" name="テキスト ボックス 187"/>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89" name="直線コネクタ 188"/>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0" name="フローチャート : 判断 189"/>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1" name="テキスト ボックス 190"/>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55</xdr:row>
      <xdr:rowOff>69850</xdr:rowOff>
    </xdr:to>
    <xdr:cxnSp macro="">
      <xdr:nvCxnSpPr>
        <xdr:cNvPr id="192" name="直線コネクタ 191"/>
        <xdr:cNvCxnSpPr/>
      </xdr:nvCxnSpPr>
      <xdr:spPr>
        <a:xfrm>
          <a:off x="1320800" y="9156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114300</xdr:rowOff>
    </xdr:from>
    <xdr:to>
      <xdr:col>3</xdr:col>
      <xdr:colOff>193675</xdr:colOff>
      <xdr:row>59</xdr:row>
      <xdr:rowOff>44450</xdr:rowOff>
    </xdr:to>
    <xdr:sp macro="" textlink="">
      <xdr:nvSpPr>
        <xdr:cNvPr id="193" name="フローチャート : 判断 192"/>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194" name="テキスト ボックス 193"/>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195" name="フローチャート : 判断 194"/>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196" name="テキスト ボックス 19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2" name="円/楕円 201"/>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156227</xdr:rowOff>
    </xdr:from>
    <xdr:ext cx="762000" cy="259045"/>
    <xdr:sp macro="" textlink="">
      <xdr:nvSpPr>
        <xdr:cNvPr id="203" name="扶助費該当値テキスト"/>
        <xdr:cNvSpPr txBox="1"/>
      </xdr:nvSpPr>
      <xdr:spPr>
        <a:xfrm>
          <a:off x="4914900" y="94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4" name="円/楕円 203"/>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5" name="テキスト ボックス 20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6" name="円/楕円 205"/>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07" name="テキスト ボックス 20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8" name="円/楕円 207"/>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9" name="テキスト ボックス 20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0" name="円/楕円 209"/>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1" name="テキスト ボックス 210"/>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他団体と比較して良好な数値となっている。</a:t>
          </a:r>
          <a:endParaRPr kumimoji="1" lang="en-US" altLang="ja-JP" sz="1300">
            <a:latin typeface="ＭＳ Ｐゴシック"/>
          </a:endParaRPr>
        </a:p>
        <a:p>
          <a:r>
            <a:rPr kumimoji="1" lang="ja-JP" altLang="en-US" sz="1300">
              <a:latin typeface="ＭＳ Ｐゴシック"/>
            </a:rPr>
            <a:t>　その他に含まれる主なものには、繰出金がある。特別会計に対する繰出金については、独立採算の原則から必要に応じて料金等を見直すことで適正化し、普通会計から特別会計への繰出金の削減に努める。 </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27" name="テキスト ボックス 22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29" name="テキスト ボックス 22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1" name="テキスト ボックス 23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3" name="テキスト ボックス 23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5" name="テキスト ボックス 23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37" name="テキスト ボックス 23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31750</xdr:rowOff>
    </xdr:from>
    <xdr:to>
      <xdr:col>24</xdr:col>
      <xdr:colOff>31750</xdr:colOff>
      <xdr:row>61</xdr:row>
      <xdr:rowOff>167822</xdr:rowOff>
    </xdr:to>
    <xdr:cxnSp macro="">
      <xdr:nvCxnSpPr>
        <xdr:cNvPr id="241" name="直線コネクタ 240"/>
        <xdr:cNvCxnSpPr/>
      </xdr:nvCxnSpPr>
      <xdr:spPr>
        <a:xfrm flipV="1">
          <a:off x="16510000" y="94615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139899</xdr:rowOff>
    </xdr:from>
    <xdr:ext cx="762000" cy="259045"/>
    <xdr:sp macro="" textlink="">
      <xdr:nvSpPr>
        <xdr:cNvPr id="242"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167822</xdr:rowOff>
    </xdr:from>
    <xdr:to>
      <xdr:col>24</xdr:col>
      <xdr:colOff>120650</xdr:colOff>
      <xdr:row>61</xdr:row>
      <xdr:rowOff>167822</xdr:rowOff>
    </xdr:to>
    <xdr:cxnSp macro="">
      <xdr:nvCxnSpPr>
        <xdr:cNvPr id="243" name="直線コネクタ 242"/>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118127</xdr:rowOff>
    </xdr:from>
    <xdr:ext cx="762000" cy="259045"/>
    <xdr:sp macro="" textlink="">
      <xdr:nvSpPr>
        <xdr:cNvPr id="244" name="その他最大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55</xdr:row>
      <xdr:rowOff>31750</xdr:rowOff>
    </xdr:from>
    <xdr:to>
      <xdr:col>24</xdr:col>
      <xdr:colOff>120650</xdr:colOff>
      <xdr:row>55</xdr:row>
      <xdr:rowOff>31750</xdr:rowOff>
    </xdr:to>
    <xdr:cxnSp macro="">
      <xdr:nvCxnSpPr>
        <xdr:cNvPr id="245" name="直線コネクタ 244"/>
        <xdr:cNvCxnSpPr/>
      </xdr:nvCxnSpPr>
      <xdr:spPr>
        <a:xfrm>
          <a:off x="164211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55</xdr:row>
      <xdr:rowOff>97065</xdr:rowOff>
    </xdr:to>
    <xdr:cxnSp macro="">
      <xdr:nvCxnSpPr>
        <xdr:cNvPr id="246" name="直線コネクタ 245"/>
        <xdr:cNvCxnSpPr/>
      </xdr:nvCxnSpPr>
      <xdr:spPr>
        <a:xfrm>
          <a:off x="15671800" y="9483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121755</xdr:rowOff>
    </xdr:from>
    <xdr:ext cx="762000" cy="259045"/>
    <xdr:sp macro="" textlink="">
      <xdr:nvSpPr>
        <xdr:cNvPr id="247"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48" name="フローチャート : 判断 247"/>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170543</xdr:rowOff>
    </xdr:from>
    <xdr:to>
      <xdr:col>22</xdr:col>
      <xdr:colOff>565150</xdr:colOff>
      <xdr:row>55</xdr:row>
      <xdr:rowOff>53522</xdr:rowOff>
    </xdr:to>
    <xdr:cxnSp macro="">
      <xdr:nvCxnSpPr>
        <xdr:cNvPr id="249" name="直線コネクタ 248"/>
        <xdr:cNvCxnSpPr/>
      </xdr:nvCxnSpPr>
      <xdr:spPr>
        <a:xfrm>
          <a:off x="14782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160565</xdr:rowOff>
    </xdr:from>
    <xdr:to>
      <xdr:col>22</xdr:col>
      <xdr:colOff>615950</xdr:colOff>
      <xdr:row>58</xdr:row>
      <xdr:rowOff>90715</xdr:rowOff>
    </xdr:to>
    <xdr:sp macro="" textlink="">
      <xdr:nvSpPr>
        <xdr:cNvPr id="250" name="フローチャート : 判断 249"/>
        <xdr:cNvSpPr/>
      </xdr:nvSpPr>
      <xdr:spPr>
        <a:xfrm>
          <a:off x="15621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75492</xdr:rowOff>
    </xdr:from>
    <xdr:ext cx="736600" cy="259045"/>
    <xdr:sp macro="" textlink="">
      <xdr:nvSpPr>
        <xdr:cNvPr id="251" name="テキスト ボックス 250"/>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154215</xdr:rowOff>
    </xdr:from>
    <xdr:to>
      <xdr:col>21</xdr:col>
      <xdr:colOff>361950</xdr:colOff>
      <xdr:row>54</xdr:row>
      <xdr:rowOff>170543</xdr:rowOff>
    </xdr:to>
    <xdr:cxnSp macro="">
      <xdr:nvCxnSpPr>
        <xdr:cNvPr id="252" name="直線コネクタ 251"/>
        <xdr:cNvCxnSpPr/>
      </xdr:nvCxnSpPr>
      <xdr:spPr>
        <a:xfrm>
          <a:off x="13893800" y="90696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160565</xdr:rowOff>
    </xdr:from>
    <xdr:to>
      <xdr:col>21</xdr:col>
      <xdr:colOff>412750</xdr:colOff>
      <xdr:row>58</xdr:row>
      <xdr:rowOff>90715</xdr:rowOff>
    </xdr:to>
    <xdr:sp macro="" textlink="">
      <xdr:nvSpPr>
        <xdr:cNvPr id="253" name="フローチャート : 判断 252"/>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75492</xdr:rowOff>
    </xdr:from>
    <xdr:ext cx="762000" cy="259045"/>
    <xdr:sp macro="" textlink="">
      <xdr:nvSpPr>
        <xdr:cNvPr id="254" name="テキスト ボックス 253"/>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154215</xdr:rowOff>
    </xdr:from>
    <xdr:to>
      <xdr:col>20</xdr:col>
      <xdr:colOff>158750</xdr:colOff>
      <xdr:row>53</xdr:row>
      <xdr:rowOff>156935</xdr:rowOff>
    </xdr:to>
    <xdr:cxnSp macro="">
      <xdr:nvCxnSpPr>
        <xdr:cNvPr id="255" name="直線コネクタ 254"/>
        <xdr:cNvCxnSpPr/>
      </xdr:nvCxnSpPr>
      <xdr:spPr>
        <a:xfrm flipV="1">
          <a:off x="13004800" y="90696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146957</xdr:rowOff>
    </xdr:from>
    <xdr:to>
      <xdr:col>20</xdr:col>
      <xdr:colOff>209550</xdr:colOff>
      <xdr:row>57</xdr:row>
      <xdr:rowOff>77107</xdr:rowOff>
    </xdr:to>
    <xdr:sp macro="" textlink="">
      <xdr:nvSpPr>
        <xdr:cNvPr id="256" name="フローチャート : 判断 255"/>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61884</xdr:rowOff>
    </xdr:from>
    <xdr:ext cx="762000" cy="259045"/>
    <xdr:sp macro="" textlink="">
      <xdr:nvSpPr>
        <xdr:cNvPr id="257" name="テキスト ボックス 256"/>
        <xdr:cNvSpPr txBox="1"/>
      </xdr:nvSpPr>
      <xdr:spPr>
        <a:xfrm>
          <a:off x="13512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58" name="フローチャート : 判断 257"/>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59" name="テキスト ボックス 258"/>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46265</xdr:rowOff>
    </xdr:from>
    <xdr:to>
      <xdr:col>24</xdr:col>
      <xdr:colOff>82550</xdr:colOff>
      <xdr:row>55</xdr:row>
      <xdr:rowOff>147865</xdr:rowOff>
    </xdr:to>
    <xdr:sp macro="" textlink="">
      <xdr:nvSpPr>
        <xdr:cNvPr id="265" name="円/楕円 264"/>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126292</xdr:rowOff>
    </xdr:from>
    <xdr:ext cx="762000" cy="259045"/>
    <xdr:sp macro="" textlink="">
      <xdr:nvSpPr>
        <xdr:cNvPr id="266" name="その他該当値テキスト"/>
        <xdr:cNvSpPr txBox="1"/>
      </xdr:nvSpPr>
      <xdr:spPr>
        <a:xfrm>
          <a:off x="16598900" y="93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67" name="円/楕円 266"/>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68" name="テキスト ボックス 267"/>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119743</xdr:rowOff>
    </xdr:from>
    <xdr:to>
      <xdr:col>21</xdr:col>
      <xdr:colOff>412750</xdr:colOff>
      <xdr:row>55</xdr:row>
      <xdr:rowOff>49893</xdr:rowOff>
    </xdr:to>
    <xdr:sp macro="" textlink="">
      <xdr:nvSpPr>
        <xdr:cNvPr id="269" name="円/楕円 268"/>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60070</xdr:rowOff>
    </xdr:from>
    <xdr:ext cx="762000" cy="259045"/>
    <xdr:sp macro="" textlink="">
      <xdr:nvSpPr>
        <xdr:cNvPr id="270" name="テキスト ボックス 269"/>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103415</xdr:rowOff>
    </xdr:from>
    <xdr:to>
      <xdr:col>20</xdr:col>
      <xdr:colOff>209550</xdr:colOff>
      <xdr:row>53</xdr:row>
      <xdr:rowOff>33565</xdr:rowOff>
    </xdr:to>
    <xdr:sp macro="" textlink="">
      <xdr:nvSpPr>
        <xdr:cNvPr id="271" name="円/楕円 270"/>
        <xdr:cNvSpPr/>
      </xdr:nvSpPr>
      <xdr:spPr>
        <a:xfrm>
          <a:off x="13843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43742</xdr:rowOff>
    </xdr:from>
    <xdr:ext cx="762000" cy="259045"/>
    <xdr:sp macro="" textlink="">
      <xdr:nvSpPr>
        <xdr:cNvPr id="272" name="テキスト ボックス 271"/>
        <xdr:cNvSpPr txBox="1"/>
      </xdr:nvSpPr>
      <xdr:spPr>
        <a:xfrm>
          <a:off x="13512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73" name="円/楕円 272"/>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74" name="テキスト ボックス 273"/>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補助費等の比率は、類似団体内平均値に比べ</a:t>
          </a:r>
          <a:r>
            <a:rPr kumimoji="1" lang="en-US" altLang="ja-JP" sz="1300">
              <a:latin typeface="ＭＳ Ｐゴシック"/>
            </a:rPr>
            <a:t>5.7</a:t>
          </a:r>
          <a:r>
            <a:rPr kumimoji="1" lang="ja-JP" altLang="en-US" sz="1300">
              <a:latin typeface="ＭＳ Ｐゴシック"/>
            </a:rPr>
            <a:t>ポイント下回っている。ごみ処理、消防業務等を単独で行っているため、他団体への負担金等が少ないことが要因に挙げられる 。</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0" name="直線コネクタ 299"/>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1"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2" name="直線コネクタ 301"/>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3"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4" name="直線コネクタ 303"/>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133858</xdr:rowOff>
    </xdr:from>
    <xdr:to>
      <xdr:col>24</xdr:col>
      <xdr:colOff>31750</xdr:colOff>
      <xdr:row>33</xdr:row>
      <xdr:rowOff>170434</xdr:rowOff>
    </xdr:to>
    <xdr:cxnSp macro="">
      <xdr:nvCxnSpPr>
        <xdr:cNvPr id="305" name="直線コネクタ 304"/>
        <xdr:cNvCxnSpPr/>
      </xdr:nvCxnSpPr>
      <xdr:spPr>
        <a:xfrm>
          <a:off x="15671800" y="57917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133858</xdr:rowOff>
    </xdr:from>
    <xdr:to>
      <xdr:col>22</xdr:col>
      <xdr:colOff>565150</xdr:colOff>
      <xdr:row>34</xdr:row>
      <xdr:rowOff>53848</xdr:rowOff>
    </xdr:to>
    <xdr:cxnSp macro="">
      <xdr:nvCxnSpPr>
        <xdr:cNvPr id="308" name="直線コネクタ 307"/>
        <xdr:cNvCxnSpPr/>
      </xdr:nvCxnSpPr>
      <xdr:spPr>
        <a:xfrm flipV="1">
          <a:off x="14782800" y="57917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09" name="フローチャート : 判断 308"/>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0" name="テキスト ボックス 309"/>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53848</xdr:rowOff>
    </xdr:from>
    <xdr:to>
      <xdr:col>21</xdr:col>
      <xdr:colOff>361950</xdr:colOff>
      <xdr:row>34</xdr:row>
      <xdr:rowOff>117856</xdr:rowOff>
    </xdr:to>
    <xdr:cxnSp macro="">
      <xdr:nvCxnSpPr>
        <xdr:cNvPr id="311" name="直線コネクタ 310"/>
        <xdr:cNvCxnSpPr/>
      </xdr:nvCxnSpPr>
      <xdr:spPr>
        <a:xfrm flipV="1">
          <a:off x="13893800" y="58831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2" name="フローチャート : 判断 311"/>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3" name="テキスト ボックス 312"/>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117856</xdr:rowOff>
    </xdr:to>
    <xdr:cxnSp macro="">
      <xdr:nvCxnSpPr>
        <xdr:cNvPr id="314" name="直線コネクタ 313"/>
        <xdr:cNvCxnSpPr/>
      </xdr:nvCxnSpPr>
      <xdr:spPr>
        <a:xfrm>
          <a:off x="13004800" y="58282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5" name="フローチャート : 判断 314"/>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6" name="テキスト ボックス 31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7" name="フローチャート : 判断 31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8" name="テキスト ボックス 31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119634</xdr:rowOff>
    </xdr:from>
    <xdr:to>
      <xdr:col>24</xdr:col>
      <xdr:colOff>82550</xdr:colOff>
      <xdr:row>34</xdr:row>
      <xdr:rowOff>49784</xdr:rowOff>
    </xdr:to>
    <xdr:sp macro="" textlink="">
      <xdr:nvSpPr>
        <xdr:cNvPr id="324" name="円/楕円 323"/>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136161</xdr:rowOff>
    </xdr:from>
    <xdr:ext cx="762000" cy="259045"/>
    <xdr:sp macro="" textlink="">
      <xdr:nvSpPr>
        <xdr:cNvPr id="325" name="補助費等該当値テキスト"/>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83058</xdr:rowOff>
    </xdr:from>
    <xdr:to>
      <xdr:col>22</xdr:col>
      <xdr:colOff>615950</xdr:colOff>
      <xdr:row>34</xdr:row>
      <xdr:rowOff>13208</xdr:rowOff>
    </xdr:to>
    <xdr:sp macro="" textlink="">
      <xdr:nvSpPr>
        <xdr:cNvPr id="326" name="円/楕円 325"/>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23385</xdr:rowOff>
    </xdr:from>
    <xdr:ext cx="736600" cy="259045"/>
    <xdr:sp macro="" textlink="">
      <xdr:nvSpPr>
        <xdr:cNvPr id="327" name="テキスト ボックス 326"/>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xdr:rowOff>
    </xdr:from>
    <xdr:to>
      <xdr:col>21</xdr:col>
      <xdr:colOff>412750</xdr:colOff>
      <xdr:row>34</xdr:row>
      <xdr:rowOff>104648</xdr:rowOff>
    </xdr:to>
    <xdr:sp macro="" textlink="">
      <xdr:nvSpPr>
        <xdr:cNvPr id="328" name="円/楕円 327"/>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114825</xdr:rowOff>
    </xdr:from>
    <xdr:ext cx="762000" cy="259045"/>
    <xdr:sp macro="" textlink="">
      <xdr:nvSpPr>
        <xdr:cNvPr id="329" name="テキスト ボックス 328"/>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0" name="円/楕円 329"/>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1" name="テキスト ボックス 330"/>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32" name="円/楕円 331"/>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33" name="テキスト ボックス 332"/>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発行した減収補てん債の償還開始などにより公債費が大幅に増加し、公債費の比率は、類似団体内平均値と同率となった。公共施設等の老朽化に伴い更新や大規模改修が見込まれる状況においては市債の発行が必要であるが、事業の選択と集中により比率上昇の抑制に努めたい。 </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1" name="直線コネクタ 360"/>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2"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3" name="直線コネクタ 362"/>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4"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5" name="直線コネクタ 364"/>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77</xdr:row>
      <xdr:rowOff>6350</xdr:rowOff>
    </xdr:to>
    <xdr:cxnSp macro="">
      <xdr:nvCxnSpPr>
        <xdr:cNvPr id="366" name="直線コネクタ 365"/>
        <xdr:cNvCxnSpPr/>
      </xdr:nvCxnSpPr>
      <xdr:spPr>
        <a:xfrm>
          <a:off x="3987800" y="12928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67"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68" name="フローチャート : 判断 367"/>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107950</xdr:rowOff>
    </xdr:to>
    <xdr:cxnSp macro="">
      <xdr:nvCxnSpPr>
        <xdr:cNvPr id="369" name="直線コネクタ 368"/>
        <xdr:cNvCxnSpPr/>
      </xdr:nvCxnSpPr>
      <xdr:spPr>
        <a:xfrm flipV="1">
          <a:off x="3098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0" name="フローチャート : 判断 369"/>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1" name="テキスト ボックス 370"/>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76</xdr:row>
      <xdr:rowOff>0</xdr:rowOff>
    </xdr:to>
    <xdr:cxnSp macro="">
      <xdr:nvCxnSpPr>
        <xdr:cNvPr id="372" name="直線コネクタ 371"/>
        <xdr:cNvCxnSpPr/>
      </xdr:nvCxnSpPr>
      <xdr:spPr>
        <a:xfrm flipV="1">
          <a:off x="2209800" y="1296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3" name="フローチャート : 判断 372"/>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4" name="テキスト ボックス 373"/>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38100</xdr:rowOff>
    </xdr:from>
    <xdr:to>
      <xdr:col>3</xdr:col>
      <xdr:colOff>142875</xdr:colOff>
      <xdr:row>76</xdr:row>
      <xdr:rowOff>0</xdr:rowOff>
    </xdr:to>
    <xdr:cxnSp macro="">
      <xdr:nvCxnSpPr>
        <xdr:cNvPr id="375" name="直線コネクタ 374"/>
        <xdr:cNvCxnSpPr/>
      </xdr:nvCxnSpPr>
      <xdr:spPr>
        <a:xfrm>
          <a:off x="1320800" y="12725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6" name="フローチャート : 判断 375"/>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7" name="テキスト ボックス 376"/>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78" name="フローチャート : 判断 377"/>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99077</xdr:rowOff>
    </xdr:from>
    <xdr:ext cx="762000" cy="259045"/>
    <xdr:sp macro="" textlink="">
      <xdr:nvSpPr>
        <xdr:cNvPr id="379" name="テキスト ボックス 378"/>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85" name="円/楕円 384"/>
        <xdr:cNvSpPr/>
      </xdr:nvSpPr>
      <xdr:spPr>
        <a:xfrm>
          <a:off x="47752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99077</xdr:rowOff>
    </xdr:from>
    <xdr:ext cx="762000" cy="259045"/>
    <xdr:sp macro="" textlink="">
      <xdr:nvSpPr>
        <xdr:cNvPr id="386" name="公債費該当値テキスト"/>
        <xdr:cNvSpPr txBox="1"/>
      </xdr:nvSpPr>
      <xdr:spPr>
        <a:xfrm>
          <a:off x="49149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7" name="円/楕円 386"/>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88" name="テキスト ボックス 387"/>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9" name="円/楕円 388"/>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90" name="テキスト ボックス 389"/>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120650</xdr:rowOff>
    </xdr:from>
    <xdr:to>
      <xdr:col>3</xdr:col>
      <xdr:colOff>193675</xdr:colOff>
      <xdr:row>76</xdr:row>
      <xdr:rowOff>50800</xdr:rowOff>
    </xdr:to>
    <xdr:sp macro="" textlink="">
      <xdr:nvSpPr>
        <xdr:cNvPr id="391" name="円/楕円 390"/>
        <xdr:cNvSpPr/>
      </xdr:nvSpPr>
      <xdr:spPr>
        <a:xfrm>
          <a:off x="2159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392" name="テキスト ボックス 391"/>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158750</xdr:rowOff>
    </xdr:from>
    <xdr:to>
      <xdr:col>1</xdr:col>
      <xdr:colOff>676275</xdr:colOff>
      <xdr:row>74</xdr:row>
      <xdr:rowOff>88900</xdr:rowOff>
    </xdr:to>
    <xdr:sp macro="" textlink="">
      <xdr:nvSpPr>
        <xdr:cNvPr id="393" name="円/楕円 392"/>
        <xdr:cNvSpPr/>
      </xdr:nvSpPr>
      <xdr:spPr>
        <a:xfrm>
          <a:off x="1270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99077</xdr:rowOff>
    </xdr:from>
    <xdr:ext cx="762000" cy="259045"/>
    <xdr:sp macro="" textlink="">
      <xdr:nvSpPr>
        <xdr:cNvPr id="394" name="テキスト ボックス 393"/>
        <xdr:cNvSpPr txBox="1"/>
      </xdr:nvSpPr>
      <xdr:spPr>
        <a:xfrm>
          <a:off x="939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公債費を除く経常収支比率は、類似団体内平均値を</a:t>
          </a:r>
          <a:r>
            <a:rPr kumimoji="1" lang="en-US" altLang="ja-JP" sz="1300">
              <a:latin typeface="ＭＳ Ｐゴシック"/>
            </a:rPr>
            <a:t>2.2</a:t>
          </a:r>
          <a:r>
            <a:rPr kumimoji="1" lang="ja-JP" altLang="en-US" sz="1300">
              <a:latin typeface="ＭＳ Ｐゴシック"/>
            </a:rPr>
            <a:t>ポイント上回っている。内訳を分析すると、各種施策の実施のため、賃金、施設管理費等の物件費の水準が高いことが要因である。今後においても事業評価等を通じて事業内容や経常経費の見直しに取り組む。 </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2" name="直線コネクタ 421"/>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5"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6" name="直線コネクタ 425"/>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165100</xdr:rowOff>
    </xdr:to>
    <xdr:cxnSp macro="">
      <xdr:nvCxnSpPr>
        <xdr:cNvPr id="427" name="直線コネクタ 426"/>
        <xdr:cNvCxnSpPr/>
      </xdr:nvCxnSpPr>
      <xdr:spPr>
        <a:xfrm>
          <a:off x="15671800" y="13111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28"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29" name="フローチャート : 判断 428"/>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77470</xdr:rowOff>
    </xdr:to>
    <xdr:cxnSp macro="">
      <xdr:nvCxnSpPr>
        <xdr:cNvPr id="430" name="直線コネクタ 429"/>
        <xdr:cNvCxnSpPr/>
      </xdr:nvCxnSpPr>
      <xdr:spPr>
        <a:xfrm flipV="1">
          <a:off x="14782800" y="13111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1" name="フローチャート : 判断 430"/>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2" name="テキスト ボックス 431"/>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77</xdr:row>
      <xdr:rowOff>77470</xdr:rowOff>
    </xdr:to>
    <xdr:cxnSp macro="">
      <xdr:nvCxnSpPr>
        <xdr:cNvPr id="433" name="直線コネクタ 432"/>
        <xdr:cNvCxnSpPr/>
      </xdr:nvCxnSpPr>
      <xdr:spPr>
        <a:xfrm>
          <a:off x="13893800" y="13081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4" name="フローチャート : 判断 433"/>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35" name="テキスト ボックス 434"/>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xdr:rowOff>
    </xdr:from>
    <xdr:to>
      <xdr:col>20</xdr:col>
      <xdr:colOff>158750</xdr:colOff>
      <xdr:row>76</xdr:row>
      <xdr:rowOff>50800</xdr:rowOff>
    </xdr:to>
    <xdr:cxnSp macro="">
      <xdr:nvCxnSpPr>
        <xdr:cNvPr id="436" name="直線コネクタ 435"/>
        <xdr:cNvCxnSpPr/>
      </xdr:nvCxnSpPr>
      <xdr:spPr>
        <a:xfrm>
          <a:off x="13004800" y="125323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7" name="フローチャート : 判断 43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8" name="テキスト ボックス 43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39" name="フローチャート : 判断 438"/>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0" name="テキスト ボックス 439"/>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6" name="円/楕円 445"/>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47"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8" name="円/楕円 447"/>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49" name="テキスト ボックス 448"/>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50" name="円/楕円 449"/>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51" name="テキスト ボックス 45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2" name="円/楕円 451"/>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3" name="テキスト ボックス 45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137160</xdr:rowOff>
    </xdr:from>
    <xdr:to>
      <xdr:col>19</xdr:col>
      <xdr:colOff>6350</xdr:colOff>
      <xdr:row>73</xdr:row>
      <xdr:rowOff>67310</xdr:rowOff>
    </xdr:to>
    <xdr:sp macro="" textlink="">
      <xdr:nvSpPr>
        <xdr:cNvPr id="454" name="円/楕円 453"/>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77487</xdr:rowOff>
    </xdr:from>
    <xdr:ext cx="762000" cy="259045"/>
    <xdr:sp macro="" textlink="">
      <xdr:nvSpPr>
        <xdr:cNvPr id="455" name="テキスト ボックス 454"/>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静岡県裾野市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159690</xdr:rowOff>
    </xdr:from>
    <xdr:to>
      <xdr:col>4</xdr:col>
      <xdr:colOff>1117600</xdr:colOff>
      <xdr:row>13</xdr:row>
      <xdr:rowOff>160223</xdr:rowOff>
    </xdr:to>
    <xdr:cxnSp macro="">
      <xdr:nvCxnSpPr>
        <xdr:cNvPr id="50" name="直線コネクタ 49"/>
        <xdr:cNvCxnSpPr/>
      </xdr:nvCxnSpPr>
      <xdr:spPr bwMode="auto">
        <a:xfrm flipV="1">
          <a:off x="5003800" y="2436165"/>
          <a:ext cx="6477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88329</xdr:rowOff>
    </xdr:from>
    <xdr:to>
      <xdr:col>4</xdr:col>
      <xdr:colOff>469900</xdr:colOff>
      <xdr:row>13</xdr:row>
      <xdr:rowOff>160223</xdr:rowOff>
    </xdr:to>
    <xdr:cxnSp macro="">
      <xdr:nvCxnSpPr>
        <xdr:cNvPr id="53" name="直線コネクタ 52"/>
        <xdr:cNvCxnSpPr/>
      </xdr:nvCxnSpPr>
      <xdr:spPr bwMode="auto">
        <a:xfrm>
          <a:off x="4305300" y="2364804"/>
          <a:ext cx="698500" cy="7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57658</xdr:rowOff>
    </xdr:from>
    <xdr:to>
      <xdr:col>3</xdr:col>
      <xdr:colOff>904875</xdr:colOff>
      <xdr:row>13</xdr:row>
      <xdr:rowOff>88329</xdr:rowOff>
    </xdr:to>
    <xdr:cxnSp macro="">
      <xdr:nvCxnSpPr>
        <xdr:cNvPr id="56" name="直線コネクタ 55"/>
        <xdr:cNvCxnSpPr/>
      </xdr:nvCxnSpPr>
      <xdr:spPr bwMode="auto">
        <a:xfrm>
          <a:off x="3606800" y="2334133"/>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95834</xdr:rowOff>
    </xdr:from>
    <xdr:to>
      <xdr:col>3</xdr:col>
      <xdr:colOff>206375</xdr:colOff>
      <xdr:row>13</xdr:row>
      <xdr:rowOff>57658</xdr:rowOff>
    </xdr:to>
    <xdr:cxnSp macro="">
      <xdr:nvCxnSpPr>
        <xdr:cNvPr id="59" name="直線コネクタ 58"/>
        <xdr:cNvCxnSpPr/>
      </xdr:nvCxnSpPr>
      <xdr:spPr bwMode="auto">
        <a:xfrm>
          <a:off x="2908300" y="2200859"/>
          <a:ext cx="698500" cy="13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108890</xdr:rowOff>
    </xdr:from>
    <xdr:to>
      <xdr:col>5</xdr:col>
      <xdr:colOff>34925</xdr:colOff>
      <xdr:row>14</xdr:row>
      <xdr:rowOff>39040</xdr:rowOff>
    </xdr:to>
    <xdr:sp macro="" textlink="">
      <xdr:nvSpPr>
        <xdr:cNvPr id="69" name="円/楕円 68"/>
        <xdr:cNvSpPr/>
      </xdr:nvSpPr>
      <xdr:spPr bwMode="auto">
        <a:xfrm>
          <a:off x="5600700" y="238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125417</xdr:rowOff>
    </xdr:from>
    <xdr:ext cx="762000" cy="259045"/>
    <xdr:sp macro="" textlink="">
      <xdr:nvSpPr>
        <xdr:cNvPr id="70" name="人口1人当たり決算額の推移該当値テキスト130"/>
        <xdr:cNvSpPr txBox="1"/>
      </xdr:nvSpPr>
      <xdr:spPr>
        <a:xfrm>
          <a:off x="5740400" y="223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79,392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109423</xdr:rowOff>
    </xdr:from>
    <xdr:to>
      <xdr:col>4</xdr:col>
      <xdr:colOff>520700</xdr:colOff>
      <xdr:row>14</xdr:row>
      <xdr:rowOff>39573</xdr:rowOff>
    </xdr:to>
    <xdr:sp macro="" textlink="">
      <xdr:nvSpPr>
        <xdr:cNvPr id="71" name="円/楕円 70"/>
        <xdr:cNvSpPr/>
      </xdr:nvSpPr>
      <xdr:spPr bwMode="auto">
        <a:xfrm>
          <a:off x="4953000" y="238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49750</xdr:rowOff>
    </xdr:from>
    <xdr:ext cx="736600" cy="259045"/>
    <xdr:sp macro="" textlink="">
      <xdr:nvSpPr>
        <xdr:cNvPr id="72" name="テキスト ボックス 71"/>
        <xdr:cNvSpPr txBox="1"/>
      </xdr:nvSpPr>
      <xdr:spPr>
        <a:xfrm>
          <a:off x="4622800" y="215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37529</xdr:rowOff>
    </xdr:from>
    <xdr:to>
      <xdr:col>3</xdr:col>
      <xdr:colOff>955675</xdr:colOff>
      <xdr:row>13</xdr:row>
      <xdr:rowOff>139129</xdr:rowOff>
    </xdr:to>
    <xdr:sp macro="" textlink="">
      <xdr:nvSpPr>
        <xdr:cNvPr id="73" name="円/楕円 72"/>
        <xdr:cNvSpPr/>
      </xdr:nvSpPr>
      <xdr:spPr bwMode="auto">
        <a:xfrm>
          <a:off x="4254500" y="231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149306</xdr:rowOff>
    </xdr:from>
    <xdr:ext cx="762000" cy="259045"/>
    <xdr:sp macro="" textlink="">
      <xdr:nvSpPr>
        <xdr:cNvPr id="74" name="テキスト ボックス 73"/>
        <xdr:cNvSpPr txBox="1"/>
      </xdr:nvSpPr>
      <xdr:spPr>
        <a:xfrm>
          <a:off x="3924300" y="208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81,265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6858</xdr:rowOff>
    </xdr:from>
    <xdr:to>
      <xdr:col>3</xdr:col>
      <xdr:colOff>257175</xdr:colOff>
      <xdr:row>13</xdr:row>
      <xdr:rowOff>108458</xdr:rowOff>
    </xdr:to>
    <xdr:sp macro="" textlink="">
      <xdr:nvSpPr>
        <xdr:cNvPr id="75" name="円/楕円 74"/>
        <xdr:cNvSpPr/>
      </xdr:nvSpPr>
      <xdr:spPr bwMode="auto">
        <a:xfrm>
          <a:off x="3556000" y="228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118635</xdr:rowOff>
    </xdr:from>
    <xdr:ext cx="762000" cy="259045"/>
    <xdr:sp macro="" textlink="">
      <xdr:nvSpPr>
        <xdr:cNvPr id="76" name="テキスト ボックス 75"/>
        <xdr:cNvSpPr txBox="1"/>
      </xdr:nvSpPr>
      <xdr:spPr>
        <a:xfrm>
          <a:off x="3225800" y="20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82,070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45034</xdr:rowOff>
    </xdr:from>
    <xdr:to>
      <xdr:col>2</xdr:col>
      <xdr:colOff>692150</xdr:colOff>
      <xdr:row>12</xdr:row>
      <xdr:rowOff>146634</xdr:rowOff>
    </xdr:to>
    <xdr:sp macro="" textlink="">
      <xdr:nvSpPr>
        <xdr:cNvPr id="77" name="円/楕円 76"/>
        <xdr:cNvSpPr/>
      </xdr:nvSpPr>
      <xdr:spPr bwMode="auto">
        <a:xfrm>
          <a:off x="2857500" y="215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156811</xdr:rowOff>
    </xdr:from>
    <xdr:ext cx="762000" cy="259045"/>
    <xdr:sp macro="" textlink="">
      <xdr:nvSpPr>
        <xdr:cNvPr id="78" name="テキスト ボックス 77"/>
        <xdr:cNvSpPr txBox="1"/>
      </xdr:nvSpPr>
      <xdr:spPr>
        <a:xfrm>
          <a:off x="2527300" y="191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243967</xdr:rowOff>
    </xdr:from>
    <xdr:to>
      <xdr:col>4</xdr:col>
      <xdr:colOff>1117600</xdr:colOff>
      <xdr:row>36</xdr:row>
      <xdr:rowOff>32017</xdr:rowOff>
    </xdr:to>
    <xdr:cxnSp macro="">
      <xdr:nvCxnSpPr>
        <xdr:cNvPr id="112" name="直線コネクタ 111"/>
        <xdr:cNvCxnSpPr/>
      </xdr:nvCxnSpPr>
      <xdr:spPr bwMode="auto">
        <a:xfrm flipV="1">
          <a:off x="5003800" y="6854317"/>
          <a:ext cx="647700" cy="13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37406</xdr:rowOff>
    </xdr:from>
    <xdr:ext cx="762000" cy="259045"/>
    <xdr:sp macro="" textlink="">
      <xdr:nvSpPr>
        <xdr:cNvPr id="113" name="人口1人当たり決算額の推移平均値テキスト445"/>
        <xdr:cNvSpPr txBox="1"/>
      </xdr:nvSpPr>
      <xdr:spPr>
        <a:xfrm>
          <a:off x="5740400" y="6647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288201</xdr:rowOff>
    </xdr:from>
    <xdr:to>
      <xdr:col>4</xdr:col>
      <xdr:colOff>469900</xdr:colOff>
      <xdr:row>36</xdr:row>
      <xdr:rowOff>32017</xdr:rowOff>
    </xdr:to>
    <xdr:cxnSp macro="">
      <xdr:nvCxnSpPr>
        <xdr:cNvPr id="115" name="直線コネクタ 114"/>
        <xdr:cNvCxnSpPr/>
      </xdr:nvCxnSpPr>
      <xdr:spPr bwMode="auto">
        <a:xfrm>
          <a:off x="4305300" y="6898551"/>
          <a:ext cx="698500" cy="8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161861</xdr:rowOff>
    </xdr:from>
    <xdr:to>
      <xdr:col>3</xdr:col>
      <xdr:colOff>904875</xdr:colOff>
      <xdr:row>35</xdr:row>
      <xdr:rowOff>288201</xdr:rowOff>
    </xdr:to>
    <xdr:cxnSp macro="">
      <xdr:nvCxnSpPr>
        <xdr:cNvPr id="118" name="直線コネクタ 117"/>
        <xdr:cNvCxnSpPr/>
      </xdr:nvCxnSpPr>
      <xdr:spPr bwMode="auto">
        <a:xfrm>
          <a:off x="3606800" y="6772211"/>
          <a:ext cx="698500" cy="126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149708</xdr:rowOff>
    </xdr:from>
    <xdr:to>
      <xdr:col>3</xdr:col>
      <xdr:colOff>206375</xdr:colOff>
      <xdr:row>35</xdr:row>
      <xdr:rowOff>161861</xdr:rowOff>
    </xdr:to>
    <xdr:cxnSp macro="">
      <xdr:nvCxnSpPr>
        <xdr:cNvPr id="121" name="直線コネクタ 120"/>
        <xdr:cNvCxnSpPr/>
      </xdr:nvCxnSpPr>
      <xdr:spPr bwMode="auto">
        <a:xfrm>
          <a:off x="2908300" y="6760058"/>
          <a:ext cx="698500" cy="12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193167</xdr:rowOff>
    </xdr:from>
    <xdr:to>
      <xdr:col>5</xdr:col>
      <xdr:colOff>34925</xdr:colOff>
      <xdr:row>35</xdr:row>
      <xdr:rowOff>294767</xdr:rowOff>
    </xdr:to>
    <xdr:sp macro="" textlink="">
      <xdr:nvSpPr>
        <xdr:cNvPr id="131" name="円/楕円 130"/>
        <xdr:cNvSpPr/>
      </xdr:nvSpPr>
      <xdr:spPr bwMode="auto">
        <a:xfrm>
          <a:off x="5600700" y="680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165244</xdr:rowOff>
    </xdr:from>
    <xdr:ext cx="762000" cy="259045"/>
    <xdr:sp macro="" textlink="">
      <xdr:nvSpPr>
        <xdr:cNvPr id="132" name="人口1人当たり決算額の推移該当値テキスト445"/>
        <xdr:cNvSpPr txBox="1"/>
      </xdr:nvSpPr>
      <xdr:spPr>
        <a:xfrm>
          <a:off x="57404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324117</xdr:rowOff>
    </xdr:from>
    <xdr:to>
      <xdr:col>4</xdr:col>
      <xdr:colOff>520700</xdr:colOff>
      <xdr:row>36</xdr:row>
      <xdr:rowOff>82817</xdr:rowOff>
    </xdr:to>
    <xdr:sp macro="" textlink="">
      <xdr:nvSpPr>
        <xdr:cNvPr id="133" name="円/楕円 132"/>
        <xdr:cNvSpPr/>
      </xdr:nvSpPr>
      <xdr:spPr bwMode="auto">
        <a:xfrm>
          <a:off x="4953000" y="693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67594</xdr:rowOff>
    </xdr:from>
    <xdr:ext cx="736600" cy="259045"/>
    <xdr:sp macro="" textlink="">
      <xdr:nvSpPr>
        <xdr:cNvPr id="134" name="テキスト ボックス 133"/>
        <xdr:cNvSpPr txBox="1"/>
      </xdr:nvSpPr>
      <xdr:spPr>
        <a:xfrm>
          <a:off x="4622800" y="702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237401</xdr:rowOff>
    </xdr:from>
    <xdr:to>
      <xdr:col>3</xdr:col>
      <xdr:colOff>955675</xdr:colOff>
      <xdr:row>35</xdr:row>
      <xdr:rowOff>339001</xdr:rowOff>
    </xdr:to>
    <xdr:sp macro="" textlink="">
      <xdr:nvSpPr>
        <xdr:cNvPr id="135" name="円/楕円 134"/>
        <xdr:cNvSpPr/>
      </xdr:nvSpPr>
      <xdr:spPr bwMode="auto">
        <a:xfrm>
          <a:off x="42545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323778</xdr:rowOff>
    </xdr:from>
    <xdr:ext cx="762000" cy="259045"/>
    <xdr:sp macro="" textlink="">
      <xdr:nvSpPr>
        <xdr:cNvPr id="136" name="テキスト ボックス 135"/>
        <xdr:cNvSpPr txBox="1"/>
      </xdr:nvSpPr>
      <xdr:spPr>
        <a:xfrm>
          <a:off x="39243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111061</xdr:rowOff>
    </xdr:from>
    <xdr:to>
      <xdr:col>3</xdr:col>
      <xdr:colOff>257175</xdr:colOff>
      <xdr:row>35</xdr:row>
      <xdr:rowOff>212661</xdr:rowOff>
    </xdr:to>
    <xdr:sp macro="" textlink="">
      <xdr:nvSpPr>
        <xdr:cNvPr id="137" name="円/楕円 136"/>
        <xdr:cNvSpPr/>
      </xdr:nvSpPr>
      <xdr:spPr bwMode="auto">
        <a:xfrm>
          <a:off x="3556000" y="672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222838</xdr:rowOff>
    </xdr:from>
    <xdr:ext cx="762000" cy="259045"/>
    <xdr:sp macro="" textlink="">
      <xdr:nvSpPr>
        <xdr:cNvPr id="138" name="テキスト ボックス 137"/>
        <xdr:cNvSpPr txBox="1"/>
      </xdr:nvSpPr>
      <xdr:spPr>
        <a:xfrm>
          <a:off x="3225800" y="649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98908</xdr:rowOff>
    </xdr:from>
    <xdr:to>
      <xdr:col>2</xdr:col>
      <xdr:colOff>692150</xdr:colOff>
      <xdr:row>35</xdr:row>
      <xdr:rowOff>200508</xdr:rowOff>
    </xdr:to>
    <xdr:sp macro="" textlink="">
      <xdr:nvSpPr>
        <xdr:cNvPr id="139" name="円/楕円 138"/>
        <xdr:cNvSpPr/>
      </xdr:nvSpPr>
      <xdr:spPr bwMode="auto">
        <a:xfrm>
          <a:off x="2857500" y="67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210685</xdr:rowOff>
    </xdr:from>
    <xdr:ext cx="762000" cy="259045"/>
    <xdr:sp macro="" textlink="">
      <xdr:nvSpPr>
        <xdr:cNvPr id="140" name="テキスト ボックス 139"/>
        <xdr:cNvSpPr txBox="1"/>
      </xdr:nvSpPr>
      <xdr:spPr>
        <a:xfrm>
          <a:off x="2527300" y="64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財政調整基金残高は、平成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年度をピークに減少傾向である。これは景気後退による法人市民税の減少を財政調整基金を取り崩して補ったためである。 </a:t>
          </a:r>
        </a:p>
        <a:p>
          <a:r>
            <a:rPr lang="ja-JP" altLang="en-US" sz="1100" b="0" i="0" u="none" strike="noStrike" baseline="0" smtClean="0">
              <a:solidFill>
                <a:schemeClr val="dk1"/>
              </a:solidFill>
              <a:latin typeface="+mn-lt"/>
              <a:ea typeface="+mn-ea"/>
              <a:cs typeface="+mn-cs"/>
            </a:rPr>
            <a:t>　税制改正による法人市民税率の見直しなどにより市税収入は楽観視できな状況にあるため、財政調整基金の取り崩しによる財政運営が続くことが見込まれる。持続可能な財政運営のためには、市民サービスの急激な低下を招かないよう配慮しつつ、歳出の見直しに取り組む必要がある。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一般会計、すべての特別会計及び事業会計において黒字であった。 </a:t>
          </a:r>
        </a:p>
        <a:p>
          <a:r>
            <a:rPr lang="ja-JP" altLang="en-US" sz="1100" b="0" i="0" u="none" strike="noStrike" baseline="0" smtClean="0">
              <a:solidFill>
                <a:schemeClr val="dk1"/>
              </a:solidFill>
              <a:latin typeface="+mn-lt"/>
              <a:ea typeface="+mn-ea"/>
              <a:cs typeface="+mn-cs"/>
            </a:rPr>
            <a:t>今後も、全会計において健全な財政運営に努めたい。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平成２１年度以降は、元利償還金の額、公営企業債の元利償還金に対する繰入金の額とも概ね一定の水準で推移している。地方債借入や債務負担行為の設定に際しては、中長期的な計画を立て平準化をはかり、実質公債費比率上昇の抑制に努める。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将来負担額は、景気後退の影響を受け、臨時財政対策債や平成</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年度に減収補てん債を発行したため地方債の残高が急増したが、平成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年度をピークとして下がり始めた。これらの地方債の借入については、基準財政需要額算入見込額も増加しているので将来負担比率への影響は少ないと見込まれる。 </a:t>
          </a:r>
        </a:p>
        <a:p>
          <a:r>
            <a:rPr lang="ja-JP" altLang="en-US" sz="1100" b="0" i="0" u="none" strike="noStrike" baseline="0" smtClean="0">
              <a:solidFill>
                <a:schemeClr val="dk1"/>
              </a:solidFill>
              <a:latin typeface="+mn-lt"/>
              <a:ea typeface="+mn-ea"/>
              <a:cs typeface="+mn-cs"/>
            </a:rPr>
            <a:t>　しかしながら</a:t>
          </a:r>
          <a:r>
            <a:rPr lang="ja-JP" altLang="ja-JP" sz="1100" b="0" i="0" baseline="0">
              <a:solidFill>
                <a:schemeClr val="dk1"/>
              </a:solidFill>
              <a:effectLst/>
              <a:latin typeface="+mn-lt"/>
              <a:ea typeface="+mn-ea"/>
              <a:cs typeface="+mn-cs"/>
            </a:rPr>
            <a:t>税制改正による法人市民税率の見直しなど</a:t>
          </a:r>
          <a:r>
            <a:rPr lang="ja-JP" altLang="en-US" sz="1100" b="0" i="0" baseline="0">
              <a:solidFill>
                <a:schemeClr val="dk1"/>
              </a:solidFill>
              <a:effectLst/>
              <a:latin typeface="+mn-lt"/>
              <a:ea typeface="+mn-ea"/>
              <a:cs typeface="+mn-cs"/>
            </a:rPr>
            <a:t>の影響を受ける</a:t>
          </a:r>
          <a:r>
            <a:rPr lang="ja-JP" altLang="ja-JP" sz="1100" b="0" i="0" baseline="0">
              <a:solidFill>
                <a:schemeClr val="dk1"/>
              </a:solidFill>
              <a:effectLst/>
              <a:latin typeface="+mn-lt"/>
              <a:ea typeface="+mn-ea"/>
              <a:cs typeface="+mn-cs"/>
            </a:rPr>
            <a:t>市税収入は</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楽観視できな</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状況にあり、</a:t>
          </a:r>
          <a:r>
            <a:rPr lang="ja-JP" altLang="en-US" sz="1100" b="0" i="0" u="none" strike="noStrike" baseline="0" smtClean="0">
              <a:solidFill>
                <a:schemeClr val="dk1"/>
              </a:solidFill>
              <a:latin typeface="+mn-lt"/>
              <a:ea typeface="+mn-ea"/>
              <a:cs typeface="+mn-cs"/>
            </a:rPr>
            <a:t>、財政調整基金を取り崩した財政運営が続くと見込まれる。将来への負担を減らすために事業の見直しなど歳出削減に向けて取り組み、健全な財政運営に努めたい。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20410969</v>
      </c>
      <c r="BO4" s="379"/>
      <c r="BP4" s="379"/>
      <c r="BQ4" s="379"/>
      <c r="BR4" s="379"/>
      <c r="BS4" s="379"/>
      <c r="BT4" s="379"/>
      <c r="BU4" s="380"/>
      <c r="BV4" s="378">
        <v>19646803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8.3000000000000007</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19580881</v>
      </c>
      <c r="BO5" s="384"/>
      <c r="BP5" s="384"/>
      <c r="BQ5" s="384"/>
      <c r="BR5" s="384"/>
      <c r="BS5" s="384"/>
      <c r="BT5" s="384"/>
      <c r="BU5" s="385"/>
      <c r="BV5" s="383">
        <v>18505531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830088</v>
      </c>
      <c r="BO6" s="384"/>
      <c r="BP6" s="384"/>
      <c r="BQ6" s="384"/>
      <c r="BR6" s="384"/>
      <c r="BS6" s="384"/>
      <c r="BT6" s="384"/>
      <c r="BU6" s="385"/>
      <c r="BV6" s="383">
        <v>1141272</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97.4</v>
      </c>
      <c r="CU6" s="528"/>
      <c r="CV6" s="528"/>
      <c r="CW6" s="528"/>
      <c r="CX6" s="528"/>
      <c r="CY6" s="528"/>
      <c r="CZ6" s="528"/>
      <c r="DA6" s="529"/>
      <c r="DB6" s="527">
        <v>92.4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70093</v>
      </c>
      <c r="BO7" s="384"/>
      <c r="BP7" s="384"/>
      <c r="BQ7" s="384"/>
      <c r="BR7" s="384"/>
      <c r="BS7" s="384"/>
      <c r="BT7" s="384"/>
      <c r="BU7" s="385"/>
      <c r="BV7" s="383">
        <v>230480</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11892425</v>
      </c>
      <c r="CU7" s="384"/>
      <c r="CV7" s="384"/>
      <c r="CW7" s="384"/>
      <c r="CX7" s="384"/>
      <c r="CY7" s="384"/>
      <c r="CZ7" s="384"/>
      <c r="DA7" s="385"/>
      <c r="DB7" s="383">
        <v>10938004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759995</v>
      </c>
      <c r="BO8" s="384"/>
      <c r="BP8" s="384"/>
      <c r="BQ8" s="384"/>
      <c r="BR8" s="384"/>
      <c r="BS8" s="384"/>
      <c r="BT8" s="384"/>
      <c r="BU8" s="385"/>
      <c r="BV8" s="383">
        <v>910792</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1.01</v>
      </c>
      <c r="CU8" s="491"/>
      <c r="CV8" s="491"/>
      <c r="CW8" s="491"/>
      <c r="CX8" s="491"/>
      <c r="CY8" s="491"/>
      <c r="CZ8" s="491"/>
      <c r="DA8" s="492"/>
      <c r="DB8" s="490">
        <v>1</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54546</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101</v>
      </c>
      <c r="AV9" s="439"/>
      <c r="AW9" s="439"/>
      <c r="AX9" s="439"/>
      <c r="AY9" s="363" t="s">
        <v>102</v>
      </c>
      <c r="AZ9" s="364"/>
      <c r="BA9" s="364"/>
      <c r="BB9" s="364"/>
      <c r="BC9" s="364"/>
      <c r="BD9" s="364"/>
      <c r="BE9" s="364"/>
      <c r="BF9" s="364"/>
      <c r="BG9" s="364"/>
      <c r="BH9" s="364"/>
      <c r="BI9" s="364"/>
      <c r="BJ9" s="364"/>
      <c r="BK9" s="364"/>
      <c r="BL9" s="364"/>
      <c r="BM9" s="365"/>
      <c r="BN9" s="383">
        <v>-150797</v>
      </c>
      <c r="BO9" s="384"/>
      <c r="BP9" s="384"/>
      <c r="BQ9" s="384"/>
      <c r="BR9" s="384"/>
      <c r="BS9" s="384"/>
      <c r="BT9" s="384"/>
      <c r="BU9" s="385"/>
      <c r="BV9" s="383">
        <v>-16963</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12.2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104</v>
      </c>
      <c r="M10" s="357"/>
      <c r="N10" s="357"/>
      <c r="O10" s="357"/>
      <c r="P10" s="357"/>
      <c r="Q10" s="358"/>
      <c r="R10" s="359">
        <v>53062</v>
      </c>
      <c r="S10" s="360"/>
      <c r="T10" s="360"/>
      <c r="U10" s="360"/>
      <c r="V10" s="362"/>
      <c r="W10" s="525"/>
      <c r="X10" s="345"/>
      <c r="Y10" s="345"/>
      <c r="Z10" s="345"/>
      <c r="AA10" s="345"/>
      <c r="AB10" s="345"/>
      <c r="AC10" s="345"/>
      <c r="AD10" s="345"/>
      <c r="AE10" s="345"/>
      <c r="AF10" s="345"/>
      <c r="AG10" s="345"/>
      <c r="AH10" s="345"/>
      <c r="AI10" s="345"/>
      <c r="AJ10" s="345"/>
      <c r="AK10" s="345"/>
      <c r="AL10" s="526"/>
      <c r="AM10" s="450" t="s">
        <v>105</v>
      </c>
      <c r="AN10" s="357"/>
      <c r="AO10" s="357"/>
      <c r="AP10" s="357"/>
      <c r="AQ10" s="357"/>
      <c r="AR10" s="357"/>
      <c r="AS10" s="357"/>
      <c r="AT10" s="358"/>
      <c r="AU10" s="438" t="s">
        <v>106</v>
      </c>
      <c r="AV10" s="439"/>
      <c r="AW10" s="439"/>
      <c r="AX10" s="439"/>
      <c r="AY10" s="363" t="s">
        <v>107</v>
      </c>
      <c r="AZ10" s="364"/>
      <c r="BA10" s="364"/>
      <c r="BB10" s="364"/>
      <c r="BC10" s="364"/>
      <c r="BD10" s="364"/>
      <c r="BE10" s="364"/>
      <c r="BF10" s="364"/>
      <c r="BG10" s="364"/>
      <c r="BH10" s="364"/>
      <c r="BI10" s="364"/>
      <c r="BJ10" s="364"/>
      <c r="BK10" s="364"/>
      <c r="BL10" s="364"/>
      <c r="BM10" s="365"/>
      <c r="BN10" s="383">
        <v>7160</v>
      </c>
      <c r="BO10" s="384"/>
      <c r="BP10" s="384"/>
      <c r="BQ10" s="384"/>
      <c r="BR10" s="384"/>
      <c r="BS10" s="384"/>
      <c r="BT10" s="384"/>
      <c r="BU10" s="385"/>
      <c r="BV10" s="383">
        <v>5434</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109</v>
      </c>
      <c r="M11" s="430"/>
      <c r="N11" s="430"/>
      <c r="O11" s="430"/>
      <c r="P11" s="430"/>
      <c r="Q11" s="431"/>
      <c r="R11" s="513" t="s">
        <v>110</v>
      </c>
      <c r="S11" s="514"/>
      <c r="T11" s="514"/>
      <c r="U11" s="514"/>
      <c r="V11" s="515"/>
      <c r="W11" s="525"/>
      <c r="X11" s="345"/>
      <c r="Y11" s="345"/>
      <c r="Z11" s="345"/>
      <c r="AA11" s="345"/>
      <c r="AB11" s="345"/>
      <c r="AC11" s="345"/>
      <c r="AD11" s="345"/>
      <c r="AE11" s="345"/>
      <c r="AF11" s="345"/>
      <c r="AG11" s="345"/>
      <c r="AH11" s="345"/>
      <c r="AI11" s="345"/>
      <c r="AJ11" s="345"/>
      <c r="AK11" s="345"/>
      <c r="AL11" s="526"/>
      <c r="AM11" s="450" t="s">
        <v>111</v>
      </c>
      <c r="AN11" s="357"/>
      <c r="AO11" s="357"/>
      <c r="AP11" s="357"/>
      <c r="AQ11" s="357"/>
      <c r="AR11" s="357"/>
      <c r="AS11" s="357"/>
      <c r="AT11" s="358"/>
      <c r="AU11" s="438" t="s">
        <v>78</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53754</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950000</v>
      </c>
      <c r="BO12" s="384"/>
      <c r="BP12" s="384"/>
      <c r="BQ12" s="384"/>
      <c r="BR12" s="384"/>
      <c r="BS12" s="384"/>
      <c r="BT12" s="384"/>
      <c r="BU12" s="385"/>
      <c r="BV12" s="383">
        <v>650000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53061</v>
      </c>
      <c r="S13" s="483"/>
      <c r="T13" s="483"/>
      <c r="U13" s="483"/>
      <c r="V13" s="484"/>
      <c r="W13" s="470" t="s">
        <v>125</v>
      </c>
      <c r="X13" s="398"/>
      <c r="Y13" s="398"/>
      <c r="Z13" s="398"/>
      <c r="AA13" s="398"/>
      <c r="AB13" s="399"/>
      <c r="AC13" s="359">
        <v>542</v>
      </c>
      <c r="AD13" s="360"/>
      <c r="AE13" s="360"/>
      <c r="AF13" s="360"/>
      <c r="AG13" s="361"/>
      <c r="AH13" s="359">
        <v>837</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-1093637</v>
      </c>
      <c r="BO13" s="384"/>
      <c r="BP13" s="384"/>
      <c r="BQ13" s="384"/>
      <c r="BR13" s="384"/>
      <c r="BS13" s="384"/>
      <c r="BT13" s="384"/>
      <c r="BU13" s="385"/>
      <c r="BV13" s="383">
        <v>-661529</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53814</v>
      </c>
      <c r="S14" s="483"/>
      <c r="T14" s="483"/>
      <c r="U14" s="483"/>
      <c r="V14" s="484"/>
      <c r="W14" s="485"/>
      <c r="X14" s="401"/>
      <c r="Y14" s="401"/>
      <c r="Z14" s="401"/>
      <c r="AA14" s="401"/>
      <c r="AB14" s="402"/>
      <c r="AC14" s="475">
        <v>2</v>
      </c>
      <c r="AD14" s="476"/>
      <c r="AE14" s="476"/>
      <c r="AF14" s="476"/>
      <c r="AG14" s="477"/>
      <c r="AH14" s="475">
        <v>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8.6</v>
      </c>
      <c r="CU14" s="454"/>
      <c r="CV14" s="454"/>
      <c r="CW14" s="454"/>
      <c r="CX14" s="454"/>
      <c r="CY14" s="454"/>
      <c r="CZ14" s="454"/>
      <c r="DA14" s="455"/>
      <c r="DB14" s="486">
        <v>6.9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53122</v>
      </c>
      <c r="S15" s="483"/>
      <c r="T15" s="483"/>
      <c r="U15" s="483"/>
      <c r="V15" s="484"/>
      <c r="W15" s="470" t="s">
        <v>132</v>
      </c>
      <c r="X15" s="398"/>
      <c r="Y15" s="398"/>
      <c r="Z15" s="398"/>
      <c r="AA15" s="398"/>
      <c r="AB15" s="399"/>
      <c r="AC15" s="359">
        <v>10456</v>
      </c>
      <c r="AD15" s="360"/>
      <c r="AE15" s="360"/>
      <c r="AF15" s="360"/>
      <c r="AG15" s="361"/>
      <c r="AH15" s="359">
        <v>10473</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9133253</v>
      </c>
      <c r="BO15" s="379"/>
      <c r="BP15" s="379"/>
      <c r="BQ15" s="379"/>
      <c r="BR15" s="379"/>
      <c r="BS15" s="379"/>
      <c r="BT15" s="379"/>
      <c r="BU15" s="380"/>
      <c r="BV15" s="378">
        <v>7943437</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401"/>
      <c r="Y16" s="401"/>
      <c r="Z16" s="401"/>
      <c r="AA16" s="401"/>
      <c r="AB16" s="402"/>
      <c r="AC16" s="475">
        <v>38.200000000000003</v>
      </c>
      <c r="AD16" s="476"/>
      <c r="AE16" s="476"/>
      <c r="AF16" s="476"/>
      <c r="AG16" s="477"/>
      <c r="AH16" s="475">
        <v>36.6</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8767557</v>
      </c>
      <c r="BO16" s="384"/>
      <c r="BP16" s="384"/>
      <c r="BQ16" s="384"/>
      <c r="BR16" s="384"/>
      <c r="BS16" s="384"/>
      <c r="BT16" s="384"/>
      <c r="BU16" s="385"/>
      <c r="BV16" s="383">
        <v>8028205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8"/>
      <c r="Y17" s="398"/>
      <c r="Z17" s="398"/>
      <c r="AA17" s="398"/>
      <c r="AB17" s="399"/>
      <c r="AC17" s="359">
        <v>16369</v>
      </c>
      <c r="AD17" s="360"/>
      <c r="AE17" s="360"/>
      <c r="AF17" s="360"/>
      <c r="AG17" s="361"/>
      <c r="AH17" s="359">
        <v>17157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11892425</v>
      </c>
      <c r="BO17" s="384"/>
      <c r="BP17" s="384"/>
      <c r="BQ17" s="384"/>
      <c r="BR17" s="384"/>
      <c r="BS17" s="384"/>
      <c r="BT17" s="384"/>
      <c r="BU17" s="385"/>
      <c r="BV17" s="383">
        <v>10316303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138.16999999999999</v>
      </c>
      <c r="M18" s="446"/>
      <c r="N18" s="446"/>
      <c r="O18" s="446"/>
      <c r="P18" s="446"/>
      <c r="Q18" s="446"/>
      <c r="R18" s="447"/>
      <c r="S18" s="447"/>
      <c r="T18" s="447"/>
      <c r="U18" s="447"/>
      <c r="V18" s="448"/>
      <c r="W18" s="462"/>
      <c r="X18" s="463"/>
      <c r="Y18" s="463"/>
      <c r="Z18" s="463"/>
      <c r="AA18" s="463"/>
      <c r="AB18" s="471"/>
      <c r="AC18" s="347">
        <v>59.8</v>
      </c>
      <c r="AD18" s="348"/>
      <c r="AE18" s="348"/>
      <c r="AF18" s="348"/>
      <c r="AG18" s="449"/>
      <c r="AH18" s="347">
        <v>60</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10658874</v>
      </c>
      <c r="BO18" s="384"/>
      <c r="BP18" s="384"/>
      <c r="BQ18" s="384"/>
      <c r="BR18" s="384"/>
      <c r="BS18" s="384"/>
      <c r="BT18" s="384"/>
      <c r="BU18" s="385"/>
      <c r="BV18" s="383">
        <v>10441663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395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14900300</v>
      </c>
      <c r="BO19" s="384"/>
      <c r="BP19" s="384"/>
      <c r="BQ19" s="384"/>
      <c r="BR19" s="384"/>
      <c r="BS19" s="384"/>
      <c r="BT19" s="384"/>
      <c r="BU19" s="385"/>
      <c r="BV19" s="383">
        <v>14782721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21042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19647136</v>
      </c>
      <c r="BO23" s="384"/>
      <c r="BP23" s="384"/>
      <c r="BQ23" s="384"/>
      <c r="BR23" s="384"/>
      <c r="BS23" s="384"/>
      <c r="BT23" s="384"/>
      <c r="BU23" s="385"/>
      <c r="BV23" s="383">
        <v>19455645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8100</v>
      </c>
      <c r="R24" s="360"/>
      <c r="S24" s="360"/>
      <c r="T24" s="360"/>
      <c r="U24" s="360"/>
      <c r="V24" s="361"/>
      <c r="W24" s="427"/>
      <c r="X24" s="418"/>
      <c r="Y24" s="419"/>
      <c r="Z24" s="356" t="s">
        <v>155</v>
      </c>
      <c r="AA24" s="357"/>
      <c r="AB24" s="357"/>
      <c r="AC24" s="357"/>
      <c r="AD24" s="357"/>
      <c r="AE24" s="357"/>
      <c r="AF24" s="357"/>
      <c r="AG24" s="358"/>
      <c r="AH24" s="359">
        <v>372</v>
      </c>
      <c r="AI24" s="360"/>
      <c r="AJ24" s="360"/>
      <c r="AK24" s="360"/>
      <c r="AL24" s="361"/>
      <c r="AM24" s="359">
        <v>1182216</v>
      </c>
      <c r="AN24" s="360"/>
      <c r="AO24" s="360"/>
      <c r="AP24" s="360"/>
      <c r="AQ24" s="360"/>
      <c r="AR24" s="361"/>
      <c r="AS24" s="359">
        <v>3178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11557485</v>
      </c>
      <c r="BO24" s="384"/>
      <c r="BP24" s="384"/>
      <c r="BQ24" s="384"/>
      <c r="BR24" s="384"/>
      <c r="BS24" s="384"/>
      <c r="BT24" s="384"/>
      <c r="BU24" s="385"/>
      <c r="BV24" s="383">
        <v>11828555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6500</v>
      </c>
      <c r="R25" s="360"/>
      <c r="S25" s="360"/>
      <c r="T25" s="360"/>
      <c r="U25" s="360"/>
      <c r="V25" s="361"/>
      <c r="W25" s="427"/>
      <c r="X25" s="418"/>
      <c r="Y25" s="419"/>
      <c r="Z25" s="356" t="s">
        <v>158</v>
      </c>
      <c r="AA25" s="357"/>
      <c r="AB25" s="357"/>
      <c r="AC25" s="357"/>
      <c r="AD25" s="357"/>
      <c r="AE25" s="357"/>
      <c r="AF25" s="357"/>
      <c r="AG25" s="358"/>
      <c r="AH25" s="359">
        <v>73</v>
      </c>
      <c r="AI25" s="360"/>
      <c r="AJ25" s="360"/>
      <c r="AK25" s="360"/>
      <c r="AL25" s="361"/>
      <c r="AM25" s="359">
        <v>233016</v>
      </c>
      <c r="AN25" s="360"/>
      <c r="AO25" s="360"/>
      <c r="AP25" s="360"/>
      <c r="AQ25" s="360"/>
      <c r="AR25" s="361"/>
      <c r="AS25" s="359">
        <v>3192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5016167</v>
      </c>
      <c r="BO25" s="379"/>
      <c r="BP25" s="379"/>
      <c r="BQ25" s="379"/>
      <c r="BR25" s="379"/>
      <c r="BS25" s="379"/>
      <c r="BT25" s="379"/>
      <c r="BU25" s="380"/>
      <c r="BV25" s="378">
        <v>1417531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6250</v>
      </c>
      <c r="R26" s="360"/>
      <c r="S26" s="360"/>
      <c r="T26" s="360"/>
      <c r="U26" s="360"/>
      <c r="V26" s="361"/>
      <c r="W26" s="427"/>
      <c r="X26" s="418"/>
      <c r="Y26" s="419"/>
      <c r="Z26" s="356" t="s">
        <v>161</v>
      </c>
      <c r="AA26" s="395"/>
      <c r="AB26" s="395"/>
      <c r="AC26" s="395"/>
      <c r="AD26" s="395"/>
      <c r="AE26" s="395"/>
      <c r="AF26" s="395"/>
      <c r="AG26" s="396"/>
      <c r="AH26" s="359">
        <v>16</v>
      </c>
      <c r="AI26" s="360"/>
      <c r="AJ26" s="360"/>
      <c r="AK26" s="360"/>
      <c r="AL26" s="361"/>
      <c r="AM26" s="359">
        <v>58160</v>
      </c>
      <c r="AN26" s="360"/>
      <c r="AO26" s="360"/>
      <c r="AP26" s="360"/>
      <c r="AQ26" s="360"/>
      <c r="AR26" s="361"/>
      <c r="AS26" s="359">
        <v>3635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3750</v>
      </c>
      <c r="R27" s="360"/>
      <c r="S27" s="360"/>
      <c r="T27" s="360"/>
      <c r="U27" s="360"/>
      <c r="V27" s="361"/>
      <c r="W27" s="427"/>
      <c r="X27" s="418"/>
      <c r="Y27" s="419"/>
      <c r="Z27" s="356" t="s">
        <v>164</v>
      </c>
      <c r="AA27" s="357"/>
      <c r="AB27" s="357"/>
      <c r="AC27" s="357"/>
      <c r="AD27" s="357"/>
      <c r="AE27" s="357"/>
      <c r="AF27" s="357"/>
      <c r="AG27" s="358"/>
      <c r="AH27" s="359">
        <v>26</v>
      </c>
      <c r="AI27" s="360"/>
      <c r="AJ27" s="360"/>
      <c r="AK27" s="360"/>
      <c r="AL27" s="361"/>
      <c r="AM27" s="359">
        <v>86495</v>
      </c>
      <c r="AN27" s="360"/>
      <c r="AO27" s="360"/>
      <c r="AP27" s="360"/>
      <c r="AQ27" s="360"/>
      <c r="AR27" s="361"/>
      <c r="AS27" s="359">
        <v>3327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436656</v>
      </c>
      <c r="BO27" s="387"/>
      <c r="BP27" s="387"/>
      <c r="BQ27" s="387"/>
      <c r="BR27" s="387"/>
      <c r="BS27" s="387"/>
      <c r="BT27" s="387"/>
      <c r="BU27" s="388"/>
      <c r="BV27" s="386">
        <v>436473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3350</v>
      </c>
      <c r="R28" s="360"/>
      <c r="S28" s="360"/>
      <c r="T28" s="360"/>
      <c r="U28" s="360"/>
      <c r="V28" s="361"/>
      <c r="W28" s="427"/>
      <c r="X28" s="418"/>
      <c r="Y28" s="419"/>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6363559</v>
      </c>
      <c r="BO28" s="379"/>
      <c r="BP28" s="379"/>
      <c r="BQ28" s="379"/>
      <c r="BR28" s="379"/>
      <c r="BS28" s="379"/>
      <c r="BT28" s="379"/>
      <c r="BU28" s="380"/>
      <c r="BV28" s="378">
        <v>6846399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19</v>
      </c>
      <c r="M29" s="360"/>
      <c r="N29" s="360"/>
      <c r="O29" s="360"/>
      <c r="P29" s="361"/>
      <c r="Q29" s="359">
        <v>3150</v>
      </c>
      <c r="R29" s="360"/>
      <c r="S29" s="360"/>
      <c r="T29" s="360"/>
      <c r="U29" s="360"/>
      <c r="V29" s="361"/>
      <c r="W29" s="427"/>
      <c r="X29" s="418"/>
      <c r="Y29" s="419"/>
      <c r="Z29" s="356" t="s">
        <v>171</v>
      </c>
      <c r="AA29" s="357"/>
      <c r="AB29" s="357"/>
      <c r="AC29" s="357"/>
      <c r="AD29" s="357"/>
      <c r="AE29" s="357"/>
      <c r="AF29" s="357"/>
      <c r="AG29" s="358"/>
      <c r="AH29" s="359">
        <v>398</v>
      </c>
      <c r="AI29" s="360"/>
      <c r="AJ29" s="360"/>
      <c r="AK29" s="360"/>
      <c r="AL29" s="361"/>
      <c r="AM29" s="359">
        <v>1268711</v>
      </c>
      <c r="AN29" s="360"/>
      <c r="AO29" s="360"/>
      <c r="AP29" s="360"/>
      <c r="AQ29" s="360"/>
      <c r="AR29" s="361"/>
      <c r="AS29" s="359">
        <v>3188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134740</v>
      </c>
      <c r="BO29" s="384"/>
      <c r="BP29" s="384"/>
      <c r="BQ29" s="384"/>
      <c r="BR29" s="384"/>
      <c r="BS29" s="384"/>
      <c r="BT29" s="384"/>
      <c r="BU29" s="385"/>
      <c r="BV29" s="383">
        <v>134665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173</v>
      </c>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2433624</v>
      </c>
      <c r="BO30" s="387"/>
      <c r="BP30" s="387"/>
      <c r="BQ30" s="387"/>
      <c r="BR30" s="387"/>
      <c r="BS30" s="387"/>
      <c r="BT30" s="387"/>
      <c r="BU30" s="388"/>
      <c r="BV30" s="386">
        <v>2485394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十里木高原簡易水道特別会計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裾野市土地開発公社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裾野、長泉清掃施設組合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裾野市振興公社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墓地事業特別会計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静岡県芦湖水利組合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駿豆学園管理組合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静岡県後期高齢者医療広域連合（事業会計分）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三島市外5ケ市町箱根山組合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三島市外3ケ市町箱根山組合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駿東地区交通災害共済組合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18559</v>
      </c>
      <c r="J41" s="83">
        <v>19089</v>
      </c>
      <c r="K41" s="83">
        <v>19679</v>
      </c>
      <c r="L41" s="83">
        <v>19456</v>
      </c>
      <c r="M41" s="84">
        <v>20545</v>
      </c>
    </row>
    <row r="42" spans="2:13" ht="27.75" customHeight="1">
      <c r="B42" s="1169"/>
      <c r="C42" s="1170"/>
      <c r="D42" s="85"/>
      <c r="E42" s="1173" t="s">
        <v>26</v>
      </c>
      <c r="F42" s="1173"/>
      <c r="G42" s="1173"/>
      <c r="H42" s="1174"/>
      <c r="I42" s="86">
        <v>596</v>
      </c>
      <c r="J42" s="87">
        <v>508</v>
      </c>
      <c r="K42" s="87">
        <v>430</v>
      </c>
      <c r="L42" s="87">
        <v>356</v>
      </c>
      <c r="M42" s="88">
        <v>285</v>
      </c>
    </row>
    <row r="43" spans="2:13" ht="27.75" customHeight="1">
      <c r="B43" s="1169"/>
      <c r="C43" s="1170"/>
      <c r="D43" s="85"/>
      <c r="E43" s="1173" t="s">
        <v>27</v>
      </c>
      <c r="F43" s="1173"/>
      <c r="G43" s="1173"/>
      <c r="H43" s="1174"/>
      <c r="I43" s="86">
        <v>4960</v>
      </c>
      <c r="J43" s="87">
        <v>4892</v>
      </c>
      <c r="K43" s="87">
        <v>4673</v>
      </c>
      <c r="L43" s="87">
        <v>4312</v>
      </c>
      <c r="M43" s="88">
        <v>4118</v>
      </c>
    </row>
    <row r="44" spans="2:13" ht="27.75" customHeight="1">
      <c r="B44" s="1169"/>
      <c r="C44" s="1170"/>
      <c r="D44" s="85"/>
      <c r="E44" s="1173" t="s">
        <v>28</v>
      </c>
      <c r="F44" s="1173"/>
      <c r="G44" s="1173"/>
      <c r="H44" s="1174"/>
      <c r="I44" s="86">
        <v>22</v>
      </c>
      <c r="J44" s="87">
        <v>20</v>
      </c>
      <c r="K44" s="87">
        <v>18</v>
      </c>
      <c r="L44" s="87">
        <v>17</v>
      </c>
      <c r="M44" s="88">
        <v>15</v>
      </c>
    </row>
    <row r="45" spans="2:13" ht="27.75" customHeight="1">
      <c r="B45" s="1169"/>
      <c r="C45" s="1170"/>
      <c r="D45" s="85"/>
      <c r="E45" s="1173" t="s">
        <v>29</v>
      </c>
      <c r="F45" s="1173"/>
      <c r="G45" s="1173"/>
      <c r="H45" s="1174"/>
      <c r="I45" s="86">
        <v>3056</v>
      </c>
      <c r="J45" s="87">
        <v>3461</v>
      </c>
      <c r="K45" s="87">
        <v>3613</v>
      </c>
      <c r="L45" s="87">
        <v>3808</v>
      </c>
      <c r="M45" s="88">
        <v>3754</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11801</v>
      </c>
      <c r="J49" s="87">
        <v>11124</v>
      </c>
      <c r="K49" s="87">
        <v>10149</v>
      </c>
      <c r="L49" s="87">
        <v>9852</v>
      </c>
      <c r="M49" s="88">
        <v>9268</v>
      </c>
    </row>
    <row r="50" spans="2:13" ht="27.75" customHeight="1">
      <c r="B50" s="1169"/>
      <c r="C50" s="1170"/>
      <c r="D50" s="85"/>
      <c r="E50" s="1173" t="s">
        <v>35</v>
      </c>
      <c r="F50" s="1173"/>
      <c r="G50" s="1173"/>
      <c r="H50" s="1174"/>
      <c r="I50" s="86">
        <v>2221</v>
      </c>
      <c r="J50" s="87">
        <v>1921</v>
      </c>
      <c r="K50" s="87">
        <v>2432</v>
      </c>
      <c r="L50" s="87">
        <v>2972</v>
      </c>
      <c r="M50" s="88">
        <v>3398</v>
      </c>
    </row>
    <row r="51" spans="2:13" ht="27.75" customHeight="1">
      <c r="B51" s="1171"/>
      <c r="C51" s="1172"/>
      <c r="D51" s="85"/>
      <c r="E51" s="1173" t="s">
        <v>36</v>
      </c>
      <c r="F51" s="1173"/>
      <c r="G51" s="1173"/>
      <c r="H51" s="1174"/>
      <c r="I51" s="86">
        <v>14495</v>
      </c>
      <c r="J51" s="87">
        <v>14732</v>
      </c>
      <c r="K51" s="87">
        <v>14589</v>
      </c>
      <c r="L51" s="87">
        <v>14444</v>
      </c>
      <c r="M51" s="88">
        <v>15129</v>
      </c>
    </row>
    <row r="52" spans="2:13" ht="27.75" customHeight="1" thickBot="1">
      <c r="B52" s="1175" t="s">
        <v>37</v>
      </c>
      <c r="C52" s="1176"/>
      <c r="D52" s="90"/>
      <c r="E52" s="1177" t="s">
        <v>38</v>
      </c>
      <c r="F52" s="1177"/>
      <c r="G52" s="1177"/>
      <c r="H52" s="1178"/>
      <c r="I52" s="91">
        <v>-1324</v>
      </c>
      <c r="J52" s="92">
        <v>193</v>
      </c>
      <c r="K52" s="92">
        <v>1242</v>
      </c>
      <c r="L52" s="92">
        <v>681</v>
      </c>
      <c r="M52" s="93">
        <v>923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83762</v>
      </c>
      <c r="E3" s="116"/>
      <c r="F3" s="117">
        <v>47847</v>
      </c>
      <c r="G3" s="118"/>
      <c r="H3" s="119"/>
    </row>
    <row r="4" spans="1:8">
      <c r="A4" s="120"/>
      <c r="B4" s="121"/>
      <c r="C4" s="122"/>
      <c r="D4" s="123">
        <v>71079</v>
      </c>
      <c r="E4" s="124"/>
      <c r="F4" s="125">
        <v>27406</v>
      </c>
      <c r="G4" s="126"/>
      <c r="H4" s="127"/>
    </row>
    <row r="5" spans="1:8">
      <c r="A5" s="108" t="s">
        <v>512</v>
      </c>
      <c r="B5" s="113"/>
      <c r="C5" s="114"/>
      <c r="D5" s="115">
        <v>111202</v>
      </c>
      <c r="E5" s="116"/>
      <c r="F5" s="117">
        <v>44162</v>
      </c>
      <c r="G5" s="118"/>
      <c r="H5" s="119"/>
    </row>
    <row r="6" spans="1:8">
      <c r="A6" s="120"/>
      <c r="B6" s="121"/>
      <c r="C6" s="122"/>
      <c r="D6" s="123">
        <v>85740</v>
      </c>
      <c r="E6" s="124"/>
      <c r="F6" s="125">
        <v>24931</v>
      </c>
      <c r="G6" s="126"/>
      <c r="H6" s="127"/>
    </row>
    <row r="7" spans="1:8">
      <c r="A7" s="108" t="s">
        <v>513</v>
      </c>
      <c r="B7" s="113"/>
      <c r="C7" s="114"/>
      <c r="D7" s="115">
        <v>82557</v>
      </c>
      <c r="E7" s="116"/>
      <c r="F7" s="117">
        <v>48103</v>
      </c>
      <c r="G7" s="118"/>
      <c r="H7" s="119"/>
    </row>
    <row r="8" spans="1:8">
      <c r="A8" s="120"/>
      <c r="B8" s="121"/>
      <c r="C8" s="122"/>
      <c r="D8" s="123">
        <v>52051</v>
      </c>
      <c r="E8" s="124"/>
      <c r="F8" s="125">
        <v>22640</v>
      </c>
      <c r="G8" s="126"/>
      <c r="H8" s="127"/>
    </row>
    <row r="9" spans="1:8">
      <c r="A9" s="108" t="s">
        <v>514</v>
      </c>
      <c r="B9" s="113"/>
      <c r="C9" s="114"/>
      <c r="D9" s="115">
        <v>64941</v>
      </c>
      <c r="E9" s="116"/>
      <c r="F9" s="117">
        <v>45761</v>
      </c>
      <c r="G9" s="118"/>
      <c r="H9" s="119"/>
    </row>
    <row r="10" spans="1:8">
      <c r="A10" s="120"/>
      <c r="B10" s="121"/>
      <c r="C10" s="122"/>
      <c r="D10" s="123">
        <v>40527</v>
      </c>
      <c r="E10" s="124"/>
      <c r="F10" s="125">
        <v>24777</v>
      </c>
      <c r="G10" s="126"/>
      <c r="H10" s="127"/>
    </row>
    <row r="11" spans="1:8">
      <c r="A11" s="108" t="s">
        <v>515</v>
      </c>
      <c r="B11" s="113"/>
      <c r="C11" s="114"/>
      <c r="D11" s="115">
        <v>72507</v>
      </c>
      <c r="E11" s="116"/>
      <c r="F11" s="117">
        <v>56255</v>
      </c>
      <c r="G11" s="118"/>
      <c r="H11" s="119"/>
    </row>
    <row r="12" spans="1:8">
      <c r="A12" s="120"/>
      <c r="B12" s="121"/>
      <c r="C12" s="128"/>
      <c r="D12" s="123">
        <v>42564</v>
      </c>
      <c r="E12" s="124"/>
      <c r="F12" s="125">
        <v>26957</v>
      </c>
      <c r="G12" s="126"/>
      <c r="H12" s="127"/>
    </row>
    <row r="13" spans="1:8">
      <c r="A13" s="108"/>
      <c r="B13" s="113"/>
      <c r="C13" s="129"/>
      <c r="D13" s="130">
        <v>82994</v>
      </c>
      <c r="E13" s="131"/>
      <c r="F13" s="132">
        <v>48426</v>
      </c>
      <c r="G13" s="133"/>
      <c r="H13" s="119"/>
    </row>
    <row r="14" spans="1:8">
      <c r="A14" s="120"/>
      <c r="B14" s="121"/>
      <c r="C14" s="122"/>
      <c r="D14" s="123">
        <v>58392</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11.9</v>
      </c>
      <c r="C19" s="134">
        <f>ROUND(VALUE(SUBSTITUTE(実質収支比率等に係る経年分析!G$48,"▲","-")),2)</f>
        <v>8.27</v>
      </c>
      <c r="D19" s="134">
        <f>ROUND(VALUE(SUBSTITUTE(実質収支比率等に係る経年分析!H$48,"▲","-")),2)</f>
        <v>8.67</v>
      </c>
      <c r="E19" s="134">
        <f>ROUND(VALUE(SUBSTITUTE(実質収支比率等に係る経年分析!I$48,"▲","-")),2)</f>
        <v>8.33</v>
      </c>
      <c r="F19" s="134">
        <f>ROUND(VALUE(SUBSTITUTE(実質収支比率等に係る経年分析!J$48,"▲","-")),2)</f>
        <v>6.39</v>
      </c>
    </row>
    <row r="20" spans="1:11">
      <c r="A20" s="134" t="s">
        <v>43</v>
      </c>
      <c r="B20" s="134">
        <f>ROUND(VALUE(SUBSTITUTE(実質収支比率等に係る経年分析!F$47,"▲","-")),2)</f>
        <v>62.64</v>
      </c>
      <c r="C20" s="134">
        <f>ROUND(VALUE(SUBSTITUTE(実質収支比率等に係る経年分析!G$47,"▲","-")),2)</f>
        <v>72.989999999999995</v>
      </c>
      <c r="D20" s="134">
        <f>ROUND(VALUE(SUBSTITUTE(実質収支比率等に係る経年分析!H$47,"▲","-")),2)</f>
        <v>65.63</v>
      </c>
      <c r="E20" s="134">
        <f>ROUND(VALUE(SUBSTITUTE(実質収支比率等に係る経年分析!I$47,"▲","-")),2)</f>
        <v>62.59</v>
      </c>
      <c r="F20" s="134">
        <f>ROUND(VALUE(SUBSTITUTE(実質収支比率等に係る経年分析!J$47,"▲","-")),2)</f>
        <v>53.51</v>
      </c>
    </row>
    <row r="21" spans="1:11">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-20.39</v>
      </c>
      <c r="D21" s="134">
        <f>IF(ISNUMBER(VALUE(SUBSTITUTE(実質収支比率等に係る経年分析!H$49,"▲","-"))),ROUND(VALUE(SUBSTITUTE(実質収支比率等に係る経年分析!H$49,"▲","-")),2),NA())</f>
        <v>-12.78</v>
      </c>
      <c r="E21" s="134">
        <f>IF(ISNUMBER(VALUE(SUBSTITUTE(実質収支比率等に係る経年分析!I$49,"▲","-"))),ROUND(VALUE(SUBSTITUTE(実質収支比率等に係る経年分析!I$49,"▲","-")),2),NA())</f>
        <v>-6.05</v>
      </c>
      <c r="F21" s="134">
        <f>IF(ISNUMBER(VALUE(SUBSTITUTE(実質収支比率等に係る経年分析!J$49,"▲","-"))),ROUND(VALUE(SUBSTITUTE(実質収支比率等に係る経年分析!J$49,"▲","-")),2),NA())</f>
        <v>-9.1999999999999993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十里木高原簡易水道特別会計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墓地事業特別会計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2.4700000000000002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8.2100000000000009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1077</v>
      </c>
      <c r="E42" s="136"/>
      <c r="F42" s="136"/>
      <c r="G42" s="136">
        <f>'実質公債費比率（分子）の構造'!L$52</f>
        <v>1139</v>
      </c>
      <c r="H42" s="136"/>
      <c r="I42" s="136"/>
      <c r="J42" s="136">
        <f>'実質公債費比率（分子）の構造'!M$52</f>
        <v>1255</v>
      </c>
      <c r="K42" s="136"/>
      <c r="L42" s="136"/>
      <c r="M42" s="136">
        <f>'実質公債費比率（分子）の構造'!N$52</f>
        <v>1327</v>
      </c>
      <c r="N42" s="136"/>
      <c r="O42" s="136"/>
      <c r="P42" s="136">
        <f>'実質公債費比率（分子）の構造'!O$52</f>
        <v>1410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83</v>
      </c>
      <c r="C44" s="136"/>
      <c r="D44" s="136"/>
      <c r="E44" s="136">
        <f>'実質公債費比率（分子）の構造'!L$50</f>
        <v>76</v>
      </c>
      <c r="F44" s="136"/>
      <c r="G44" s="136"/>
      <c r="H44" s="136">
        <f>'実質公債費比率（分子）の構造'!M$50</f>
        <v>75</v>
      </c>
      <c r="I44" s="136"/>
      <c r="J44" s="136"/>
      <c r="K44" s="136">
        <f>'実質公債費比率（分子）の構造'!N$50</f>
        <v>74</v>
      </c>
      <c r="L44" s="136"/>
      <c r="M44" s="136"/>
      <c r="N44" s="136">
        <f>'実質公債費比率（分子）の構造'!O$50</f>
        <v>72</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289</v>
      </c>
      <c r="C46" s="136"/>
      <c r="D46" s="136"/>
      <c r="E46" s="136">
        <f>'実質公債費比率（分子）の構造'!L$48</f>
        <v>298</v>
      </c>
      <c r="F46" s="136"/>
      <c r="G46" s="136"/>
      <c r="H46" s="136">
        <f>'実質公債費比率（分子）の構造'!M$48</f>
        <v>282</v>
      </c>
      <c r="I46" s="136"/>
      <c r="J46" s="136"/>
      <c r="K46" s="136">
        <f>'実質公債費比率（分子）の構造'!N$48</f>
        <v>242</v>
      </c>
      <c r="L46" s="136"/>
      <c r="M46" s="136"/>
      <c r="N46" s="136">
        <f>'実質公債費比率（分子）の構造'!O$48</f>
        <v>286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1826</v>
      </c>
      <c r="C49" s="136"/>
      <c r="D49" s="136"/>
      <c r="E49" s="136">
        <f>'実質公債費比率（分子）の構造'!L$45</f>
        <v>1864</v>
      </c>
      <c r="F49" s="136"/>
      <c r="G49" s="136"/>
      <c r="H49" s="136">
        <f>'実質公債費比率（分子）の構造'!M$45</f>
        <v>1818</v>
      </c>
      <c r="I49" s="136"/>
      <c r="J49" s="136"/>
      <c r="K49" s="136">
        <f>'実質公債費比率（分子）の構造'!N$45</f>
        <v>1818</v>
      </c>
      <c r="L49" s="136"/>
      <c r="M49" s="136"/>
      <c r="N49" s="136">
        <f>'実質公債費比率（分子）の構造'!O$45</f>
        <v>2043</v>
      </c>
      <c r="O49" s="136"/>
      <c r="P49" s="136"/>
    </row>
    <row r="50" spans="1:16">
      <c r="A50" s="136" t="s">
        <v>59</v>
      </c>
      <c r="B50" s="136" t="e">
        <f>NA()</f>
        <v>#N/A</v>
      </c>
      <c r="C50" s="136">
        <f>IF(ISNUMBER('実質公債費比率（分子）の構造'!K$53),'実質公債費比率（分子）の構造'!K$53,NA())</f>
        <v>1121</v>
      </c>
      <c r="D50" s="136" t="e">
        <f>NA()</f>
        <v>#N/A</v>
      </c>
      <c r="E50" s="136" t="e">
        <f>NA()</f>
        <v>#N/A</v>
      </c>
      <c r="F50" s="136">
        <f>IF(ISNUMBER('実質公債費比率（分子）の構造'!L$53),'実質公債費比率（分子）の構造'!L$53,NA())</f>
        <v>1099</v>
      </c>
      <c r="G50" s="136" t="e">
        <f>NA()</f>
        <v>#N/A</v>
      </c>
      <c r="H50" s="136" t="e">
        <f>NA()</f>
        <v>#N/A</v>
      </c>
      <c r="I50" s="136">
        <f>IF(ISNUMBER('実質公債費比率（分子）の構造'!M$53),'実質公債費比率（分子）の構造'!M$53,NA())</f>
        <v>920</v>
      </c>
      <c r="J50" s="136" t="e">
        <f>NA()</f>
        <v>#N/A</v>
      </c>
      <c r="K50" s="136" t="e">
        <f>NA()</f>
        <v>#N/A</v>
      </c>
      <c r="L50" s="136">
        <f>IF(ISNUMBER('実質公債費比率（分子）の構造'!N$53),'実質公債費比率（分子）の構造'!N$53,NA())</f>
        <v>807</v>
      </c>
      <c r="M50" s="136" t="e">
        <f>NA()</f>
        <v>#N/A</v>
      </c>
      <c r="N50" s="136" t="e">
        <f>NA()</f>
        <v>#N/A</v>
      </c>
      <c r="O50" s="136">
        <f>IF(ISNUMBER('実質公債費比率（分子）の構造'!O$53),'実質公債費比率（分子）の構造'!O$53,NA())</f>
        <v>991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14495</v>
      </c>
      <c r="E56" s="135"/>
      <c r="F56" s="135"/>
      <c r="G56" s="135">
        <f>'将来負担比率（分子）の構造'!J$51</f>
        <v>14732</v>
      </c>
      <c r="H56" s="135"/>
      <c r="I56" s="135"/>
      <c r="J56" s="135">
        <f>'将来負担比率（分子）の構造'!K$51</f>
        <v>14589</v>
      </c>
      <c r="K56" s="135"/>
      <c r="L56" s="135"/>
      <c r="M56" s="135">
        <f>'将来負担比率（分子）の構造'!L$51</f>
        <v>14444</v>
      </c>
      <c r="N56" s="135"/>
      <c r="O56" s="135"/>
      <c r="P56" s="135">
        <f>'将来負担比率（分子）の構造'!M$51</f>
        <v>15129</v>
      </c>
    </row>
    <row r="57" spans="1:16">
      <c r="A57" s="135" t="s">
        <v>35</v>
      </c>
      <c r="B57" s="135"/>
      <c r="C57" s="135"/>
      <c r="D57" s="135">
        <f>'将来負担比率（分子）の構造'!I$50</f>
        <v>2221</v>
      </c>
      <c r="E57" s="135"/>
      <c r="F57" s="135"/>
      <c r="G57" s="135">
        <f>'将来負担比率（分子）の構造'!J$50</f>
        <v>1921</v>
      </c>
      <c r="H57" s="135"/>
      <c r="I57" s="135"/>
      <c r="J57" s="135">
        <f>'将来負担比率（分子）の構造'!K$50</f>
        <v>2432</v>
      </c>
      <c r="K57" s="135"/>
      <c r="L57" s="135"/>
      <c r="M57" s="135">
        <f>'将来負担比率（分子）の構造'!L$50</f>
        <v>2972</v>
      </c>
      <c r="N57" s="135"/>
      <c r="O57" s="135"/>
      <c r="P57" s="135">
        <f>'将来負担比率（分子）の構造'!M$50</f>
        <v>3398</v>
      </c>
    </row>
    <row r="58" spans="1:16">
      <c r="A58" s="135" t="s">
        <v>34</v>
      </c>
      <c r="B58" s="135"/>
      <c r="C58" s="135"/>
      <c r="D58" s="135">
        <f>'将来負担比率（分子）の構造'!I$49</f>
        <v>11801</v>
      </c>
      <c r="E58" s="135"/>
      <c r="F58" s="135"/>
      <c r="G58" s="135">
        <f>'将来負担比率（分子）の構造'!J$49</f>
        <v>11124</v>
      </c>
      <c r="H58" s="135"/>
      <c r="I58" s="135"/>
      <c r="J58" s="135">
        <f>'将来負担比率（分子）の構造'!K$49</f>
        <v>10149</v>
      </c>
      <c r="K58" s="135"/>
      <c r="L58" s="135"/>
      <c r="M58" s="135">
        <f>'将来負担比率（分子）の構造'!L$49</f>
        <v>9852</v>
      </c>
      <c r="N58" s="135"/>
      <c r="O58" s="135"/>
      <c r="P58" s="135">
        <f>'将来負担比率（分子）の構造'!M$49</f>
        <v>9268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3056</v>
      </c>
      <c r="C62" s="135"/>
      <c r="D62" s="135"/>
      <c r="E62" s="135">
        <f>'将来負担比率（分子）の構造'!J$45</f>
        <v>3461</v>
      </c>
      <c r="F62" s="135"/>
      <c r="G62" s="135"/>
      <c r="H62" s="135">
        <f>'将来負担比率（分子）の構造'!K$45</f>
        <v>3613</v>
      </c>
      <c r="I62" s="135"/>
      <c r="J62" s="135"/>
      <c r="K62" s="135">
        <f>'将来負担比率（分子）の構造'!L$45</f>
        <v>3808</v>
      </c>
      <c r="L62" s="135"/>
      <c r="M62" s="135"/>
      <c r="N62" s="135">
        <f>'将来負担比率（分子）の構造'!M$45</f>
        <v>3754</v>
      </c>
      <c r="O62" s="135"/>
      <c r="P62" s="135"/>
    </row>
    <row r="63" spans="1:16">
      <c r="A63" s="135" t="s">
        <v>28</v>
      </c>
      <c r="B63" s="135">
        <f>'将来負担比率（分子）の構造'!I$44</f>
        <v>22</v>
      </c>
      <c r="C63" s="135"/>
      <c r="D63" s="135"/>
      <c r="E63" s="135">
        <f>'将来負担比率（分子）の構造'!J$44</f>
        <v>20</v>
      </c>
      <c r="F63" s="135"/>
      <c r="G63" s="135"/>
      <c r="H63" s="135">
        <f>'将来負担比率（分子）の構造'!K$44</f>
        <v>18</v>
      </c>
      <c r="I63" s="135"/>
      <c r="J63" s="135"/>
      <c r="K63" s="135">
        <f>'将来負担比率（分子）の構造'!L$44</f>
        <v>17</v>
      </c>
      <c r="L63" s="135"/>
      <c r="M63" s="135"/>
      <c r="N63" s="135">
        <f>'将来負担比率（分子）の構造'!M$44</f>
        <v>15</v>
      </c>
      <c r="O63" s="135"/>
      <c r="P63" s="135"/>
    </row>
    <row r="64" spans="1:16">
      <c r="A64" s="135" t="s">
        <v>27</v>
      </c>
      <c r="B64" s="135">
        <f>'将来負担比率（分子）の構造'!I$43</f>
        <v>4960</v>
      </c>
      <c r="C64" s="135"/>
      <c r="D64" s="135"/>
      <c r="E64" s="135">
        <f>'将来負担比率（分子）の構造'!J$43</f>
        <v>4892</v>
      </c>
      <c r="F64" s="135"/>
      <c r="G64" s="135"/>
      <c r="H64" s="135">
        <f>'将来負担比率（分子）の構造'!K$43</f>
        <v>4673</v>
      </c>
      <c r="I64" s="135"/>
      <c r="J64" s="135"/>
      <c r="K64" s="135">
        <f>'将来負担比率（分子）の構造'!L$43</f>
        <v>4312</v>
      </c>
      <c r="L64" s="135"/>
      <c r="M64" s="135"/>
      <c r="N64" s="135">
        <f>'将来負担比率（分子）の構造'!M$43</f>
        <v>4118</v>
      </c>
      <c r="O64" s="135"/>
      <c r="P64" s="135"/>
    </row>
    <row r="65" spans="1:16">
      <c r="A65" s="135" t="s">
        <v>26</v>
      </c>
      <c r="B65" s="135">
        <f>'将来負担比率（分子）の構造'!I$42</f>
        <v>596</v>
      </c>
      <c r="C65" s="135"/>
      <c r="D65" s="135"/>
      <c r="E65" s="135">
        <f>'将来負担比率（分子）の構造'!J$42</f>
        <v>508</v>
      </c>
      <c r="F65" s="135"/>
      <c r="G65" s="135"/>
      <c r="H65" s="135">
        <f>'将来負担比率（分子）の構造'!K$42</f>
        <v>430</v>
      </c>
      <c r="I65" s="135"/>
      <c r="J65" s="135"/>
      <c r="K65" s="135">
        <f>'将来負担比率（分子）の構造'!L$42</f>
        <v>356</v>
      </c>
      <c r="L65" s="135"/>
      <c r="M65" s="135"/>
      <c r="N65" s="135">
        <f>'将来負担比率（分子）の構造'!M$42</f>
        <v>285</v>
      </c>
      <c r="O65" s="135"/>
      <c r="P65" s="135"/>
    </row>
    <row r="66" spans="1:16">
      <c r="A66" s="135" t="s">
        <v>25</v>
      </c>
      <c r="B66" s="135">
        <f>'将来負担比率（分子）の構造'!I$41</f>
        <v>18559</v>
      </c>
      <c r="C66" s="135"/>
      <c r="D66" s="135"/>
      <c r="E66" s="135">
        <f>'将来負担比率（分子）の構造'!J$41</f>
        <v>19089</v>
      </c>
      <c r="F66" s="135"/>
      <c r="G66" s="135"/>
      <c r="H66" s="135">
        <f>'将来負担比率（分子）の構造'!K$41</f>
        <v>19679</v>
      </c>
      <c r="I66" s="135"/>
      <c r="J66" s="135"/>
      <c r="K66" s="135">
        <f>'将来負担比率（分子）の構造'!L$41</f>
        <v>19456</v>
      </c>
      <c r="L66" s="135"/>
      <c r="M66" s="135"/>
      <c r="N66" s="135">
        <f>'将来負担比率（分子）の構造'!M$41</f>
        <v>20545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193</v>
      </c>
      <c r="G67" s="135" t="e">
        <f>NA()</f>
        <v>#N/A</v>
      </c>
      <c r="H67" s="135" t="e">
        <f>NA()</f>
        <v>#N/A</v>
      </c>
      <c r="I67" s="135">
        <f>IF(ISNUMBER('将来負担比率（分子）の構造'!K$52), IF('将来負担比率（分子）の構造'!K$52 &lt; 0, 0, '将来負担比率（分子）の構造'!K$52), NA())</f>
        <v>1242</v>
      </c>
      <c r="J67" s="135" t="e">
        <f>NA()</f>
        <v>#N/A</v>
      </c>
      <c r="K67" s="135" t="e">
        <f>NA()</f>
        <v>#N/A</v>
      </c>
      <c r="L67" s="135">
        <f>IF(ISNUMBER('将来負担比率（分子）の構造'!L$52), IF('将来負担比率（分子）の構造'!L$52 &lt; 0, 0, '将来負担比率（分子）の構造'!L$52), NA())</f>
        <v>681</v>
      </c>
      <c r="M67" s="135" t="e">
        <f>NA()</f>
        <v>#N/A</v>
      </c>
      <c r="N67" s="135" t="e">
        <f>NA()</f>
        <v>#N/A</v>
      </c>
      <c r="O67" s="135">
        <f>IF(ISNUMBER('将来負担比率（分子）の構造'!M$52), IF('将来負担比率（分子）の構造'!M$52 &lt; 0, 0, '将来負担比率（分子）の構造'!M$52), NA())</f>
        <v>923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10095538</v>
      </c>
      <c r="S5" s="637"/>
      <c r="T5" s="637"/>
      <c r="U5" s="637"/>
      <c r="V5" s="637"/>
      <c r="W5" s="637"/>
      <c r="X5" s="637"/>
      <c r="Y5" s="684"/>
      <c r="Z5" s="697">
        <v>49.5</v>
      </c>
      <c r="AA5" s="697"/>
      <c r="AB5" s="697"/>
      <c r="AC5" s="697"/>
      <c r="AD5" s="698">
        <v>9699825</v>
      </c>
      <c r="AE5" s="698"/>
      <c r="AF5" s="698"/>
      <c r="AG5" s="698"/>
      <c r="AH5" s="698"/>
      <c r="AI5" s="698"/>
      <c r="AJ5" s="698"/>
      <c r="AK5" s="698"/>
      <c r="AL5" s="685">
        <v>88.7</v>
      </c>
      <c r="AM5" s="654"/>
      <c r="AN5" s="654"/>
      <c r="AO5" s="686"/>
      <c r="AP5" s="671" t="s">
        <v>209</v>
      </c>
      <c r="AQ5" s="672"/>
      <c r="AR5" s="672"/>
      <c r="AS5" s="672"/>
      <c r="AT5" s="672"/>
      <c r="AU5" s="672"/>
      <c r="AV5" s="672"/>
      <c r="AW5" s="672"/>
      <c r="AX5" s="672"/>
      <c r="AY5" s="672"/>
      <c r="AZ5" s="672"/>
      <c r="BA5" s="672"/>
      <c r="BB5" s="672"/>
      <c r="BC5" s="672"/>
      <c r="BD5" s="672"/>
      <c r="BE5" s="672"/>
      <c r="BF5" s="673"/>
      <c r="BG5" s="586">
        <v>9699825</v>
      </c>
      <c r="BH5" s="587"/>
      <c r="BI5" s="587"/>
      <c r="BJ5" s="587"/>
      <c r="BK5" s="587"/>
      <c r="BL5" s="587"/>
      <c r="BM5" s="587"/>
      <c r="BN5" s="588"/>
      <c r="BO5" s="639">
        <v>96.1</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187954</v>
      </c>
      <c r="S6" s="587"/>
      <c r="T6" s="587"/>
      <c r="U6" s="587"/>
      <c r="V6" s="587"/>
      <c r="W6" s="587"/>
      <c r="X6" s="587"/>
      <c r="Y6" s="588"/>
      <c r="Z6" s="639">
        <v>0.9</v>
      </c>
      <c r="AA6" s="639"/>
      <c r="AB6" s="639"/>
      <c r="AC6" s="639"/>
      <c r="AD6" s="640">
        <v>187954</v>
      </c>
      <c r="AE6" s="640"/>
      <c r="AF6" s="640"/>
      <c r="AG6" s="640"/>
      <c r="AH6" s="640"/>
      <c r="AI6" s="640"/>
      <c r="AJ6" s="640"/>
      <c r="AK6" s="640"/>
      <c r="AL6" s="609">
        <v>1.7</v>
      </c>
      <c r="AM6" s="641"/>
      <c r="AN6" s="641"/>
      <c r="AO6" s="642"/>
      <c r="AP6" s="583" t="s">
        <v>215</v>
      </c>
      <c r="AQ6" s="584"/>
      <c r="AR6" s="584"/>
      <c r="AS6" s="584"/>
      <c r="AT6" s="584"/>
      <c r="AU6" s="584"/>
      <c r="AV6" s="584"/>
      <c r="AW6" s="584"/>
      <c r="AX6" s="584"/>
      <c r="AY6" s="584"/>
      <c r="AZ6" s="584"/>
      <c r="BA6" s="584"/>
      <c r="BB6" s="584"/>
      <c r="BC6" s="584"/>
      <c r="BD6" s="584"/>
      <c r="BE6" s="584"/>
      <c r="BF6" s="585"/>
      <c r="BG6" s="586">
        <v>9699825</v>
      </c>
      <c r="BH6" s="587"/>
      <c r="BI6" s="587"/>
      <c r="BJ6" s="587"/>
      <c r="BK6" s="587"/>
      <c r="BL6" s="587"/>
      <c r="BM6" s="587"/>
      <c r="BN6" s="588"/>
      <c r="BO6" s="639">
        <v>96.1</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206793</v>
      </c>
      <c r="CS6" s="587"/>
      <c r="CT6" s="587"/>
      <c r="CU6" s="587"/>
      <c r="CV6" s="587"/>
      <c r="CW6" s="587"/>
      <c r="CX6" s="587"/>
      <c r="CY6" s="588"/>
      <c r="CZ6" s="639">
        <v>1.1000000000000001</v>
      </c>
      <c r="DA6" s="639"/>
      <c r="DB6" s="639"/>
      <c r="DC6" s="639"/>
      <c r="DD6" s="592" t="s">
        <v>210</v>
      </c>
      <c r="DE6" s="587"/>
      <c r="DF6" s="587"/>
      <c r="DG6" s="587"/>
      <c r="DH6" s="587"/>
      <c r="DI6" s="587"/>
      <c r="DJ6" s="587"/>
      <c r="DK6" s="587"/>
      <c r="DL6" s="587"/>
      <c r="DM6" s="587"/>
      <c r="DN6" s="587"/>
      <c r="DO6" s="587"/>
      <c r="DP6" s="588"/>
      <c r="DQ6" s="592">
        <v>206793</v>
      </c>
      <c r="DR6" s="587"/>
      <c r="DS6" s="587"/>
      <c r="DT6" s="587"/>
      <c r="DU6" s="587"/>
      <c r="DV6" s="587"/>
      <c r="DW6" s="587"/>
      <c r="DX6" s="587"/>
      <c r="DY6" s="587"/>
      <c r="DZ6" s="587"/>
      <c r="EA6" s="587"/>
      <c r="EB6" s="587"/>
      <c r="EC6" s="618"/>
    </row>
    <row r="7" spans="2:143" ht="11.25" customHeight="1">
      <c r="B7" s="583" t="s">
        <v>217</v>
      </c>
      <c r="C7" s="584"/>
      <c r="D7" s="584"/>
      <c r="E7" s="584"/>
      <c r="F7" s="584"/>
      <c r="G7" s="584"/>
      <c r="H7" s="584"/>
      <c r="I7" s="584"/>
      <c r="J7" s="584"/>
      <c r="K7" s="584"/>
      <c r="L7" s="584"/>
      <c r="M7" s="584"/>
      <c r="N7" s="584"/>
      <c r="O7" s="584"/>
      <c r="P7" s="584"/>
      <c r="Q7" s="585"/>
      <c r="R7" s="586">
        <v>21094</v>
      </c>
      <c r="S7" s="587"/>
      <c r="T7" s="587"/>
      <c r="U7" s="587"/>
      <c r="V7" s="587"/>
      <c r="W7" s="587"/>
      <c r="X7" s="587"/>
      <c r="Y7" s="588"/>
      <c r="Z7" s="639">
        <v>0.1</v>
      </c>
      <c r="AA7" s="639"/>
      <c r="AB7" s="639"/>
      <c r="AC7" s="639"/>
      <c r="AD7" s="640">
        <v>21094</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4095632</v>
      </c>
      <c r="BH7" s="587"/>
      <c r="BI7" s="587"/>
      <c r="BJ7" s="587"/>
      <c r="BK7" s="587"/>
      <c r="BL7" s="587"/>
      <c r="BM7" s="587"/>
      <c r="BN7" s="588"/>
      <c r="BO7" s="639">
        <v>40.6</v>
      </c>
      <c r="BP7" s="639"/>
      <c r="BQ7" s="639"/>
      <c r="BR7" s="639"/>
      <c r="BS7" s="640" t="s">
        <v>210</v>
      </c>
      <c r="BT7" s="640"/>
      <c r="BU7" s="640"/>
      <c r="BV7" s="640"/>
      <c r="BW7" s="640"/>
      <c r="BX7" s="640"/>
      <c r="BY7" s="640"/>
      <c r="BZ7" s="640"/>
      <c r="CA7" s="640"/>
      <c r="CB7" s="676"/>
      <c r="CD7" s="619" t="s">
        <v>219</v>
      </c>
      <c r="CE7" s="616"/>
      <c r="CF7" s="616"/>
      <c r="CG7" s="616"/>
      <c r="CH7" s="616"/>
      <c r="CI7" s="616"/>
      <c r="CJ7" s="616"/>
      <c r="CK7" s="616"/>
      <c r="CL7" s="616"/>
      <c r="CM7" s="616"/>
      <c r="CN7" s="616"/>
      <c r="CO7" s="616"/>
      <c r="CP7" s="616"/>
      <c r="CQ7" s="617"/>
      <c r="CR7" s="586">
        <v>2364611</v>
      </c>
      <c r="CS7" s="587"/>
      <c r="CT7" s="587"/>
      <c r="CU7" s="587"/>
      <c r="CV7" s="587"/>
      <c r="CW7" s="587"/>
      <c r="CX7" s="587"/>
      <c r="CY7" s="588"/>
      <c r="CZ7" s="639">
        <v>12.1</v>
      </c>
      <c r="DA7" s="639"/>
      <c r="DB7" s="639"/>
      <c r="DC7" s="639"/>
      <c r="DD7" s="592">
        <v>74560</v>
      </c>
      <c r="DE7" s="587"/>
      <c r="DF7" s="587"/>
      <c r="DG7" s="587"/>
      <c r="DH7" s="587"/>
      <c r="DI7" s="587"/>
      <c r="DJ7" s="587"/>
      <c r="DK7" s="587"/>
      <c r="DL7" s="587"/>
      <c r="DM7" s="587"/>
      <c r="DN7" s="587"/>
      <c r="DO7" s="587"/>
      <c r="DP7" s="588"/>
      <c r="DQ7" s="592">
        <v>2089967</v>
      </c>
      <c r="DR7" s="587"/>
      <c r="DS7" s="587"/>
      <c r="DT7" s="587"/>
      <c r="DU7" s="587"/>
      <c r="DV7" s="587"/>
      <c r="DW7" s="587"/>
      <c r="DX7" s="587"/>
      <c r="DY7" s="587"/>
      <c r="DZ7" s="587"/>
      <c r="EA7" s="587"/>
      <c r="EB7" s="587"/>
      <c r="EC7" s="618"/>
    </row>
    <row r="8" spans="2:143" ht="11.25" customHeight="1">
      <c r="B8" s="583" t="s">
        <v>220</v>
      </c>
      <c r="C8" s="584"/>
      <c r="D8" s="584"/>
      <c r="E8" s="584"/>
      <c r="F8" s="584"/>
      <c r="G8" s="584"/>
      <c r="H8" s="584"/>
      <c r="I8" s="584"/>
      <c r="J8" s="584"/>
      <c r="K8" s="584"/>
      <c r="L8" s="584"/>
      <c r="M8" s="584"/>
      <c r="N8" s="584"/>
      <c r="O8" s="584"/>
      <c r="P8" s="584"/>
      <c r="Q8" s="585"/>
      <c r="R8" s="586">
        <v>34534</v>
      </c>
      <c r="S8" s="587"/>
      <c r="T8" s="587"/>
      <c r="U8" s="587"/>
      <c r="V8" s="587"/>
      <c r="W8" s="587"/>
      <c r="X8" s="587"/>
      <c r="Y8" s="588"/>
      <c r="Z8" s="639">
        <v>0.2</v>
      </c>
      <c r="AA8" s="639"/>
      <c r="AB8" s="639"/>
      <c r="AC8" s="639"/>
      <c r="AD8" s="640">
        <v>34534</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89011</v>
      </c>
      <c r="BH8" s="587"/>
      <c r="BI8" s="587"/>
      <c r="BJ8" s="587"/>
      <c r="BK8" s="587"/>
      <c r="BL8" s="587"/>
      <c r="BM8" s="587"/>
      <c r="BN8" s="588"/>
      <c r="BO8" s="639">
        <v>0.9</v>
      </c>
      <c r="BP8" s="639"/>
      <c r="BQ8" s="639"/>
      <c r="BR8" s="639"/>
      <c r="BS8" s="592" t="s">
        <v>113</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5029940</v>
      </c>
      <c r="CS8" s="587"/>
      <c r="CT8" s="587"/>
      <c r="CU8" s="587"/>
      <c r="CV8" s="587"/>
      <c r="CW8" s="587"/>
      <c r="CX8" s="587"/>
      <c r="CY8" s="588"/>
      <c r="CZ8" s="639">
        <v>25.7</v>
      </c>
      <c r="DA8" s="639"/>
      <c r="DB8" s="639"/>
      <c r="DC8" s="639"/>
      <c r="DD8" s="592">
        <v>16722</v>
      </c>
      <c r="DE8" s="587"/>
      <c r="DF8" s="587"/>
      <c r="DG8" s="587"/>
      <c r="DH8" s="587"/>
      <c r="DI8" s="587"/>
      <c r="DJ8" s="587"/>
      <c r="DK8" s="587"/>
      <c r="DL8" s="587"/>
      <c r="DM8" s="587"/>
      <c r="DN8" s="587"/>
      <c r="DO8" s="587"/>
      <c r="DP8" s="588"/>
      <c r="DQ8" s="592">
        <v>2809459</v>
      </c>
      <c r="DR8" s="587"/>
      <c r="DS8" s="587"/>
      <c r="DT8" s="587"/>
      <c r="DU8" s="587"/>
      <c r="DV8" s="587"/>
      <c r="DW8" s="587"/>
      <c r="DX8" s="587"/>
      <c r="DY8" s="587"/>
      <c r="DZ8" s="587"/>
      <c r="EA8" s="587"/>
      <c r="EB8" s="587"/>
      <c r="EC8" s="618"/>
    </row>
    <row r="9" spans="2:143" ht="11.25" customHeight="1">
      <c r="B9" s="583" t="s">
        <v>223</v>
      </c>
      <c r="C9" s="584"/>
      <c r="D9" s="584"/>
      <c r="E9" s="584"/>
      <c r="F9" s="584"/>
      <c r="G9" s="584"/>
      <c r="H9" s="584"/>
      <c r="I9" s="584"/>
      <c r="J9" s="584"/>
      <c r="K9" s="584"/>
      <c r="L9" s="584"/>
      <c r="M9" s="584"/>
      <c r="N9" s="584"/>
      <c r="O9" s="584"/>
      <c r="P9" s="584"/>
      <c r="Q9" s="585"/>
      <c r="R9" s="586">
        <v>60385</v>
      </c>
      <c r="S9" s="587"/>
      <c r="T9" s="587"/>
      <c r="U9" s="587"/>
      <c r="V9" s="587"/>
      <c r="W9" s="587"/>
      <c r="X9" s="587"/>
      <c r="Y9" s="588"/>
      <c r="Z9" s="639">
        <v>0.3</v>
      </c>
      <c r="AA9" s="639"/>
      <c r="AB9" s="639"/>
      <c r="AC9" s="639"/>
      <c r="AD9" s="640">
        <v>60385</v>
      </c>
      <c r="AE9" s="640"/>
      <c r="AF9" s="640"/>
      <c r="AG9" s="640"/>
      <c r="AH9" s="640"/>
      <c r="AI9" s="640"/>
      <c r="AJ9" s="640"/>
      <c r="AK9" s="640"/>
      <c r="AL9" s="609">
        <v>0.6</v>
      </c>
      <c r="AM9" s="641"/>
      <c r="AN9" s="641"/>
      <c r="AO9" s="642"/>
      <c r="AP9" s="583" t="s">
        <v>224</v>
      </c>
      <c r="AQ9" s="584"/>
      <c r="AR9" s="584"/>
      <c r="AS9" s="584"/>
      <c r="AT9" s="584"/>
      <c r="AU9" s="584"/>
      <c r="AV9" s="584"/>
      <c r="AW9" s="584"/>
      <c r="AX9" s="584"/>
      <c r="AY9" s="584"/>
      <c r="AZ9" s="584"/>
      <c r="BA9" s="584"/>
      <c r="BB9" s="584"/>
      <c r="BC9" s="584"/>
      <c r="BD9" s="584"/>
      <c r="BE9" s="584"/>
      <c r="BF9" s="585"/>
      <c r="BG9" s="586">
        <v>3231371</v>
      </c>
      <c r="BH9" s="587"/>
      <c r="BI9" s="587"/>
      <c r="BJ9" s="587"/>
      <c r="BK9" s="587"/>
      <c r="BL9" s="587"/>
      <c r="BM9" s="587"/>
      <c r="BN9" s="588"/>
      <c r="BO9" s="639">
        <v>32</v>
      </c>
      <c r="BP9" s="639"/>
      <c r="BQ9" s="639"/>
      <c r="BR9" s="639"/>
      <c r="BS9" s="592" t="s">
        <v>113</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1921806</v>
      </c>
      <c r="CS9" s="587"/>
      <c r="CT9" s="587"/>
      <c r="CU9" s="587"/>
      <c r="CV9" s="587"/>
      <c r="CW9" s="587"/>
      <c r="CX9" s="587"/>
      <c r="CY9" s="588"/>
      <c r="CZ9" s="639">
        <v>9.8000000000000007</v>
      </c>
      <c r="DA9" s="639"/>
      <c r="DB9" s="639"/>
      <c r="DC9" s="639"/>
      <c r="DD9" s="592">
        <v>705256</v>
      </c>
      <c r="DE9" s="587"/>
      <c r="DF9" s="587"/>
      <c r="DG9" s="587"/>
      <c r="DH9" s="587"/>
      <c r="DI9" s="587"/>
      <c r="DJ9" s="587"/>
      <c r="DK9" s="587"/>
      <c r="DL9" s="587"/>
      <c r="DM9" s="587"/>
      <c r="DN9" s="587"/>
      <c r="DO9" s="587"/>
      <c r="DP9" s="588"/>
      <c r="DQ9" s="592">
        <v>1448643</v>
      </c>
      <c r="DR9" s="587"/>
      <c r="DS9" s="587"/>
      <c r="DT9" s="587"/>
      <c r="DU9" s="587"/>
      <c r="DV9" s="587"/>
      <c r="DW9" s="587"/>
      <c r="DX9" s="587"/>
      <c r="DY9" s="587"/>
      <c r="DZ9" s="587"/>
      <c r="EA9" s="587"/>
      <c r="EB9" s="587"/>
      <c r="EC9" s="618"/>
    </row>
    <row r="10" spans="2:143" ht="11.25" customHeight="1">
      <c r="B10" s="583" t="s">
        <v>226</v>
      </c>
      <c r="C10" s="584"/>
      <c r="D10" s="584"/>
      <c r="E10" s="584"/>
      <c r="F10" s="584"/>
      <c r="G10" s="584"/>
      <c r="H10" s="584"/>
      <c r="I10" s="584"/>
      <c r="J10" s="584"/>
      <c r="K10" s="584"/>
      <c r="L10" s="584"/>
      <c r="M10" s="584"/>
      <c r="N10" s="584"/>
      <c r="O10" s="584"/>
      <c r="P10" s="584"/>
      <c r="Q10" s="585"/>
      <c r="R10" s="586">
        <v>604138</v>
      </c>
      <c r="S10" s="587"/>
      <c r="T10" s="587"/>
      <c r="U10" s="587"/>
      <c r="V10" s="587"/>
      <c r="W10" s="587"/>
      <c r="X10" s="587"/>
      <c r="Y10" s="588"/>
      <c r="Z10" s="639">
        <v>3</v>
      </c>
      <c r="AA10" s="639"/>
      <c r="AB10" s="639"/>
      <c r="AC10" s="639"/>
      <c r="AD10" s="640">
        <v>604138</v>
      </c>
      <c r="AE10" s="640"/>
      <c r="AF10" s="640"/>
      <c r="AG10" s="640"/>
      <c r="AH10" s="640"/>
      <c r="AI10" s="640"/>
      <c r="AJ10" s="640"/>
      <c r="AK10" s="640"/>
      <c r="AL10" s="609">
        <v>5.5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144278</v>
      </c>
      <c r="BH10" s="587"/>
      <c r="BI10" s="587"/>
      <c r="BJ10" s="587"/>
      <c r="BK10" s="587"/>
      <c r="BL10" s="587"/>
      <c r="BM10" s="587"/>
      <c r="BN10" s="588"/>
      <c r="BO10" s="639">
        <v>1.4</v>
      </c>
      <c r="BP10" s="639"/>
      <c r="BQ10" s="639"/>
      <c r="BR10" s="639"/>
      <c r="BS10" s="592" t="s">
        <v>113</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833320</v>
      </c>
      <c r="CS10" s="587"/>
      <c r="CT10" s="587"/>
      <c r="CU10" s="587"/>
      <c r="CV10" s="587"/>
      <c r="CW10" s="587"/>
      <c r="CX10" s="587"/>
      <c r="CY10" s="588"/>
      <c r="CZ10" s="639">
        <v>4.3</v>
      </c>
      <c r="DA10" s="639"/>
      <c r="DB10" s="639"/>
      <c r="DC10" s="639"/>
      <c r="DD10" s="592">
        <v>690</v>
      </c>
      <c r="DE10" s="587"/>
      <c r="DF10" s="587"/>
      <c r="DG10" s="587"/>
      <c r="DH10" s="587"/>
      <c r="DI10" s="587"/>
      <c r="DJ10" s="587"/>
      <c r="DK10" s="587"/>
      <c r="DL10" s="587"/>
      <c r="DM10" s="587"/>
      <c r="DN10" s="587"/>
      <c r="DO10" s="587"/>
      <c r="DP10" s="588"/>
      <c r="DQ10" s="592">
        <v>716872</v>
      </c>
      <c r="DR10" s="587"/>
      <c r="DS10" s="587"/>
      <c r="DT10" s="587"/>
      <c r="DU10" s="587"/>
      <c r="DV10" s="587"/>
      <c r="DW10" s="587"/>
      <c r="DX10" s="587"/>
      <c r="DY10" s="587"/>
      <c r="DZ10" s="587"/>
      <c r="EA10" s="587"/>
      <c r="EB10" s="587"/>
      <c r="EC10" s="618"/>
    </row>
    <row r="11" spans="2:143" ht="11.25" customHeight="1">
      <c r="B11" s="583" t="s">
        <v>229</v>
      </c>
      <c r="C11" s="584"/>
      <c r="D11" s="584"/>
      <c r="E11" s="584"/>
      <c r="F11" s="584"/>
      <c r="G11" s="584"/>
      <c r="H11" s="584"/>
      <c r="I11" s="584"/>
      <c r="J11" s="584"/>
      <c r="K11" s="584"/>
      <c r="L11" s="584"/>
      <c r="M11" s="584"/>
      <c r="N11" s="584"/>
      <c r="O11" s="584"/>
      <c r="P11" s="584"/>
      <c r="Q11" s="585"/>
      <c r="R11" s="586">
        <v>93722</v>
      </c>
      <c r="S11" s="587"/>
      <c r="T11" s="587"/>
      <c r="U11" s="587"/>
      <c r="V11" s="587"/>
      <c r="W11" s="587"/>
      <c r="X11" s="587"/>
      <c r="Y11" s="588"/>
      <c r="Z11" s="639">
        <v>0.5</v>
      </c>
      <c r="AA11" s="639"/>
      <c r="AB11" s="639"/>
      <c r="AC11" s="639"/>
      <c r="AD11" s="640">
        <v>93722</v>
      </c>
      <c r="AE11" s="640"/>
      <c r="AF11" s="640"/>
      <c r="AG11" s="640"/>
      <c r="AH11" s="640"/>
      <c r="AI11" s="640"/>
      <c r="AJ11" s="640"/>
      <c r="AK11" s="640"/>
      <c r="AL11" s="609">
        <v>0.9</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630972</v>
      </c>
      <c r="BH11" s="587"/>
      <c r="BI11" s="587"/>
      <c r="BJ11" s="587"/>
      <c r="BK11" s="587"/>
      <c r="BL11" s="587"/>
      <c r="BM11" s="587"/>
      <c r="BN11" s="588"/>
      <c r="BO11" s="639">
        <v>6.3</v>
      </c>
      <c r="BP11" s="639"/>
      <c r="BQ11" s="639"/>
      <c r="BR11" s="639"/>
      <c r="BS11" s="592" t="s">
        <v>113</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384514</v>
      </c>
      <c r="CS11" s="587"/>
      <c r="CT11" s="587"/>
      <c r="CU11" s="587"/>
      <c r="CV11" s="587"/>
      <c r="CW11" s="587"/>
      <c r="CX11" s="587"/>
      <c r="CY11" s="588"/>
      <c r="CZ11" s="639">
        <v>2</v>
      </c>
      <c r="DA11" s="639"/>
      <c r="DB11" s="639"/>
      <c r="DC11" s="639"/>
      <c r="DD11" s="592">
        <v>231617</v>
      </c>
      <c r="DE11" s="587"/>
      <c r="DF11" s="587"/>
      <c r="DG11" s="587"/>
      <c r="DH11" s="587"/>
      <c r="DI11" s="587"/>
      <c r="DJ11" s="587"/>
      <c r="DK11" s="587"/>
      <c r="DL11" s="587"/>
      <c r="DM11" s="587"/>
      <c r="DN11" s="587"/>
      <c r="DO11" s="587"/>
      <c r="DP11" s="588"/>
      <c r="DQ11" s="592">
        <v>308260</v>
      </c>
      <c r="DR11" s="587"/>
      <c r="DS11" s="587"/>
      <c r="DT11" s="587"/>
      <c r="DU11" s="587"/>
      <c r="DV11" s="587"/>
      <c r="DW11" s="587"/>
      <c r="DX11" s="587"/>
      <c r="DY11" s="587"/>
      <c r="DZ11" s="587"/>
      <c r="EA11" s="587"/>
      <c r="EB11" s="587"/>
      <c r="EC11" s="618"/>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5062292</v>
      </c>
      <c r="BH12" s="587"/>
      <c r="BI12" s="587"/>
      <c r="BJ12" s="587"/>
      <c r="BK12" s="587"/>
      <c r="BL12" s="587"/>
      <c r="BM12" s="587"/>
      <c r="BN12" s="588"/>
      <c r="BO12" s="639">
        <v>50.1</v>
      </c>
      <c r="BP12" s="639"/>
      <c r="BQ12" s="639"/>
      <c r="BR12" s="639"/>
      <c r="BS12" s="592" t="s">
        <v>113</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264888</v>
      </c>
      <c r="CS12" s="587"/>
      <c r="CT12" s="587"/>
      <c r="CU12" s="587"/>
      <c r="CV12" s="587"/>
      <c r="CW12" s="587"/>
      <c r="CX12" s="587"/>
      <c r="CY12" s="588"/>
      <c r="CZ12" s="639">
        <v>1.4</v>
      </c>
      <c r="DA12" s="639"/>
      <c r="DB12" s="639"/>
      <c r="DC12" s="639"/>
      <c r="DD12" s="592">
        <v>36155</v>
      </c>
      <c r="DE12" s="587"/>
      <c r="DF12" s="587"/>
      <c r="DG12" s="587"/>
      <c r="DH12" s="587"/>
      <c r="DI12" s="587"/>
      <c r="DJ12" s="587"/>
      <c r="DK12" s="587"/>
      <c r="DL12" s="587"/>
      <c r="DM12" s="587"/>
      <c r="DN12" s="587"/>
      <c r="DO12" s="587"/>
      <c r="DP12" s="588"/>
      <c r="DQ12" s="592">
        <v>226915</v>
      </c>
      <c r="DR12" s="587"/>
      <c r="DS12" s="587"/>
      <c r="DT12" s="587"/>
      <c r="DU12" s="587"/>
      <c r="DV12" s="587"/>
      <c r="DW12" s="587"/>
      <c r="DX12" s="587"/>
      <c r="DY12" s="587"/>
      <c r="DZ12" s="587"/>
      <c r="EA12" s="587"/>
      <c r="EB12" s="587"/>
      <c r="EC12" s="618"/>
    </row>
    <row r="13" spans="2:143" ht="11.25" customHeight="1">
      <c r="B13" s="583" t="s">
        <v>235</v>
      </c>
      <c r="C13" s="584"/>
      <c r="D13" s="584"/>
      <c r="E13" s="584"/>
      <c r="F13" s="584"/>
      <c r="G13" s="584"/>
      <c r="H13" s="584"/>
      <c r="I13" s="584"/>
      <c r="J13" s="584"/>
      <c r="K13" s="584"/>
      <c r="L13" s="584"/>
      <c r="M13" s="584"/>
      <c r="N13" s="584"/>
      <c r="O13" s="584"/>
      <c r="P13" s="584"/>
      <c r="Q13" s="585"/>
      <c r="R13" s="586">
        <v>70106</v>
      </c>
      <c r="S13" s="587"/>
      <c r="T13" s="587"/>
      <c r="U13" s="587"/>
      <c r="V13" s="587"/>
      <c r="W13" s="587"/>
      <c r="X13" s="587"/>
      <c r="Y13" s="588"/>
      <c r="Z13" s="639">
        <v>0.3</v>
      </c>
      <c r="AA13" s="639"/>
      <c r="AB13" s="639"/>
      <c r="AC13" s="639"/>
      <c r="AD13" s="640">
        <v>70106</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5047824</v>
      </c>
      <c r="BH13" s="587"/>
      <c r="BI13" s="587"/>
      <c r="BJ13" s="587"/>
      <c r="BK13" s="587"/>
      <c r="BL13" s="587"/>
      <c r="BM13" s="587"/>
      <c r="BN13" s="588"/>
      <c r="BO13" s="639">
        <v>50</v>
      </c>
      <c r="BP13" s="639"/>
      <c r="BQ13" s="639"/>
      <c r="BR13" s="639"/>
      <c r="BS13" s="592" t="s">
        <v>113</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3284136</v>
      </c>
      <c r="CS13" s="587"/>
      <c r="CT13" s="587"/>
      <c r="CU13" s="587"/>
      <c r="CV13" s="587"/>
      <c r="CW13" s="587"/>
      <c r="CX13" s="587"/>
      <c r="CY13" s="588"/>
      <c r="CZ13" s="639">
        <v>16.8</v>
      </c>
      <c r="DA13" s="639"/>
      <c r="DB13" s="639"/>
      <c r="DC13" s="639"/>
      <c r="DD13" s="592">
        <v>2433719</v>
      </c>
      <c r="DE13" s="587"/>
      <c r="DF13" s="587"/>
      <c r="DG13" s="587"/>
      <c r="DH13" s="587"/>
      <c r="DI13" s="587"/>
      <c r="DJ13" s="587"/>
      <c r="DK13" s="587"/>
      <c r="DL13" s="587"/>
      <c r="DM13" s="587"/>
      <c r="DN13" s="587"/>
      <c r="DO13" s="587"/>
      <c r="DP13" s="588"/>
      <c r="DQ13" s="592">
        <v>1561138</v>
      </c>
      <c r="DR13" s="587"/>
      <c r="DS13" s="587"/>
      <c r="DT13" s="587"/>
      <c r="DU13" s="587"/>
      <c r="DV13" s="587"/>
      <c r="DW13" s="587"/>
      <c r="DX13" s="587"/>
      <c r="DY13" s="587"/>
      <c r="DZ13" s="587"/>
      <c r="EA13" s="587"/>
      <c r="EB13" s="587"/>
      <c r="EC13" s="618"/>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101796</v>
      </c>
      <c r="BH14" s="587"/>
      <c r="BI14" s="587"/>
      <c r="BJ14" s="587"/>
      <c r="BK14" s="587"/>
      <c r="BL14" s="587"/>
      <c r="BM14" s="587"/>
      <c r="BN14" s="588"/>
      <c r="BO14" s="639">
        <v>1</v>
      </c>
      <c r="BP14" s="639"/>
      <c r="BQ14" s="639"/>
      <c r="BR14" s="639"/>
      <c r="BS14" s="592" t="s">
        <v>113</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1011841</v>
      </c>
      <c r="CS14" s="587"/>
      <c r="CT14" s="587"/>
      <c r="CU14" s="587"/>
      <c r="CV14" s="587"/>
      <c r="CW14" s="587"/>
      <c r="CX14" s="587"/>
      <c r="CY14" s="588"/>
      <c r="CZ14" s="639">
        <v>5.2</v>
      </c>
      <c r="DA14" s="639"/>
      <c r="DB14" s="639"/>
      <c r="DC14" s="639"/>
      <c r="DD14" s="592">
        <v>102772</v>
      </c>
      <c r="DE14" s="587"/>
      <c r="DF14" s="587"/>
      <c r="DG14" s="587"/>
      <c r="DH14" s="587"/>
      <c r="DI14" s="587"/>
      <c r="DJ14" s="587"/>
      <c r="DK14" s="587"/>
      <c r="DL14" s="587"/>
      <c r="DM14" s="587"/>
      <c r="DN14" s="587"/>
      <c r="DO14" s="587"/>
      <c r="DP14" s="588"/>
      <c r="DQ14" s="592">
        <v>788323</v>
      </c>
      <c r="DR14" s="587"/>
      <c r="DS14" s="587"/>
      <c r="DT14" s="587"/>
      <c r="DU14" s="587"/>
      <c r="DV14" s="587"/>
      <c r="DW14" s="587"/>
      <c r="DX14" s="587"/>
      <c r="DY14" s="587"/>
      <c r="DZ14" s="587"/>
      <c r="EA14" s="587"/>
      <c r="EB14" s="587"/>
      <c r="EC14" s="618"/>
    </row>
    <row r="15" spans="2:143" ht="11.25" customHeight="1">
      <c r="B15" s="583" t="s">
        <v>241</v>
      </c>
      <c r="C15" s="584"/>
      <c r="D15" s="584"/>
      <c r="E15" s="584"/>
      <c r="F15" s="584"/>
      <c r="G15" s="584"/>
      <c r="H15" s="584"/>
      <c r="I15" s="584"/>
      <c r="J15" s="584"/>
      <c r="K15" s="584"/>
      <c r="L15" s="584"/>
      <c r="M15" s="584"/>
      <c r="N15" s="584"/>
      <c r="O15" s="584"/>
      <c r="P15" s="584"/>
      <c r="Q15" s="585"/>
      <c r="R15" s="586">
        <v>35240</v>
      </c>
      <c r="S15" s="587"/>
      <c r="T15" s="587"/>
      <c r="U15" s="587"/>
      <c r="V15" s="587"/>
      <c r="W15" s="587"/>
      <c r="X15" s="587"/>
      <c r="Y15" s="588"/>
      <c r="Z15" s="639">
        <v>0.2</v>
      </c>
      <c r="AA15" s="639"/>
      <c r="AB15" s="639"/>
      <c r="AC15" s="639"/>
      <c r="AD15" s="640">
        <v>35240</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440105</v>
      </c>
      <c r="BH15" s="587"/>
      <c r="BI15" s="587"/>
      <c r="BJ15" s="587"/>
      <c r="BK15" s="587"/>
      <c r="BL15" s="587"/>
      <c r="BM15" s="587"/>
      <c r="BN15" s="588"/>
      <c r="BO15" s="639">
        <v>4.4000000000000004</v>
      </c>
      <c r="BP15" s="639"/>
      <c r="BQ15" s="639"/>
      <c r="BR15" s="639"/>
      <c r="BS15" s="592" t="s">
        <v>113</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2236357</v>
      </c>
      <c r="CS15" s="587"/>
      <c r="CT15" s="587"/>
      <c r="CU15" s="587"/>
      <c r="CV15" s="587"/>
      <c r="CW15" s="587"/>
      <c r="CX15" s="587"/>
      <c r="CY15" s="588"/>
      <c r="CZ15" s="639">
        <v>11.4</v>
      </c>
      <c r="DA15" s="639"/>
      <c r="DB15" s="639"/>
      <c r="DC15" s="639"/>
      <c r="DD15" s="592">
        <v>296061</v>
      </c>
      <c r="DE15" s="587"/>
      <c r="DF15" s="587"/>
      <c r="DG15" s="587"/>
      <c r="DH15" s="587"/>
      <c r="DI15" s="587"/>
      <c r="DJ15" s="587"/>
      <c r="DK15" s="587"/>
      <c r="DL15" s="587"/>
      <c r="DM15" s="587"/>
      <c r="DN15" s="587"/>
      <c r="DO15" s="587"/>
      <c r="DP15" s="588"/>
      <c r="DQ15" s="592">
        <v>1871167</v>
      </c>
      <c r="DR15" s="587"/>
      <c r="DS15" s="587"/>
      <c r="DT15" s="587"/>
      <c r="DU15" s="587"/>
      <c r="DV15" s="587"/>
      <c r="DW15" s="587"/>
      <c r="DX15" s="587"/>
      <c r="DY15" s="587"/>
      <c r="DZ15" s="587"/>
      <c r="EA15" s="587"/>
      <c r="EB15" s="587"/>
      <c r="EC15" s="618"/>
    </row>
    <row r="16" spans="2:143" ht="11.25" customHeight="1">
      <c r="B16" s="583" t="s">
        <v>244</v>
      </c>
      <c r="C16" s="584"/>
      <c r="D16" s="584"/>
      <c r="E16" s="584"/>
      <c r="F16" s="584"/>
      <c r="G16" s="584"/>
      <c r="H16" s="584"/>
      <c r="I16" s="584"/>
      <c r="J16" s="584"/>
      <c r="K16" s="584"/>
      <c r="L16" s="584"/>
      <c r="M16" s="584"/>
      <c r="N16" s="584"/>
      <c r="O16" s="584"/>
      <c r="P16" s="584"/>
      <c r="Q16" s="585"/>
      <c r="R16" s="586">
        <v>104058</v>
      </c>
      <c r="S16" s="587"/>
      <c r="T16" s="587"/>
      <c r="U16" s="587"/>
      <c r="V16" s="587"/>
      <c r="W16" s="587"/>
      <c r="X16" s="587"/>
      <c r="Y16" s="588"/>
      <c r="Z16" s="639">
        <v>0.5</v>
      </c>
      <c r="AA16" s="639"/>
      <c r="AB16" s="639"/>
      <c r="AC16" s="639"/>
      <c r="AD16" s="640" t="s">
        <v>113</v>
      </c>
      <c r="AE16" s="640"/>
      <c r="AF16" s="640"/>
      <c r="AG16" s="640"/>
      <c r="AH16" s="640"/>
      <c r="AI16" s="640"/>
      <c r="AJ16" s="640"/>
      <c r="AK16" s="640"/>
      <c r="AL16" s="609" t="s">
        <v>113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18"/>
    </row>
    <row r="17" spans="2:133" ht="11.25" customHeight="1">
      <c r="B17" s="583" t="s">
        <v>247</v>
      </c>
      <c r="C17" s="584"/>
      <c r="D17" s="584"/>
      <c r="E17" s="584"/>
      <c r="F17" s="584"/>
      <c r="G17" s="584"/>
      <c r="H17" s="584"/>
      <c r="I17" s="584"/>
      <c r="J17" s="584"/>
      <c r="K17" s="584"/>
      <c r="L17" s="584"/>
      <c r="M17" s="584"/>
      <c r="N17" s="584"/>
      <c r="O17" s="584"/>
      <c r="P17" s="584"/>
      <c r="Q17" s="585"/>
      <c r="R17" s="586" t="s">
        <v>113</v>
      </c>
      <c r="S17" s="587"/>
      <c r="T17" s="587"/>
      <c r="U17" s="587"/>
      <c r="V17" s="587"/>
      <c r="W17" s="587"/>
      <c r="X17" s="587"/>
      <c r="Y17" s="588"/>
      <c r="Z17" s="639" t="s">
        <v>113</v>
      </c>
      <c r="AA17" s="639"/>
      <c r="AB17" s="639"/>
      <c r="AC17" s="639"/>
      <c r="AD17" s="640" t="s">
        <v>113</v>
      </c>
      <c r="AE17" s="640"/>
      <c r="AF17" s="640"/>
      <c r="AG17" s="640"/>
      <c r="AH17" s="640"/>
      <c r="AI17" s="640"/>
      <c r="AJ17" s="640"/>
      <c r="AK17" s="640"/>
      <c r="AL17" s="609" t="s">
        <v>113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2042675</v>
      </c>
      <c r="CS17" s="587"/>
      <c r="CT17" s="587"/>
      <c r="CU17" s="587"/>
      <c r="CV17" s="587"/>
      <c r="CW17" s="587"/>
      <c r="CX17" s="587"/>
      <c r="CY17" s="588"/>
      <c r="CZ17" s="639">
        <v>10.4</v>
      </c>
      <c r="DA17" s="639"/>
      <c r="DB17" s="639"/>
      <c r="DC17" s="639"/>
      <c r="DD17" s="592" t="s">
        <v>113</v>
      </c>
      <c r="DE17" s="587"/>
      <c r="DF17" s="587"/>
      <c r="DG17" s="587"/>
      <c r="DH17" s="587"/>
      <c r="DI17" s="587"/>
      <c r="DJ17" s="587"/>
      <c r="DK17" s="587"/>
      <c r="DL17" s="587"/>
      <c r="DM17" s="587"/>
      <c r="DN17" s="587"/>
      <c r="DO17" s="587"/>
      <c r="DP17" s="588"/>
      <c r="DQ17" s="592">
        <v>2042675</v>
      </c>
      <c r="DR17" s="587"/>
      <c r="DS17" s="587"/>
      <c r="DT17" s="587"/>
      <c r="DU17" s="587"/>
      <c r="DV17" s="587"/>
      <c r="DW17" s="587"/>
      <c r="DX17" s="587"/>
      <c r="DY17" s="587"/>
      <c r="DZ17" s="587"/>
      <c r="EA17" s="587"/>
      <c r="EB17" s="587"/>
      <c r="EC17" s="618"/>
    </row>
    <row r="18" spans="2:133" ht="11.25" customHeight="1">
      <c r="B18" s="583" t="s">
        <v>250</v>
      </c>
      <c r="C18" s="584"/>
      <c r="D18" s="584"/>
      <c r="E18" s="584"/>
      <c r="F18" s="584"/>
      <c r="G18" s="584"/>
      <c r="H18" s="584"/>
      <c r="I18" s="584"/>
      <c r="J18" s="584"/>
      <c r="K18" s="584"/>
      <c r="L18" s="584"/>
      <c r="M18" s="584"/>
      <c r="N18" s="584"/>
      <c r="O18" s="584"/>
      <c r="P18" s="584"/>
      <c r="Q18" s="585"/>
      <c r="R18" s="586">
        <v>104053</v>
      </c>
      <c r="S18" s="587"/>
      <c r="T18" s="587"/>
      <c r="U18" s="587"/>
      <c r="V18" s="587"/>
      <c r="W18" s="587"/>
      <c r="X18" s="587"/>
      <c r="Y18" s="588"/>
      <c r="Z18" s="639">
        <v>0.5</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18"/>
    </row>
    <row r="19" spans="2:133" ht="11.25" customHeight="1">
      <c r="B19" s="583" t="s">
        <v>253</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395713</v>
      </c>
      <c r="BH19" s="587"/>
      <c r="BI19" s="587"/>
      <c r="BJ19" s="587"/>
      <c r="BK19" s="587"/>
      <c r="BL19" s="587"/>
      <c r="BM19" s="587"/>
      <c r="BN19" s="588"/>
      <c r="BO19" s="639">
        <v>3.9</v>
      </c>
      <c r="BP19" s="639"/>
      <c r="BQ19" s="639"/>
      <c r="BR19" s="639"/>
      <c r="BS19" s="592" t="s">
        <v>113</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18"/>
    </row>
    <row r="20" spans="2:133" ht="11.25" customHeight="1">
      <c r="B20" s="583" t="s">
        <v>256</v>
      </c>
      <c r="C20" s="584"/>
      <c r="D20" s="584"/>
      <c r="E20" s="584"/>
      <c r="F20" s="584"/>
      <c r="G20" s="584"/>
      <c r="H20" s="584"/>
      <c r="I20" s="584"/>
      <c r="J20" s="584"/>
      <c r="K20" s="584"/>
      <c r="L20" s="584"/>
      <c r="M20" s="584"/>
      <c r="N20" s="584"/>
      <c r="O20" s="584"/>
      <c r="P20" s="584"/>
      <c r="Q20" s="585"/>
      <c r="R20" s="586">
        <v>11306769</v>
      </c>
      <c r="S20" s="587"/>
      <c r="T20" s="587"/>
      <c r="U20" s="587"/>
      <c r="V20" s="587"/>
      <c r="W20" s="587"/>
      <c r="X20" s="587"/>
      <c r="Y20" s="588"/>
      <c r="Z20" s="639">
        <v>55.4</v>
      </c>
      <c r="AA20" s="639"/>
      <c r="AB20" s="639"/>
      <c r="AC20" s="639"/>
      <c r="AD20" s="640">
        <v>10806998</v>
      </c>
      <c r="AE20" s="640"/>
      <c r="AF20" s="640"/>
      <c r="AG20" s="640"/>
      <c r="AH20" s="640"/>
      <c r="AI20" s="640"/>
      <c r="AJ20" s="640"/>
      <c r="AK20" s="640"/>
      <c r="AL20" s="609">
        <v>98.8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395713</v>
      </c>
      <c r="BH20" s="587"/>
      <c r="BI20" s="587"/>
      <c r="BJ20" s="587"/>
      <c r="BK20" s="587"/>
      <c r="BL20" s="587"/>
      <c r="BM20" s="587"/>
      <c r="BN20" s="588"/>
      <c r="BO20" s="639">
        <v>3.9</v>
      </c>
      <c r="BP20" s="639"/>
      <c r="BQ20" s="639"/>
      <c r="BR20" s="639"/>
      <c r="BS20" s="592" t="s">
        <v>113</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19580881</v>
      </c>
      <c r="CS20" s="587"/>
      <c r="CT20" s="587"/>
      <c r="CU20" s="587"/>
      <c r="CV20" s="587"/>
      <c r="CW20" s="587"/>
      <c r="CX20" s="587"/>
      <c r="CY20" s="588"/>
      <c r="CZ20" s="639">
        <v>100</v>
      </c>
      <c r="DA20" s="639"/>
      <c r="DB20" s="639"/>
      <c r="DC20" s="639"/>
      <c r="DD20" s="592">
        <v>3897552</v>
      </c>
      <c r="DE20" s="587"/>
      <c r="DF20" s="587"/>
      <c r="DG20" s="587"/>
      <c r="DH20" s="587"/>
      <c r="DI20" s="587"/>
      <c r="DJ20" s="587"/>
      <c r="DK20" s="587"/>
      <c r="DL20" s="587"/>
      <c r="DM20" s="587"/>
      <c r="DN20" s="587"/>
      <c r="DO20" s="587"/>
      <c r="DP20" s="588"/>
      <c r="DQ20" s="592">
        <v>14070212</v>
      </c>
      <c r="DR20" s="587"/>
      <c r="DS20" s="587"/>
      <c r="DT20" s="587"/>
      <c r="DU20" s="587"/>
      <c r="DV20" s="587"/>
      <c r="DW20" s="587"/>
      <c r="DX20" s="587"/>
      <c r="DY20" s="587"/>
      <c r="DZ20" s="587"/>
      <c r="EA20" s="587"/>
      <c r="EB20" s="587"/>
      <c r="EC20" s="618"/>
    </row>
    <row r="21" spans="2:133" ht="11.25" customHeight="1">
      <c r="B21" s="583" t="s">
        <v>259</v>
      </c>
      <c r="C21" s="584"/>
      <c r="D21" s="584"/>
      <c r="E21" s="584"/>
      <c r="F21" s="584"/>
      <c r="G21" s="584"/>
      <c r="H21" s="584"/>
      <c r="I21" s="584"/>
      <c r="J21" s="584"/>
      <c r="K21" s="584"/>
      <c r="L21" s="584"/>
      <c r="M21" s="584"/>
      <c r="N21" s="584"/>
      <c r="O21" s="584"/>
      <c r="P21" s="584"/>
      <c r="Q21" s="585"/>
      <c r="R21" s="586">
        <v>10846</v>
      </c>
      <c r="S21" s="587"/>
      <c r="T21" s="587"/>
      <c r="U21" s="587"/>
      <c r="V21" s="587"/>
      <c r="W21" s="587"/>
      <c r="X21" s="587"/>
      <c r="Y21" s="588"/>
      <c r="Z21" s="639">
        <v>0.1</v>
      </c>
      <c r="AA21" s="639"/>
      <c r="AB21" s="639"/>
      <c r="AC21" s="639"/>
      <c r="AD21" s="640">
        <v>10846</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261</v>
      </c>
      <c r="C22" s="584"/>
      <c r="D22" s="584"/>
      <c r="E22" s="584"/>
      <c r="F22" s="584"/>
      <c r="G22" s="584"/>
      <c r="H22" s="584"/>
      <c r="I22" s="584"/>
      <c r="J22" s="584"/>
      <c r="K22" s="584"/>
      <c r="L22" s="584"/>
      <c r="M22" s="584"/>
      <c r="N22" s="584"/>
      <c r="O22" s="584"/>
      <c r="P22" s="584"/>
      <c r="Q22" s="585"/>
      <c r="R22" s="586">
        <v>137254</v>
      </c>
      <c r="S22" s="587"/>
      <c r="T22" s="587"/>
      <c r="U22" s="587"/>
      <c r="V22" s="587"/>
      <c r="W22" s="587"/>
      <c r="X22" s="587"/>
      <c r="Y22" s="588"/>
      <c r="Z22" s="639">
        <v>0.7</v>
      </c>
      <c r="AA22" s="639"/>
      <c r="AB22" s="639"/>
      <c r="AC22" s="639"/>
      <c r="AD22" s="640">
        <v>1301</v>
      </c>
      <c r="AE22" s="640"/>
      <c r="AF22" s="640"/>
      <c r="AG22" s="640"/>
      <c r="AH22" s="640"/>
      <c r="AI22" s="640"/>
      <c r="AJ22" s="640"/>
      <c r="AK22" s="640"/>
      <c r="AL22" s="609">
        <v>0</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261112</v>
      </c>
      <c r="S23" s="587"/>
      <c r="T23" s="587"/>
      <c r="U23" s="587"/>
      <c r="V23" s="587"/>
      <c r="W23" s="587"/>
      <c r="X23" s="587"/>
      <c r="Y23" s="588"/>
      <c r="Z23" s="639">
        <v>1.3</v>
      </c>
      <c r="AA23" s="639"/>
      <c r="AB23" s="639"/>
      <c r="AC23" s="639"/>
      <c r="AD23" s="640">
        <v>62315</v>
      </c>
      <c r="AE23" s="640"/>
      <c r="AF23" s="640"/>
      <c r="AG23" s="640"/>
      <c r="AH23" s="640"/>
      <c r="AI23" s="640"/>
      <c r="AJ23" s="640"/>
      <c r="AK23" s="640"/>
      <c r="AL23" s="609">
        <v>0.6</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v>395713</v>
      </c>
      <c r="BH23" s="587"/>
      <c r="BI23" s="587"/>
      <c r="BJ23" s="587"/>
      <c r="BK23" s="587"/>
      <c r="BL23" s="587"/>
      <c r="BM23" s="587"/>
      <c r="BN23" s="588"/>
      <c r="BO23" s="639">
        <v>3.9</v>
      </c>
      <c r="BP23" s="639"/>
      <c r="BQ23" s="639"/>
      <c r="BR23" s="639"/>
      <c r="BS23" s="592" t="s">
        <v>113</v>
      </c>
      <c r="BT23" s="587"/>
      <c r="BU23" s="587"/>
      <c r="BV23" s="587"/>
      <c r="BW23" s="587"/>
      <c r="BX23" s="587"/>
      <c r="BY23" s="587"/>
      <c r="BZ23" s="587"/>
      <c r="CA23" s="587"/>
      <c r="CB23" s="618"/>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84711</v>
      </c>
      <c r="S24" s="587"/>
      <c r="T24" s="587"/>
      <c r="U24" s="587"/>
      <c r="V24" s="587"/>
      <c r="W24" s="587"/>
      <c r="X24" s="587"/>
      <c r="Y24" s="588"/>
      <c r="Z24" s="639">
        <v>0.4</v>
      </c>
      <c r="AA24" s="639"/>
      <c r="AB24" s="639"/>
      <c r="AC24" s="639"/>
      <c r="AD24" s="640">
        <v>86</v>
      </c>
      <c r="AE24" s="640"/>
      <c r="AF24" s="640"/>
      <c r="AG24" s="640"/>
      <c r="AH24" s="640"/>
      <c r="AI24" s="640"/>
      <c r="AJ24" s="640"/>
      <c r="AK24" s="640"/>
      <c r="AL24" s="609">
        <v>0</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8002824</v>
      </c>
      <c r="CS24" s="637"/>
      <c r="CT24" s="637"/>
      <c r="CU24" s="637"/>
      <c r="CV24" s="637"/>
      <c r="CW24" s="637"/>
      <c r="CX24" s="637"/>
      <c r="CY24" s="684"/>
      <c r="CZ24" s="688">
        <v>40.9</v>
      </c>
      <c r="DA24" s="689"/>
      <c r="DB24" s="689"/>
      <c r="DC24" s="690"/>
      <c r="DD24" s="683">
        <v>5891509</v>
      </c>
      <c r="DE24" s="637"/>
      <c r="DF24" s="637"/>
      <c r="DG24" s="637"/>
      <c r="DH24" s="637"/>
      <c r="DI24" s="637"/>
      <c r="DJ24" s="637"/>
      <c r="DK24" s="684"/>
      <c r="DL24" s="683">
        <v>5795953</v>
      </c>
      <c r="DM24" s="637"/>
      <c r="DN24" s="637"/>
      <c r="DO24" s="637"/>
      <c r="DP24" s="637"/>
      <c r="DQ24" s="637"/>
      <c r="DR24" s="637"/>
      <c r="DS24" s="637"/>
      <c r="DT24" s="637"/>
      <c r="DU24" s="637"/>
      <c r="DV24" s="684"/>
      <c r="DW24" s="685">
        <v>49.7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2430743</v>
      </c>
      <c r="S25" s="587"/>
      <c r="T25" s="587"/>
      <c r="U25" s="587"/>
      <c r="V25" s="587"/>
      <c r="W25" s="587"/>
      <c r="X25" s="587"/>
      <c r="Y25" s="588"/>
      <c r="Z25" s="639">
        <v>11.9</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3437176</v>
      </c>
      <c r="CS25" s="605"/>
      <c r="CT25" s="605"/>
      <c r="CU25" s="605"/>
      <c r="CV25" s="605"/>
      <c r="CW25" s="605"/>
      <c r="CX25" s="605"/>
      <c r="CY25" s="606"/>
      <c r="CZ25" s="589">
        <v>17.600000000000001</v>
      </c>
      <c r="DA25" s="607"/>
      <c r="DB25" s="607"/>
      <c r="DC25" s="608"/>
      <c r="DD25" s="592">
        <v>3085701</v>
      </c>
      <c r="DE25" s="605"/>
      <c r="DF25" s="605"/>
      <c r="DG25" s="605"/>
      <c r="DH25" s="605"/>
      <c r="DI25" s="605"/>
      <c r="DJ25" s="605"/>
      <c r="DK25" s="606"/>
      <c r="DL25" s="592">
        <v>2990226</v>
      </c>
      <c r="DM25" s="605"/>
      <c r="DN25" s="605"/>
      <c r="DO25" s="605"/>
      <c r="DP25" s="605"/>
      <c r="DQ25" s="605"/>
      <c r="DR25" s="605"/>
      <c r="DS25" s="605"/>
      <c r="DT25" s="605"/>
      <c r="DU25" s="605"/>
      <c r="DV25" s="606"/>
      <c r="DW25" s="609">
        <v>25.7</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v>52376</v>
      </c>
      <c r="S26" s="587"/>
      <c r="T26" s="587"/>
      <c r="U26" s="587"/>
      <c r="V26" s="587"/>
      <c r="W26" s="587"/>
      <c r="X26" s="587"/>
      <c r="Y26" s="588"/>
      <c r="Z26" s="639">
        <v>0.3</v>
      </c>
      <c r="AA26" s="639"/>
      <c r="AB26" s="639"/>
      <c r="AC26" s="639"/>
      <c r="AD26" s="640">
        <v>52376</v>
      </c>
      <c r="AE26" s="640"/>
      <c r="AF26" s="640"/>
      <c r="AG26" s="640"/>
      <c r="AH26" s="640"/>
      <c r="AI26" s="640"/>
      <c r="AJ26" s="640"/>
      <c r="AK26" s="640"/>
      <c r="AL26" s="609">
        <v>0.5</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2389972</v>
      </c>
      <c r="CS26" s="587"/>
      <c r="CT26" s="587"/>
      <c r="CU26" s="587"/>
      <c r="CV26" s="587"/>
      <c r="CW26" s="587"/>
      <c r="CX26" s="587"/>
      <c r="CY26" s="588"/>
      <c r="CZ26" s="589">
        <v>12.2</v>
      </c>
      <c r="DA26" s="607"/>
      <c r="DB26" s="607"/>
      <c r="DC26" s="608"/>
      <c r="DD26" s="592">
        <v>2053306</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950469</v>
      </c>
      <c r="S27" s="587"/>
      <c r="T27" s="587"/>
      <c r="U27" s="587"/>
      <c r="V27" s="587"/>
      <c r="W27" s="587"/>
      <c r="X27" s="587"/>
      <c r="Y27" s="588"/>
      <c r="Z27" s="639">
        <v>4.7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10095538</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2522973</v>
      </c>
      <c r="CS27" s="605"/>
      <c r="CT27" s="605"/>
      <c r="CU27" s="605"/>
      <c r="CV27" s="605"/>
      <c r="CW27" s="605"/>
      <c r="CX27" s="605"/>
      <c r="CY27" s="606"/>
      <c r="CZ27" s="589">
        <v>12.9</v>
      </c>
      <c r="DA27" s="607"/>
      <c r="DB27" s="607"/>
      <c r="DC27" s="608"/>
      <c r="DD27" s="592">
        <v>763133</v>
      </c>
      <c r="DE27" s="605"/>
      <c r="DF27" s="605"/>
      <c r="DG27" s="605"/>
      <c r="DH27" s="605"/>
      <c r="DI27" s="605"/>
      <c r="DJ27" s="605"/>
      <c r="DK27" s="606"/>
      <c r="DL27" s="592">
        <v>763052</v>
      </c>
      <c r="DM27" s="605"/>
      <c r="DN27" s="605"/>
      <c r="DO27" s="605"/>
      <c r="DP27" s="605"/>
      <c r="DQ27" s="605"/>
      <c r="DR27" s="605"/>
      <c r="DS27" s="605"/>
      <c r="DT27" s="605"/>
      <c r="DU27" s="605"/>
      <c r="DV27" s="606"/>
      <c r="DW27" s="609">
        <v>6.5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65514</v>
      </c>
      <c r="S28" s="587"/>
      <c r="T28" s="587"/>
      <c r="U28" s="587"/>
      <c r="V28" s="587"/>
      <c r="W28" s="587"/>
      <c r="X28" s="587"/>
      <c r="Y28" s="588"/>
      <c r="Z28" s="639">
        <v>0.3</v>
      </c>
      <c r="AA28" s="639"/>
      <c r="AB28" s="639"/>
      <c r="AC28" s="639"/>
      <c r="AD28" s="640">
        <v>1260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2042675</v>
      </c>
      <c r="CS28" s="587"/>
      <c r="CT28" s="587"/>
      <c r="CU28" s="587"/>
      <c r="CV28" s="587"/>
      <c r="CW28" s="587"/>
      <c r="CX28" s="587"/>
      <c r="CY28" s="588"/>
      <c r="CZ28" s="589">
        <v>10.4</v>
      </c>
      <c r="DA28" s="607"/>
      <c r="DB28" s="607"/>
      <c r="DC28" s="608"/>
      <c r="DD28" s="592">
        <v>2042675</v>
      </c>
      <c r="DE28" s="587"/>
      <c r="DF28" s="587"/>
      <c r="DG28" s="587"/>
      <c r="DH28" s="587"/>
      <c r="DI28" s="587"/>
      <c r="DJ28" s="587"/>
      <c r="DK28" s="588"/>
      <c r="DL28" s="592">
        <v>2042675</v>
      </c>
      <c r="DM28" s="587"/>
      <c r="DN28" s="587"/>
      <c r="DO28" s="587"/>
      <c r="DP28" s="587"/>
      <c r="DQ28" s="587"/>
      <c r="DR28" s="587"/>
      <c r="DS28" s="587"/>
      <c r="DT28" s="587"/>
      <c r="DU28" s="587"/>
      <c r="DV28" s="588"/>
      <c r="DW28" s="609">
        <v>17.5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25886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289</v>
      </c>
      <c r="CG29" s="616"/>
      <c r="CH29" s="616"/>
      <c r="CI29" s="616"/>
      <c r="CJ29" s="616"/>
      <c r="CK29" s="616"/>
      <c r="CL29" s="616"/>
      <c r="CM29" s="616"/>
      <c r="CN29" s="616"/>
      <c r="CO29" s="616"/>
      <c r="CP29" s="616"/>
      <c r="CQ29" s="617"/>
      <c r="CR29" s="586">
        <v>2042675</v>
      </c>
      <c r="CS29" s="605"/>
      <c r="CT29" s="605"/>
      <c r="CU29" s="605"/>
      <c r="CV29" s="605"/>
      <c r="CW29" s="605"/>
      <c r="CX29" s="605"/>
      <c r="CY29" s="606"/>
      <c r="CZ29" s="589">
        <v>10.4</v>
      </c>
      <c r="DA29" s="607"/>
      <c r="DB29" s="607"/>
      <c r="DC29" s="608"/>
      <c r="DD29" s="592">
        <v>2042675</v>
      </c>
      <c r="DE29" s="605"/>
      <c r="DF29" s="605"/>
      <c r="DG29" s="605"/>
      <c r="DH29" s="605"/>
      <c r="DI29" s="605"/>
      <c r="DJ29" s="605"/>
      <c r="DK29" s="606"/>
      <c r="DL29" s="592">
        <v>2042675</v>
      </c>
      <c r="DM29" s="605"/>
      <c r="DN29" s="605"/>
      <c r="DO29" s="605"/>
      <c r="DP29" s="605"/>
      <c r="DQ29" s="605"/>
      <c r="DR29" s="605"/>
      <c r="DS29" s="605"/>
      <c r="DT29" s="605"/>
      <c r="DU29" s="605"/>
      <c r="DV29" s="606"/>
      <c r="DW29" s="609">
        <v>17.5</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1189066</v>
      </c>
      <c r="S30" s="587"/>
      <c r="T30" s="587"/>
      <c r="U30" s="587"/>
      <c r="V30" s="587"/>
      <c r="W30" s="587"/>
      <c r="X30" s="587"/>
      <c r="Y30" s="588"/>
      <c r="Z30" s="639">
        <v>5.8</v>
      </c>
      <c r="AA30" s="639"/>
      <c r="AB30" s="639"/>
      <c r="AC30" s="639"/>
      <c r="AD30" s="640" t="s">
        <v>113</v>
      </c>
      <c r="AE30" s="640"/>
      <c r="AF30" s="640"/>
      <c r="AG30" s="640"/>
      <c r="AH30" s="640"/>
      <c r="AI30" s="640"/>
      <c r="AJ30" s="640"/>
      <c r="AK30" s="640"/>
      <c r="AL30" s="609" t="s">
        <v>113</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99.1</v>
      </c>
      <c r="BH30" s="653"/>
      <c r="BI30" s="653"/>
      <c r="BJ30" s="653"/>
      <c r="BK30" s="653"/>
      <c r="BL30" s="653"/>
      <c r="BM30" s="654">
        <v>96.5</v>
      </c>
      <c r="BN30" s="653"/>
      <c r="BO30" s="653"/>
      <c r="BP30" s="653"/>
      <c r="BQ30" s="655"/>
      <c r="BR30" s="652">
        <v>99</v>
      </c>
      <c r="BS30" s="653"/>
      <c r="BT30" s="653"/>
      <c r="BU30" s="653"/>
      <c r="BV30" s="653"/>
      <c r="BW30" s="653"/>
      <c r="BX30" s="654">
        <v>95.7</v>
      </c>
      <c r="BY30" s="653"/>
      <c r="BZ30" s="653"/>
      <c r="CA30" s="653"/>
      <c r="CB30" s="655"/>
      <c r="CD30" s="658"/>
      <c r="CE30" s="659"/>
      <c r="CF30" s="619" t="s">
        <v>293</v>
      </c>
      <c r="CG30" s="616"/>
      <c r="CH30" s="616"/>
      <c r="CI30" s="616"/>
      <c r="CJ30" s="616"/>
      <c r="CK30" s="616"/>
      <c r="CL30" s="616"/>
      <c r="CM30" s="616"/>
      <c r="CN30" s="616"/>
      <c r="CO30" s="616"/>
      <c r="CP30" s="616"/>
      <c r="CQ30" s="617"/>
      <c r="CR30" s="586">
        <v>1748509</v>
      </c>
      <c r="CS30" s="587"/>
      <c r="CT30" s="587"/>
      <c r="CU30" s="587"/>
      <c r="CV30" s="587"/>
      <c r="CW30" s="587"/>
      <c r="CX30" s="587"/>
      <c r="CY30" s="588"/>
      <c r="CZ30" s="589">
        <v>8.9</v>
      </c>
      <c r="DA30" s="607"/>
      <c r="DB30" s="607"/>
      <c r="DC30" s="608"/>
      <c r="DD30" s="592">
        <v>1748509</v>
      </c>
      <c r="DE30" s="587"/>
      <c r="DF30" s="587"/>
      <c r="DG30" s="587"/>
      <c r="DH30" s="587"/>
      <c r="DI30" s="587"/>
      <c r="DJ30" s="587"/>
      <c r="DK30" s="588"/>
      <c r="DL30" s="592">
        <v>1748509</v>
      </c>
      <c r="DM30" s="587"/>
      <c r="DN30" s="587"/>
      <c r="DO30" s="587"/>
      <c r="DP30" s="587"/>
      <c r="DQ30" s="587"/>
      <c r="DR30" s="587"/>
      <c r="DS30" s="587"/>
      <c r="DT30" s="587"/>
      <c r="DU30" s="587"/>
      <c r="DV30" s="588"/>
      <c r="DW30" s="609">
        <v>15</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681272</v>
      </c>
      <c r="S31" s="587"/>
      <c r="T31" s="587"/>
      <c r="U31" s="587"/>
      <c r="V31" s="587"/>
      <c r="W31" s="587"/>
      <c r="X31" s="587"/>
      <c r="Y31" s="588"/>
      <c r="Z31" s="639">
        <v>3.3</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98.9</v>
      </c>
      <c r="BH31" s="605"/>
      <c r="BI31" s="605"/>
      <c r="BJ31" s="605"/>
      <c r="BK31" s="605"/>
      <c r="BL31" s="605"/>
      <c r="BM31" s="641">
        <v>95</v>
      </c>
      <c r="BN31" s="651"/>
      <c r="BO31" s="651"/>
      <c r="BP31" s="651"/>
      <c r="BQ31" s="615"/>
      <c r="BR31" s="650">
        <v>99.1</v>
      </c>
      <c r="BS31" s="605"/>
      <c r="BT31" s="605"/>
      <c r="BU31" s="605"/>
      <c r="BV31" s="605"/>
      <c r="BW31" s="605"/>
      <c r="BX31" s="641">
        <v>94.7</v>
      </c>
      <c r="BY31" s="651"/>
      <c r="BZ31" s="651"/>
      <c r="CA31" s="651"/>
      <c r="CB31" s="615"/>
      <c r="CD31" s="658"/>
      <c r="CE31" s="659"/>
      <c r="CF31" s="619" t="s">
        <v>297</v>
      </c>
      <c r="CG31" s="616"/>
      <c r="CH31" s="616"/>
      <c r="CI31" s="616"/>
      <c r="CJ31" s="616"/>
      <c r="CK31" s="616"/>
      <c r="CL31" s="616"/>
      <c r="CM31" s="616"/>
      <c r="CN31" s="616"/>
      <c r="CO31" s="616"/>
      <c r="CP31" s="616"/>
      <c r="CQ31" s="617"/>
      <c r="CR31" s="586">
        <v>294166</v>
      </c>
      <c r="CS31" s="605"/>
      <c r="CT31" s="605"/>
      <c r="CU31" s="605"/>
      <c r="CV31" s="605"/>
      <c r="CW31" s="605"/>
      <c r="CX31" s="605"/>
      <c r="CY31" s="606"/>
      <c r="CZ31" s="589">
        <v>1.5</v>
      </c>
      <c r="DA31" s="607"/>
      <c r="DB31" s="607"/>
      <c r="DC31" s="608"/>
      <c r="DD31" s="592">
        <v>294166</v>
      </c>
      <c r="DE31" s="605"/>
      <c r="DF31" s="605"/>
      <c r="DG31" s="605"/>
      <c r="DH31" s="605"/>
      <c r="DI31" s="605"/>
      <c r="DJ31" s="605"/>
      <c r="DK31" s="606"/>
      <c r="DL31" s="592">
        <v>294166</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1274951</v>
      </c>
      <c r="S32" s="587"/>
      <c r="T32" s="587"/>
      <c r="U32" s="587"/>
      <c r="V32" s="587"/>
      <c r="W32" s="587"/>
      <c r="X32" s="587"/>
      <c r="Y32" s="588"/>
      <c r="Z32" s="639">
        <v>6.2</v>
      </c>
      <c r="AA32" s="639"/>
      <c r="AB32" s="639"/>
      <c r="AC32" s="639"/>
      <c r="AD32" s="640">
        <v>3821</v>
      </c>
      <c r="AE32" s="640"/>
      <c r="AF32" s="640"/>
      <c r="AG32" s="640"/>
      <c r="AH32" s="640"/>
      <c r="AI32" s="640"/>
      <c r="AJ32" s="640"/>
      <c r="AK32" s="640"/>
      <c r="AL32" s="609">
        <v>0</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99.1</v>
      </c>
      <c r="BH32" s="571"/>
      <c r="BI32" s="571"/>
      <c r="BJ32" s="571"/>
      <c r="BK32" s="571"/>
      <c r="BL32" s="571"/>
      <c r="BM32" s="634">
        <v>97.4</v>
      </c>
      <c r="BN32" s="571"/>
      <c r="BO32" s="571"/>
      <c r="BP32" s="571"/>
      <c r="BQ32" s="628"/>
      <c r="BR32" s="649">
        <v>98.8</v>
      </c>
      <c r="BS32" s="571"/>
      <c r="BT32" s="571"/>
      <c r="BU32" s="571"/>
      <c r="BV32" s="571"/>
      <c r="BW32" s="571"/>
      <c r="BX32" s="634">
        <v>96.4</v>
      </c>
      <c r="BY32" s="571"/>
      <c r="BZ32" s="571"/>
      <c r="CA32" s="571"/>
      <c r="CB32" s="628"/>
      <c r="CD32" s="660"/>
      <c r="CE32" s="661"/>
      <c r="CF32" s="619" t="s">
        <v>300</v>
      </c>
      <c r="CG32" s="616"/>
      <c r="CH32" s="616"/>
      <c r="CI32" s="616"/>
      <c r="CJ32" s="616"/>
      <c r="CK32" s="616"/>
      <c r="CL32" s="616"/>
      <c r="CM32" s="616"/>
      <c r="CN32" s="616"/>
      <c r="CO32" s="616"/>
      <c r="CP32" s="616"/>
      <c r="CQ32" s="617"/>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1940000</v>
      </c>
      <c r="S33" s="587"/>
      <c r="T33" s="587"/>
      <c r="U33" s="587"/>
      <c r="V33" s="587"/>
      <c r="W33" s="587"/>
      <c r="X33" s="587"/>
      <c r="Y33" s="588"/>
      <c r="Z33" s="639">
        <v>9.5</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302</v>
      </c>
      <c r="CE33" s="616"/>
      <c r="CF33" s="616"/>
      <c r="CG33" s="616"/>
      <c r="CH33" s="616"/>
      <c r="CI33" s="616"/>
      <c r="CJ33" s="616"/>
      <c r="CK33" s="616"/>
      <c r="CL33" s="616"/>
      <c r="CM33" s="616"/>
      <c r="CN33" s="616"/>
      <c r="CO33" s="616"/>
      <c r="CP33" s="616"/>
      <c r="CQ33" s="617"/>
      <c r="CR33" s="586">
        <v>7680505</v>
      </c>
      <c r="CS33" s="605"/>
      <c r="CT33" s="605"/>
      <c r="CU33" s="605"/>
      <c r="CV33" s="605"/>
      <c r="CW33" s="605"/>
      <c r="CX33" s="605"/>
      <c r="CY33" s="606"/>
      <c r="CZ33" s="589">
        <v>39.200000000000003</v>
      </c>
      <c r="DA33" s="607"/>
      <c r="DB33" s="607"/>
      <c r="DC33" s="608"/>
      <c r="DD33" s="592">
        <v>6611601</v>
      </c>
      <c r="DE33" s="605"/>
      <c r="DF33" s="605"/>
      <c r="DG33" s="605"/>
      <c r="DH33" s="605"/>
      <c r="DI33" s="605"/>
      <c r="DJ33" s="605"/>
      <c r="DK33" s="606"/>
      <c r="DL33" s="592">
        <v>4862921</v>
      </c>
      <c r="DM33" s="605"/>
      <c r="DN33" s="605"/>
      <c r="DO33" s="605"/>
      <c r="DP33" s="605"/>
      <c r="DQ33" s="605"/>
      <c r="DR33" s="605"/>
      <c r="DS33" s="605"/>
      <c r="DT33" s="605"/>
      <c r="DU33" s="605"/>
      <c r="DV33" s="606"/>
      <c r="DW33" s="609">
        <v>41.7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v>716200</v>
      </c>
      <c r="S34" s="587"/>
      <c r="T34" s="587"/>
      <c r="U34" s="587"/>
      <c r="V34" s="587"/>
      <c r="W34" s="587"/>
      <c r="X34" s="587"/>
      <c r="Y34" s="588"/>
      <c r="Z34" s="639">
        <v>3.5</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306</v>
      </c>
      <c r="CE34" s="616"/>
      <c r="CF34" s="616"/>
      <c r="CG34" s="616"/>
      <c r="CH34" s="616"/>
      <c r="CI34" s="616"/>
      <c r="CJ34" s="616"/>
      <c r="CK34" s="616"/>
      <c r="CL34" s="616"/>
      <c r="CM34" s="616"/>
      <c r="CN34" s="616"/>
      <c r="CO34" s="616"/>
      <c r="CP34" s="616"/>
      <c r="CQ34" s="617"/>
      <c r="CR34" s="586">
        <v>3526403</v>
      </c>
      <c r="CS34" s="587"/>
      <c r="CT34" s="587"/>
      <c r="CU34" s="587"/>
      <c r="CV34" s="587"/>
      <c r="CW34" s="587"/>
      <c r="CX34" s="587"/>
      <c r="CY34" s="588"/>
      <c r="CZ34" s="589">
        <v>18</v>
      </c>
      <c r="DA34" s="607"/>
      <c r="DB34" s="607"/>
      <c r="DC34" s="608"/>
      <c r="DD34" s="592">
        <v>2979354</v>
      </c>
      <c r="DE34" s="587"/>
      <c r="DF34" s="587"/>
      <c r="DG34" s="587"/>
      <c r="DH34" s="587"/>
      <c r="DI34" s="587"/>
      <c r="DJ34" s="587"/>
      <c r="DK34" s="588"/>
      <c r="DL34" s="592">
        <v>2923478</v>
      </c>
      <c r="DM34" s="587"/>
      <c r="DN34" s="587"/>
      <c r="DO34" s="587"/>
      <c r="DP34" s="587"/>
      <c r="DQ34" s="587"/>
      <c r="DR34" s="587"/>
      <c r="DS34" s="587"/>
      <c r="DT34" s="587"/>
      <c r="DU34" s="587"/>
      <c r="DV34" s="588"/>
      <c r="DW34" s="609">
        <v>25.1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1626811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317140</v>
      </c>
      <c r="BW35" s="637"/>
      <c r="BX35" s="637"/>
      <c r="BY35" s="637"/>
      <c r="BZ35" s="637"/>
      <c r="CA35" s="637"/>
      <c r="CB35" s="638"/>
      <c r="CD35" s="619" t="s">
        <v>310</v>
      </c>
      <c r="CE35" s="616"/>
      <c r="CF35" s="616"/>
      <c r="CG35" s="616"/>
      <c r="CH35" s="616"/>
      <c r="CI35" s="616"/>
      <c r="CJ35" s="616"/>
      <c r="CK35" s="616"/>
      <c r="CL35" s="616"/>
      <c r="CM35" s="616"/>
      <c r="CN35" s="616"/>
      <c r="CO35" s="616"/>
      <c r="CP35" s="616"/>
      <c r="CQ35" s="617"/>
      <c r="CR35" s="586">
        <v>151503</v>
      </c>
      <c r="CS35" s="605"/>
      <c r="CT35" s="605"/>
      <c r="CU35" s="605"/>
      <c r="CV35" s="605"/>
      <c r="CW35" s="605"/>
      <c r="CX35" s="605"/>
      <c r="CY35" s="606"/>
      <c r="CZ35" s="589">
        <v>0.8</v>
      </c>
      <c r="DA35" s="607"/>
      <c r="DB35" s="607"/>
      <c r="DC35" s="608"/>
      <c r="DD35" s="592">
        <v>149379</v>
      </c>
      <c r="DE35" s="605"/>
      <c r="DF35" s="605"/>
      <c r="DG35" s="605"/>
      <c r="DH35" s="605"/>
      <c r="DI35" s="605"/>
      <c r="DJ35" s="605"/>
      <c r="DK35" s="606"/>
      <c r="DL35" s="592">
        <v>149351</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20410969</v>
      </c>
      <c r="S36" s="627"/>
      <c r="T36" s="627"/>
      <c r="U36" s="627"/>
      <c r="V36" s="627"/>
      <c r="W36" s="627"/>
      <c r="X36" s="627"/>
      <c r="Y36" s="630"/>
      <c r="Z36" s="631">
        <v>100</v>
      </c>
      <c r="AA36" s="631"/>
      <c r="AB36" s="631"/>
      <c r="AC36" s="631"/>
      <c r="AD36" s="632">
        <v>10939003</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522554</v>
      </c>
      <c r="BA36" s="587"/>
      <c r="BB36" s="587"/>
      <c r="BC36" s="587"/>
      <c r="BD36" s="605"/>
      <c r="BE36" s="605"/>
      <c r="BF36" s="615"/>
      <c r="BG36" s="619" t="s">
        <v>313</v>
      </c>
      <c r="BH36" s="616"/>
      <c r="BI36" s="616"/>
      <c r="BJ36" s="616"/>
      <c r="BK36" s="616"/>
      <c r="BL36" s="616"/>
      <c r="BM36" s="616"/>
      <c r="BN36" s="616"/>
      <c r="BO36" s="616"/>
      <c r="BP36" s="616"/>
      <c r="BQ36" s="616"/>
      <c r="BR36" s="616"/>
      <c r="BS36" s="616"/>
      <c r="BT36" s="616"/>
      <c r="BU36" s="617"/>
      <c r="BV36" s="586">
        <v>299472</v>
      </c>
      <c r="BW36" s="587"/>
      <c r="BX36" s="587"/>
      <c r="BY36" s="587"/>
      <c r="BZ36" s="587"/>
      <c r="CA36" s="587"/>
      <c r="CB36" s="618"/>
      <c r="CD36" s="619" t="s">
        <v>314</v>
      </c>
      <c r="CE36" s="616"/>
      <c r="CF36" s="616"/>
      <c r="CG36" s="616"/>
      <c r="CH36" s="616"/>
      <c r="CI36" s="616"/>
      <c r="CJ36" s="616"/>
      <c r="CK36" s="616"/>
      <c r="CL36" s="616"/>
      <c r="CM36" s="616"/>
      <c r="CN36" s="616"/>
      <c r="CO36" s="616"/>
      <c r="CP36" s="616"/>
      <c r="CQ36" s="617"/>
      <c r="CR36" s="586">
        <v>1371515</v>
      </c>
      <c r="CS36" s="587"/>
      <c r="CT36" s="587"/>
      <c r="CU36" s="587"/>
      <c r="CV36" s="587"/>
      <c r="CW36" s="587"/>
      <c r="CX36" s="587"/>
      <c r="CY36" s="588"/>
      <c r="CZ36" s="589">
        <v>7</v>
      </c>
      <c r="DA36" s="607"/>
      <c r="DB36" s="607"/>
      <c r="DC36" s="608"/>
      <c r="DD36" s="592">
        <v>1257074</v>
      </c>
      <c r="DE36" s="587"/>
      <c r="DF36" s="587"/>
      <c r="DG36" s="587"/>
      <c r="DH36" s="587"/>
      <c r="DI36" s="587"/>
      <c r="DJ36" s="587"/>
      <c r="DK36" s="588"/>
      <c r="DL36" s="592">
        <v>709809</v>
      </c>
      <c r="DM36" s="587"/>
      <c r="DN36" s="587"/>
      <c r="DO36" s="587"/>
      <c r="DP36" s="587"/>
      <c r="DQ36" s="587"/>
      <c r="DR36" s="587"/>
      <c r="DS36" s="587"/>
      <c r="DT36" s="587"/>
      <c r="DU36" s="587"/>
      <c r="DV36" s="588"/>
      <c r="DW36" s="609">
        <v>6.1</v>
      </c>
      <c r="DX36" s="610"/>
      <c r="DY36" s="610"/>
      <c r="DZ36" s="610"/>
      <c r="EA36" s="610"/>
      <c r="EB36" s="610"/>
      <c r="EC36" s="611"/>
    </row>
    <row r="37" spans="2:133" ht="11.25" customHeight="1">
      <c r="AQ37" s="612" t="s">
        <v>315</v>
      </c>
      <c r="AR37" s="613"/>
      <c r="AS37" s="613"/>
      <c r="AT37" s="613"/>
      <c r="AU37" s="613"/>
      <c r="AV37" s="613"/>
      <c r="AW37" s="613"/>
      <c r="AX37" s="613"/>
      <c r="AY37" s="614"/>
      <c r="AZ37" s="586">
        <v>5005</v>
      </c>
      <c r="BA37" s="587"/>
      <c r="BB37" s="587"/>
      <c r="BC37" s="587"/>
      <c r="BD37" s="605"/>
      <c r="BE37" s="605"/>
      <c r="BF37" s="615"/>
      <c r="BG37" s="619" t="s">
        <v>316</v>
      </c>
      <c r="BH37" s="616"/>
      <c r="BI37" s="616"/>
      <c r="BJ37" s="616"/>
      <c r="BK37" s="616"/>
      <c r="BL37" s="616"/>
      <c r="BM37" s="616"/>
      <c r="BN37" s="616"/>
      <c r="BO37" s="616"/>
      <c r="BP37" s="616"/>
      <c r="BQ37" s="616"/>
      <c r="BR37" s="616"/>
      <c r="BS37" s="616"/>
      <c r="BT37" s="616"/>
      <c r="BU37" s="617"/>
      <c r="BV37" s="586">
        <v>7336</v>
      </c>
      <c r="BW37" s="587"/>
      <c r="BX37" s="587"/>
      <c r="BY37" s="587"/>
      <c r="BZ37" s="587"/>
      <c r="CA37" s="587"/>
      <c r="CB37" s="618"/>
      <c r="CD37" s="619" t="s">
        <v>317</v>
      </c>
      <c r="CE37" s="616"/>
      <c r="CF37" s="616"/>
      <c r="CG37" s="616"/>
      <c r="CH37" s="616"/>
      <c r="CI37" s="616"/>
      <c r="CJ37" s="616"/>
      <c r="CK37" s="616"/>
      <c r="CL37" s="616"/>
      <c r="CM37" s="616"/>
      <c r="CN37" s="616"/>
      <c r="CO37" s="616"/>
      <c r="CP37" s="616"/>
      <c r="CQ37" s="617"/>
      <c r="CR37" s="586">
        <v>192446</v>
      </c>
      <c r="CS37" s="605"/>
      <c r="CT37" s="605"/>
      <c r="CU37" s="605"/>
      <c r="CV37" s="605"/>
      <c r="CW37" s="605"/>
      <c r="CX37" s="605"/>
      <c r="CY37" s="606"/>
      <c r="CZ37" s="589">
        <v>1</v>
      </c>
      <c r="DA37" s="607"/>
      <c r="DB37" s="607"/>
      <c r="DC37" s="608"/>
      <c r="DD37" s="592">
        <v>192446</v>
      </c>
      <c r="DE37" s="605"/>
      <c r="DF37" s="605"/>
      <c r="DG37" s="605"/>
      <c r="DH37" s="605"/>
      <c r="DI37" s="605"/>
      <c r="DJ37" s="605"/>
      <c r="DK37" s="606"/>
      <c r="DL37" s="592">
        <v>192446</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318</v>
      </c>
      <c r="AR38" s="613"/>
      <c r="AS38" s="613"/>
      <c r="AT38" s="613"/>
      <c r="AU38" s="613"/>
      <c r="AV38" s="613"/>
      <c r="AW38" s="613"/>
      <c r="AX38" s="613"/>
      <c r="AY38" s="614"/>
      <c r="AZ38" s="586">
        <v>1200</v>
      </c>
      <c r="BA38" s="587"/>
      <c r="BB38" s="587"/>
      <c r="BC38" s="587"/>
      <c r="BD38" s="605"/>
      <c r="BE38" s="605"/>
      <c r="BF38" s="615"/>
      <c r="BG38" s="619" t="s">
        <v>319</v>
      </c>
      <c r="BH38" s="616"/>
      <c r="BI38" s="616"/>
      <c r="BJ38" s="616"/>
      <c r="BK38" s="616"/>
      <c r="BL38" s="616"/>
      <c r="BM38" s="616"/>
      <c r="BN38" s="616"/>
      <c r="BO38" s="616"/>
      <c r="BP38" s="616"/>
      <c r="BQ38" s="616"/>
      <c r="BR38" s="616"/>
      <c r="BS38" s="616"/>
      <c r="BT38" s="616"/>
      <c r="BU38" s="617"/>
      <c r="BV38" s="586">
        <v>12728</v>
      </c>
      <c r="BW38" s="587"/>
      <c r="BX38" s="587"/>
      <c r="BY38" s="587"/>
      <c r="BZ38" s="587"/>
      <c r="CA38" s="587"/>
      <c r="CB38" s="618"/>
      <c r="CD38" s="619" t="s">
        <v>320</v>
      </c>
      <c r="CE38" s="616"/>
      <c r="CF38" s="616"/>
      <c r="CG38" s="616"/>
      <c r="CH38" s="616"/>
      <c r="CI38" s="616"/>
      <c r="CJ38" s="616"/>
      <c r="CK38" s="616"/>
      <c r="CL38" s="616"/>
      <c r="CM38" s="616"/>
      <c r="CN38" s="616"/>
      <c r="CO38" s="616"/>
      <c r="CP38" s="616"/>
      <c r="CQ38" s="617"/>
      <c r="CR38" s="586">
        <v>1625611</v>
      </c>
      <c r="CS38" s="587"/>
      <c r="CT38" s="587"/>
      <c r="CU38" s="587"/>
      <c r="CV38" s="587"/>
      <c r="CW38" s="587"/>
      <c r="CX38" s="587"/>
      <c r="CY38" s="588"/>
      <c r="CZ38" s="589">
        <v>8.3000000000000007</v>
      </c>
      <c r="DA38" s="607"/>
      <c r="DB38" s="607"/>
      <c r="DC38" s="608"/>
      <c r="DD38" s="592">
        <v>1499334</v>
      </c>
      <c r="DE38" s="587"/>
      <c r="DF38" s="587"/>
      <c r="DG38" s="587"/>
      <c r="DH38" s="587"/>
      <c r="DI38" s="587"/>
      <c r="DJ38" s="587"/>
      <c r="DK38" s="588"/>
      <c r="DL38" s="592">
        <v>1080283</v>
      </c>
      <c r="DM38" s="587"/>
      <c r="DN38" s="587"/>
      <c r="DO38" s="587"/>
      <c r="DP38" s="587"/>
      <c r="DQ38" s="587"/>
      <c r="DR38" s="587"/>
      <c r="DS38" s="587"/>
      <c r="DT38" s="587"/>
      <c r="DU38" s="587"/>
      <c r="DV38" s="588"/>
      <c r="DW38" s="609">
        <v>9.3000000000000007</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20" t="s">
        <v>323</v>
      </c>
      <c r="BH39" s="621"/>
      <c r="BI39" s="621"/>
      <c r="BJ39" s="621"/>
      <c r="BK39" s="621"/>
      <c r="BL39" s="187"/>
      <c r="BM39" s="616" t="s">
        <v>324</v>
      </c>
      <c r="BN39" s="616"/>
      <c r="BO39" s="616"/>
      <c r="BP39" s="616"/>
      <c r="BQ39" s="616"/>
      <c r="BR39" s="616"/>
      <c r="BS39" s="616"/>
      <c r="BT39" s="616"/>
      <c r="BU39" s="617"/>
      <c r="BV39" s="586">
        <v>103</v>
      </c>
      <c r="BW39" s="587"/>
      <c r="BX39" s="587"/>
      <c r="BY39" s="587"/>
      <c r="BZ39" s="587"/>
      <c r="CA39" s="587"/>
      <c r="CB39" s="618"/>
      <c r="CD39" s="619" t="s">
        <v>325</v>
      </c>
      <c r="CE39" s="616"/>
      <c r="CF39" s="616"/>
      <c r="CG39" s="616"/>
      <c r="CH39" s="616"/>
      <c r="CI39" s="616"/>
      <c r="CJ39" s="616"/>
      <c r="CK39" s="616"/>
      <c r="CL39" s="616"/>
      <c r="CM39" s="616"/>
      <c r="CN39" s="616"/>
      <c r="CO39" s="616"/>
      <c r="CP39" s="616"/>
      <c r="CQ39" s="617"/>
      <c r="CR39" s="586">
        <v>176194</v>
      </c>
      <c r="CS39" s="605"/>
      <c r="CT39" s="605"/>
      <c r="CU39" s="605"/>
      <c r="CV39" s="605"/>
      <c r="CW39" s="605"/>
      <c r="CX39" s="605"/>
      <c r="CY39" s="606"/>
      <c r="CZ39" s="589">
        <v>0.9</v>
      </c>
      <c r="DA39" s="607"/>
      <c r="DB39" s="607"/>
      <c r="DC39" s="608"/>
      <c r="DD39" s="592">
        <v>31124</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298809</v>
      </c>
      <c r="BA40" s="587"/>
      <c r="BB40" s="587"/>
      <c r="BC40" s="587"/>
      <c r="BD40" s="605"/>
      <c r="BE40" s="605"/>
      <c r="BF40" s="615"/>
      <c r="BG40" s="620"/>
      <c r="BH40" s="621"/>
      <c r="BI40" s="621"/>
      <c r="BJ40" s="621"/>
      <c r="BK40" s="621"/>
      <c r="BL40" s="187"/>
      <c r="BM40" s="616" t="s">
        <v>327</v>
      </c>
      <c r="BN40" s="616"/>
      <c r="BO40" s="616"/>
      <c r="BP40" s="616"/>
      <c r="BQ40" s="616"/>
      <c r="BR40" s="616"/>
      <c r="BS40" s="616"/>
      <c r="BT40" s="616"/>
      <c r="BU40" s="617"/>
      <c r="BV40" s="586">
        <v>72</v>
      </c>
      <c r="BW40" s="587"/>
      <c r="BX40" s="587"/>
      <c r="BY40" s="587"/>
      <c r="BZ40" s="587"/>
      <c r="CA40" s="587"/>
      <c r="CB40" s="618"/>
      <c r="CD40" s="619" t="s">
        <v>328</v>
      </c>
      <c r="CE40" s="616"/>
      <c r="CF40" s="616"/>
      <c r="CG40" s="616"/>
      <c r="CH40" s="616"/>
      <c r="CI40" s="616"/>
      <c r="CJ40" s="616"/>
      <c r="CK40" s="616"/>
      <c r="CL40" s="616"/>
      <c r="CM40" s="616"/>
      <c r="CN40" s="616"/>
      <c r="CO40" s="616"/>
      <c r="CP40" s="616"/>
      <c r="CQ40" s="617"/>
      <c r="CR40" s="586">
        <v>829279</v>
      </c>
      <c r="CS40" s="587"/>
      <c r="CT40" s="587"/>
      <c r="CU40" s="587"/>
      <c r="CV40" s="587"/>
      <c r="CW40" s="587"/>
      <c r="CX40" s="587"/>
      <c r="CY40" s="588"/>
      <c r="CZ40" s="589">
        <v>4.2</v>
      </c>
      <c r="DA40" s="607"/>
      <c r="DB40" s="607"/>
      <c r="DC40" s="608"/>
      <c r="DD40" s="592">
        <v>695336</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799243</v>
      </c>
      <c r="BA41" s="627"/>
      <c r="BB41" s="627"/>
      <c r="BC41" s="627"/>
      <c r="BD41" s="571"/>
      <c r="BE41" s="571"/>
      <c r="BF41" s="628"/>
      <c r="BG41" s="622"/>
      <c r="BH41" s="623"/>
      <c r="BI41" s="623"/>
      <c r="BJ41" s="623"/>
      <c r="BK41" s="623"/>
      <c r="BL41" s="189"/>
      <c r="BM41" s="625" t="s">
        <v>330</v>
      </c>
      <c r="BN41" s="625"/>
      <c r="BO41" s="625"/>
      <c r="BP41" s="625"/>
      <c r="BQ41" s="625"/>
      <c r="BR41" s="625"/>
      <c r="BS41" s="625"/>
      <c r="BT41" s="625"/>
      <c r="BU41" s="626"/>
      <c r="BV41" s="570">
        <v>279</v>
      </c>
      <c r="BW41" s="627"/>
      <c r="BX41" s="627"/>
      <c r="BY41" s="627"/>
      <c r="BZ41" s="627"/>
      <c r="CA41" s="627"/>
      <c r="CB41" s="629"/>
      <c r="CD41" s="619" t="s">
        <v>331</v>
      </c>
      <c r="CE41" s="616"/>
      <c r="CF41" s="616"/>
      <c r="CG41" s="616"/>
      <c r="CH41" s="616"/>
      <c r="CI41" s="616"/>
      <c r="CJ41" s="616"/>
      <c r="CK41" s="616"/>
      <c r="CL41" s="616"/>
      <c r="CM41" s="616"/>
      <c r="CN41" s="616"/>
      <c r="CO41" s="616"/>
      <c r="CP41" s="616"/>
      <c r="CQ41" s="617"/>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3897552</v>
      </c>
      <c r="CS42" s="587"/>
      <c r="CT42" s="587"/>
      <c r="CU42" s="587"/>
      <c r="CV42" s="587"/>
      <c r="CW42" s="587"/>
      <c r="CX42" s="587"/>
      <c r="CY42" s="588"/>
      <c r="CZ42" s="589">
        <v>19.899999999999999</v>
      </c>
      <c r="DA42" s="590"/>
      <c r="DB42" s="590"/>
      <c r="DC42" s="591"/>
      <c r="DD42" s="592">
        <v>1567102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104992</v>
      </c>
      <c r="CS43" s="605"/>
      <c r="CT43" s="605"/>
      <c r="CU43" s="605"/>
      <c r="CV43" s="605"/>
      <c r="CW43" s="605"/>
      <c r="CX43" s="605"/>
      <c r="CY43" s="606"/>
      <c r="CZ43" s="589">
        <v>0.5</v>
      </c>
      <c r="DA43" s="607"/>
      <c r="DB43" s="607"/>
      <c r="DC43" s="608"/>
      <c r="DD43" s="592">
        <v>104992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3897552</v>
      </c>
      <c r="CS44" s="587"/>
      <c r="CT44" s="587"/>
      <c r="CU44" s="587"/>
      <c r="CV44" s="587"/>
      <c r="CW44" s="587"/>
      <c r="CX44" s="587"/>
      <c r="CY44" s="588"/>
      <c r="CZ44" s="589">
        <v>19.899999999999999</v>
      </c>
      <c r="DA44" s="590"/>
      <c r="DB44" s="590"/>
      <c r="DC44" s="591"/>
      <c r="DD44" s="592">
        <v>1567102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1607489</v>
      </c>
      <c r="CS45" s="605"/>
      <c r="CT45" s="605"/>
      <c r="CU45" s="605"/>
      <c r="CV45" s="605"/>
      <c r="CW45" s="605"/>
      <c r="CX45" s="605"/>
      <c r="CY45" s="606"/>
      <c r="CZ45" s="589">
        <v>8.1999999999999993</v>
      </c>
      <c r="DA45" s="607"/>
      <c r="DB45" s="607"/>
      <c r="DC45" s="608"/>
      <c r="DD45" s="592">
        <v>84022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2287963</v>
      </c>
      <c r="CS46" s="587"/>
      <c r="CT46" s="587"/>
      <c r="CU46" s="587"/>
      <c r="CV46" s="587"/>
      <c r="CW46" s="587"/>
      <c r="CX46" s="587"/>
      <c r="CY46" s="588"/>
      <c r="CZ46" s="589">
        <v>11.7</v>
      </c>
      <c r="DA46" s="590"/>
      <c r="DB46" s="590"/>
      <c r="DC46" s="591"/>
      <c r="DD46" s="592">
        <v>1480980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322</v>
      </c>
      <c r="CS47" s="605"/>
      <c r="CT47" s="605"/>
      <c r="CU47" s="605"/>
      <c r="CV47" s="605"/>
      <c r="CW47" s="605"/>
      <c r="CX47" s="605"/>
      <c r="CY47" s="606"/>
      <c r="CZ47" s="589" t="s">
        <v>322</v>
      </c>
      <c r="DA47" s="607"/>
      <c r="DB47" s="607"/>
      <c r="DC47" s="608"/>
      <c r="DD47" s="592" t="s">
        <v>322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19580881</v>
      </c>
      <c r="CS49" s="571"/>
      <c r="CT49" s="571"/>
      <c r="CU49" s="571"/>
      <c r="CV49" s="571"/>
      <c r="CW49" s="571"/>
      <c r="CX49" s="571"/>
      <c r="CY49" s="572"/>
      <c r="CZ49" s="573">
        <v>100</v>
      </c>
      <c r="DA49" s="574"/>
      <c r="DB49" s="574"/>
      <c r="DC49" s="575"/>
      <c r="DD49" s="576">
        <v>14070212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20348</v>
      </c>
      <c r="R7" s="1099"/>
      <c r="S7" s="1099"/>
      <c r="T7" s="1099"/>
      <c r="U7" s="1099"/>
      <c r="V7" s="1099">
        <v>19521</v>
      </c>
      <c r="W7" s="1099"/>
      <c r="X7" s="1099"/>
      <c r="Y7" s="1099"/>
      <c r="Z7" s="1099"/>
      <c r="AA7" s="1099">
        <v>827</v>
      </c>
      <c r="AB7" s="1099"/>
      <c r="AC7" s="1099"/>
      <c r="AD7" s="1099"/>
      <c r="AE7" s="1100"/>
      <c r="AF7" s="1101">
        <v>757</v>
      </c>
      <c r="AG7" s="1102"/>
      <c r="AH7" s="1102"/>
      <c r="AI7" s="1102"/>
      <c r="AJ7" s="1103"/>
      <c r="AK7" s="1085">
        <v>1071</v>
      </c>
      <c r="AL7" s="1086"/>
      <c r="AM7" s="1086"/>
      <c r="AN7" s="1086"/>
      <c r="AO7" s="1086"/>
      <c r="AP7" s="1086">
        <v>20282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540</v>
      </c>
      <c r="BS7" s="1089" t="s">
        <v>538</v>
      </c>
      <c r="BT7" s="1090"/>
      <c r="BU7" s="1090"/>
      <c r="BV7" s="1090"/>
      <c r="BW7" s="1090"/>
      <c r="BX7" s="1090"/>
      <c r="BY7" s="1090"/>
      <c r="BZ7" s="1090"/>
      <c r="CA7" s="1090"/>
      <c r="CB7" s="1090"/>
      <c r="CC7" s="1090"/>
      <c r="CD7" s="1090"/>
      <c r="CE7" s="1090"/>
      <c r="CF7" s="1090"/>
      <c r="CG7" s="1091"/>
      <c r="CH7" s="1082">
        <v>0</v>
      </c>
      <c r="CI7" s="1083"/>
      <c r="CJ7" s="1083"/>
      <c r="CK7" s="1083"/>
      <c r="CL7" s="1084"/>
      <c r="CM7" s="1082">
        <v>664</v>
      </c>
      <c r="CN7" s="1083"/>
      <c r="CO7" s="1083"/>
      <c r="CP7" s="1083"/>
      <c r="CQ7" s="1084"/>
      <c r="CR7" s="1082">
        <v>2</v>
      </c>
      <c r="CS7" s="1083"/>
      <c r="CT7" s="1083"/>
      <c r="CU7" s="1083"/>
      <c r="CV7" s="1084"/>
      <c r="CW7" s="1082">
        <v>0</v>
      </c>
      <c r="CX7" s="1083"/>
      <c r="CY7" s="1083"/>
      <c r="CZ7" s="1083"/>
      <c r="DA7" s="1084"/>
      <c r="DB7" s="1082">
        <v>265</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25" t="s">
        <v>367</v>
      </c>
      <c r="C8" s="1026"/>
      <c r="D8" s="1026"/>
      <c r="E8" s="1026"/>
      <c r="F8" s="1026"/>
      <c r="G8" s="1026"/>
      <c r="H8" s="1026"/>
      <c r="I8" s="1026"/>
      <c r="J8" s="1026"/>
      <c r="K8" s="1026"/>
      <c r="L8" s="1026"/>
      <c r="M8" s="1026"/>
      <c r="N8" s="1026"/>
      <c r="O8" s="1026"/>
      <c r="P8" s="1027"/>
      <c r="Q8" s="1037">
        <v>0</v>
      </c>
      <c r="R8" s="1038"/>
      <c r="S8" s="1038"/>
      <c r="T8" s="1038"/>
      <c r="U8" s="1038"/>
      <c r="V8" s="1038">
        <v>0</v>
      </c>
      <c r="W8" s="1038"/>
      <c r="X8" s="1038"/>
      <c r="Y8" s="1038"/>
      <c r="Z8" s="1038"/>
      <c r="AA8" s="1038">
        <v>0</v>
      </c>
      <c r="AB8" s="1038"/>
      <c r="AC8" s="1038"/>
      <c r="AD8" s="1038"/>
      <c r="AE8" s="1039"/>
      <c r="AF8" s="1031">
        <v>0</v>
      </c>
      <c r="AG8" s="1032"/>
      <c r="AH8" s="1032"/>
      <c r="AI8" s="1032"/>
      <c r="AJ8" s="1033"/>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-12</v>
      </c>
      <c r="CI8" s="984"/>
      <c r="CJ8" s="984"/>
      <c r="CK8" s="984"/>
      <c r="CL8" s="985"/>
      <c r="CM8" s="983">
        <v>138</v>
      </c>
      <c r="CN8" s="984"/>
      <c r="CO8" s="984"/>
      <c r="CP8" s="984"/>
      <c r="CQ8" s="985"/>
      <c r="CR8" s="983">
        <v>120</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25" t="s">
        <v>368</v>
      </c>
      <c r="C9" s="1026"/>
      <c r="D9" s="1026"/>
      <c r="E9" s="1026"/>
      <c r="F9" s="1026"/>
      <c r="G9" s="1026"/>
      <c r="H9" s="1026"/>
      <c r="I9" s="1026"/>
      <c r="J9" s="1026"/>
      <c r="K9" s="1026"/>
      <c r="L9" s="1026"/>
      <c r="M9" s="1026"/>
      <c r="N9" s="1026"/>
      <c r="O9" s="1026"/>
      <c r="P9" s="1027"/>
      <c r="Q9" s="1037">
        <v>63</v>
      </c>
      <c r="R9" s="1038"/>
      <c r="S9" s="1038"/>
      <c r="T9" s="1038"/>
      <c r="U9" s="1038"/>
      <c r="V9" s="1038">
        <v>60</v>
      </c>
      <c r="W9" s="1038"/>
      <c r="X9" s="1038"/>
      <c r="Y9" s="1038"/>
      <c r="Z9" s="1038"/>
      <c r="AA9" s="1038">
        <v>3</v>
      </c>
      <c r="AB9" s="1038"/>
      <c r="AC9" s="1038"/>
      <c r="AD9" s="1038"/>
      <c r="AE9" s="1039"/>
      <c r="AF9" s="1031">
        <v>3</v>
      </c>
      <c r="AG9" s="1032"/>
      <c r="AH9" s="1032"/>
      <c r="AI9" s="1032"/>
      <c r="AJ9" s="1033"/>
      <c r="AK9" s="1080">
        <v>0</v>
      </c>
      <c r="AL9" s="1081"/>
      <c r="AM9" s="1081"/>
      <c r="AN9" s="1081"/>
      <c r="AO9" s="1081"/>
      <c r="AP9" s="1081">
        <v>263</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20411</v>
      </c>
      <c r="R23" s="1063"/>
      <c r="S23" s="1063"/>
      <c r="T23" s="1063"/>
      <c r="U23" s="1063"/>
      <c r="V23" s="1063">
        <v>19581</v>
      </c>
      <c r="W23" s="1063"/>
      <c r="X23" s="1063"/>
      <c r="Y23" s="1063"/>
      <c r="Z23" s="1063"/>
      <c r="AA23" s="1063">
        <v>830</v>
      </c>
      <c r="AB23" s="1063"/>
      <c r="AC23" s="1063"/>
      <c r="AD23" s="1063"/>
      <c r="AE23" s="1064"/>
      <c r="AF23" s="1065">
        <v>760</v>
      </c>
      <c r="AG23" s="1063"/>
      <c r="AH23" s="1063"/>
      <c r="AI23" s="1063"/>
      <c r="AJ23" s="1066"/>
      <c r="AK23" s="1067"/>
      <c r="AL23" s="1068"/>
      <c r="AM23" s="1068"/>
      <c r="AN23" s="1068"/>
      <c r="AO23" s="1068"/>
      <c r="AP23" s="1063">
        <v>20545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5554</v>
      </c>
      <c r="R28" s="1048"/>
      <c r="S28" s="1048"/>
      <c r="T28" s="1048"/>
      <c r="U28" s="1048"/>
      <c r="V28" s="1048">
        <v>5237</v>
      </c>
      <c r="W28" s="1048"/>
      <c r="X28" s="1048"/>
      <c r="Y28" s="1048"/>
      <c r="Z28" s="1048"/>
      <c r="AA28" s="1048">
        <v>317</v>
      </c>
      <c r="AB28" s="1048"/>
      <c r="AC28" s="1048"/>
      <c r="AD28" s="1048"/>
      <c r="AE28" s="1049"/>
      <c r="AF28" s="1050">
        <v>317</v>
      </c>
      <c r="AG28" s="1048"/>
      <c r="AH28" s="1048"/>
      <c r="AI28" s="1048"/>
      <c r="AJ28" s="1051"/>
      <c r="AK28" s="1052">
        <v>299</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383</v>
      </c>
      <c r="C29" s="1026"/>
      <c r="D29" s="1026"/>
      <c r="E29" s="1026"/>
      <c r="F29" s="1026"/>
      <c r="G29" s="1026"/>
      <c r="H29" s="1026"/>
      <c r="I29" s="1026"/>
      <c r="J29" s="1026"/>
      <c r="K29" s="1026"/>
      <c r="L29" s="1026"/>
      <c r="M29" s="1026"/>
      <c r="N29" s="1026"/>
      <c r="O29" s="1026"/>
      <c r="P29" s="1027"/>
      <c r="Q29" s="1037">
        <v>2836</v>
      </c>
      <c r="R29" s="1038"/>
      <c r="S29" s="1038"/>
      <c r="T29" s="1038"/>
      <c r="U29" s="1038"/>
      <c r="V29" s="1038">
        <v>2724</v>
      </c>
      <c r="W29" s="1038"/>
      <c r="X29" s="1038"/>
      <c r="Y29" s="1038"/>
      <c r="Z29" s="1038"/>
      <c r="AA29" s="1038">
        <v>112</v>
      </c>
      <c r="AB29" s="1038"/>
      <c r="AC29" s="1038"/>
      <c r="AD29" s="1038"/>
      <c r="AE29" s="1039"/>
      <c r="AF29" s="1031">
        <v>112</v>
      </c>
      <c r="AG29" s="1032"/>
      <c r="AH29" s="1032"/>
      <c r="AI29" s="1032"/>
      <c r="AJ29" s="1033"/>
      <c r="AK29" s="974">
        <v>436</v>
      </c>
      <c r="AL29" s="965"/>
      <c r="AM29" s="965"/>
      <c r="AN29" s="965"/>
      <c r="AO29" s="965"/>
      <c r="AP29" s="965">
        <v>0</v>
      </c>
      <c r="AQ29" s="965"/>
      <c r="AR29" s="965"/>
      <c r="AS29" s="965"/>
      <c r="AT29" s="965"/>
      <c r="AU29" s="965">
        <v>0</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384</v>
      </c>
      <c r="C30" s="1026"/>
      <c r="D30" s="1026"/>
      <c r="E30" s="1026"/>
      <c r="F30" s="1026"/>
      <c r="G30" s="1026"/>
      <c r="H30" s="1026"/>
      <c r="I30" s="1026"/>
      <c r="J30" s="1026"/>
      <c r="K30" s="1026"/>
      <c r="L30" s="1026"/>
      <c r="M30" s="1026"/>
      <c r="N30" s="1026"/>
      <c r="O30" s="1026"/>
      <c r="P30" s="1027"/>
      <c r="Q30" s="1037">
        <v>424</v>
      </c>
      <c r="R30" s="1038"/>
      <c r="S30" s="1038"/>
      <c r="T30" s="1038"/>
      <c r="U30" s="1038"/>
      <c r="V30" s="1038">
        <v>419</v>
      </c>
      <c r="W30" s="1038"/>
      <c r="X30" s="1038"/>
      <c r="Y30" s="1038"/>
      <c r="Z30" s="1038"/>
      <c r="AA30" s="1038">
        <v>5</v>
      </c>
      <c r="AB30" s="1038"/>
      <c r="AC30" s="1038"/>
      <c r="AD30" s="1038"/>
      <c r="AE30" s="1039"/>
      <c r="AF30" s="1031">
        <v>5</v>
      </c>
      <c r="AG30" s="1032"/>
      <c r="AH30" s="1032"/>
      <c r="AI30" s="1032"/>
      <c r="AJ30" s="1033"/>
      <c r="AK30" s="974">
        <v>363</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747</v>
      </c>
      <c r="R31" s="1038"/>
      <c r="S31" s="1038"/>
      <c r="T31" s="1038"/>
      <c r="U31" s="1038"/>
      <c r="V31" s="1038">
        <v>734</v>
      </c>
      <c r="W31" s="1038"/>
      <c r="X31" s="1038"/>
      <c r="Y31" s="1038"/>
      <c r="Z31" s="1038"/>
      <c r="AA31" s="1038">
        <v>13</v>
      </c>
      <c r="AB31" s="1038"/>
      <c r="AC31" s="1038"/>
      <c r="AD31" s="1038"/>
      <c r="AE31" s="1039"/>
      <c r="AF31" s="1031">
        <v>1658</v>
      </c>
      <c r="AG31" s="1032"/>
      <c r="AH31" s="1032"/>
      <c r="AI31" s="1032"/>
      <c r="AJ31" s="1033"/>
      <c r="AK31" s="974">
        <v>1</v>
      </c>
      <c r="AL31" s="965"/>
      <c r="AM31" s="965"/>
      <c r="AN31" s="965"/>
      <c r="AO31" s="965"/>
      <c r="AP31" s="965">
        <v>1682</v>
      </c>
      <c r="AQ31" s="965"/>
      <c r="AR31" s="965"/>
      <c r="AS31" s="965"/>
      <c r="AT31" s="965"/>
      <c r="AU31" s="965">
        <v>5</v>
      </c>
      <c r="AV31" s="965"/>
      <c r="AW31" s="965"/>
      <c r="AX31" s="965"/>
      <c r="AY31" s="965"/>
      <c r="AZ31" s="1036"/>
      <c r="BA31" s="1036"/>
      <c r="BB31" s="1036"/>
      <c r="BC31" s="1036"/>
      <c r="BD31" s="1036"/>
      <c r="BE31" s="1020" t="s">
        <v>386</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387</v>
      </c>
      <c r="C32" s="1026"/>
      <c r="D32" s="1026"/>
      <c r="E32" s="1026"/>
      <c r="F32" s="1026"/>
      <c r="G32" s="1026"/>
      <c r="H32" s="1026"/>
      <c r="I32" s="1026"/>
      <c r="J32" s="1026"/>
      <c r="K32" s="1026"/>
      <c r="L32" s="1026"/>
      <c r="M32" s="1026"/>
      <c r="N32" s="1026"/>
      <c r="O32" s="1026"/>
      <c r="P32" s="1027"/>
      <c r="Q32" s="1037">
        <v>37</v>
      </c>
      <c r="R32" s="1038"/>
      <c r="S32" s="1038"/>
      <c r="T32" s="1038"/>
      <c r="U32" s="1038"/>
      <c r="V32" s="1038">
        <v>37</v>
      </c>
      <c r="W32" s="1038"/>
      <c r="X32" s="1038"/>
      <c r="Y32" s="1038"/>
      <c r="Z32" s="1038"/>
      <c r="AA32" s="1038">
        <v>0</v>
      </c>
      <c r="AB32" s="1038"/>
      <c r="AC32" s="1038"/>
      <c r="AD32" s="1038"/>
      <c r="AE32" s="1039"/>
      <c r="AF32" s="1031">
        <v>0</v>
      </c>
      <c r="AG32" s="1032"/>
      <c r="AH32" s="1032"/>
      <c r="AI32" s="1032"/>
      <c r="AJ32" s="1033"/>
      <c r="AK32" s="974">
        <v>5</v>
      </c>
      <c r="AL32" s="965"/>
      <c r="AM32" s="965"/>
      <c r="AN32" s="965"/>
      <c r="AO32" s="965"/>
      <c r="AP32" s="965">
        <v>0</v>
      </c>
      <c r="AQ32" s="965"/>
      <c r="AR32" s="965"/>
      <c r="AS32" s="965"/>
      <c r="AT32" s="965"/>
      <c r="AU32" s="965">
        <v>0</v>
      </c>
      <c r="AV32" s="965"/>
      <c r="AW32" s="965"/>
      <c r="AX32" s="965"/>
      <c r="AY32" s="965"/>
      <c r="AZ32" s="1036"/>
      <c r="BA32" s="1036"/>
      <c r="BB32" s="1036"/>
      <c r="BC32" s="1036"/>
      <c r="BD32" s="1036"/>
      <c r="BE32" s="1020" t="s">
        <v>388</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389</v>
      </c>
      <c r="C33" s="1026"/>
      <c r="D33" s="1026"/>
      <c r="E33" s="1026"/>
      <c r="F33" s="1026"/>
      <c r="G33" s="1026"/>
      <c r="H33" s="1026"/>
      <c r="I33" s="1026"/>
      <c r="J33" s="1026"/>
      <c r="K33" s="1026"/>
      <c r="L33" s="1026"/>
      <c r="M33" s="1026"/>
      <c r="N33" s="1026"/>
      <c r="O33" s="1026"/>
      <c r="P33" s="1027"/>
      <c r="Q33" s="1037">
        <v>1019</v>
      </c>
      <c r="R33" s="1038"/>
      <c r="S33" s="1038"/>
      <c r="T33" s="1038"/>
      <c r="U33" s="1038"/>
      <c r="V33" s="1038">
        <v>1014</v>
      </c>
      <c r="W33" s="1038"/>
      <c r="X33" s="1038"/>
      <c r="Y33" s="1038"/>
      <c r="Z33" s="1038"/>
      <c r="AA33" s="1038">
        <v>5</v>
      </c>
      <c r="AB33" s="1038"/>
      <c r="AC33" s="1038"/>
      <c r="AD33" s="1038"/>
      <c r="AE33" s="1039"/>
      <c r="AF33" s="1031">
        <v>0</v>
      </c>
      <c r="AG33" s="1032"/>
      <c r="AH33" s="1032"/>
      <c r="AI33" s="1032"/>
      <c r="AJ33" s="1033"/>
      <c r="AK33" s="974">
        <v>523</v>
      </c>
      <c r="AL33" s="965"/>
      <c r="AM33" s="965"/>
      <c r="AN33" s="965"/>
      <c r="AO33" s="965"/>
      <c r="AP33" s="965">
        <v>6417</v>
      </c>
      <c r="AQ33" s="965"/>
      <c r="AR33" s="965"/>
      <c r="AS33" s="965"/>
      <c r="AT33" s="965"/>
      <c r="AU33" s="965">
        <v>4113</v>
      </c>
      <c r="AV33" s="965"/>
      <c r="AW33" s="965"/>
      <c r="AX33" s="965"/>
      <c r="AY33" s="965"/>
      <c r="AZ33" s="1036"/>
      <c r="BA33" s="1036"/>
      <c r="BB33" s="1036"/>
      <c r="BC33" s="1036"/>
      <c r="BD33" s="1036"/>
      <c r="BE33" s="1020" t="s">
        <v>388</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2091</v>
      </c>
      <c r="AG63" s="953"/>
      <c r="AH63" s="953"/>
      <c r="AI63" s="953"/>
      <c r="AJ63" s="1018"/>
      <c r="AK63" s="1019"/>
      <c r="AL63" s="957"/>
      <c r="AM63" s="957"/>
      <c r="AN63" s="957"/>
      <c r="AO63" s="957"/>
      <c r="AP63" s="953">
        <v>8099</v>
      </c>
      <c r="AQ63" s="953"/>
      <c r="AR63" s="953"/>
      <c r="AS63" s="953"/>
      <c r="AT63" s="953"/>
      <c r="AU63" s="953">
        <v>4118</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6096</v>
      </c>
      <c r="R68" s="976"/>
      <c r="S68" s="976"/>
      <c r="T68" s="976"/>
      <c r="U68" s="976"/>
      <c r="V68" s="976">
        <v>5951</v>
      </c>
      <c r="W68" s="976"/>
      <c r="X68" s="976"/>
      <c r="Y68" s="976"/>
      <c r="Z68" s="976"/>
      <c r="AA68" s="976">
        <v>145</v>
      </c>
      <c r="AB68" s="976"/>
      <c r="AC68" s="976"/>
      <c r="AD68" s="976"/>
      <c r="AE68" s="976"/>
      <c r="AF68" s="976">
        <v>145</v>
      </c>
      <c r="AG68" s="976"/>
      <c r="AH68" s="976"/>
      <c r="AI68" s="976"/>
      <c r="AJ68" s="976"/>
      <c r="AK68" s="976">
        <v>1100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317</v>
      </c>
      <c r="R69" s="965"/>
      <c r="S69" s="965"/>
      <c r="T69" s="965"/>
      <c r="U69" s="965"/>
      <c r="V69" s="965">
        <v>236</v>
      </c>
      <c r="W69" s="965"/>
      <c r="X69" s="965"/>
      <c r="Y69" s="965"/>
      <c r="Z69" s="965"/>
      <c r="AA69" s="965">
        <v>80</v>
      </c>
      <c r="AB69" s="965"/>
      <c r="AC69" s="965"/>
      <c r="AD69" s="965"/>
      <c r="AE69" s="965"/>
      <c r="AF69" s="965">
        <v>80</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9</v>
      </c>
      <c r="R70" s="965"/>
      <c r="S70" s="965"/>
      <c r="T70" s="965"/>
      <c r="U70" s="965"/>
      <c r="V70" s="965">
        <v>5</v>
      </c>
      <c r="W70" s="965"/>
      <c r="X70" s="965"/>
      <c r="Y70" s="965"/>
      <c r="Z70" s="965"/>
      <c r="AA70" s="965">
        <v>3</v>
      </c>
      <c r="AB70" s="965"/>
      <c r="AC70" s="965"/>
      <c r="AD70" s="965"/>
      <c r="AE70" s="965"/>
      <c r="AF70" s="965">
        <v>3</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281</v>
      </c>
      <c r="R71" s="965"/>
      <c r="S71" s="965"/>
      <c r="T71" s="965"/>
      <c r="U71" s="965"/>
      <c r="V71" s="965">
        <v>240</v>
      </c>
      <c r="W71" s="965"/>
      <c r="X71" s="965"/>
      <c r="Y71" s="965"/>
      <c r="Z71" s="965"/>
      <c r="AA71" s="965">
        <v>41</v>
      </c>
      <c r="AB71" s="965"/>
      <c r="AC71" s="965"/>
      <c r="AD71" s="965"/>
      <c r="AE71" s="965"/>
      <c r="AF71" s="965">
        <v>41</v>
      </c>
      <c r="AG71" s="965"/>
      <c r="AH71" s="965"/>
      <c r="AI71" s="965"/>
      <c r="AJ71" s="965"/>
      <c r="AK71" s="965">
        <v>0</v>
      </c>
      <c r="AL71" s="965"/>
      <c r="AM71" s="965"/>
      <c r="AN71" s="965"/>
      <c r="AO71" s="965"/>
      <c r="AP71" s="965">
        <v>114</v>
      </c>
      <c r="AQ71" s="965"/>
      <c r="AR71" s="965"/>
      <c r="AS71" s="965"/>
      <c r="AT71" s="965"/>
      <c r="AU71" s="965">
        <v>15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363034</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2">
        <v>67</v>
      </c>
      <c r="R75" s="973"/>
      <c r="S75" s="973"/>
      <c r="T75" s="973"/>
      <c r="U75" s="974"/>
      <c r="V75" s="975">
        <v>57</v>
      </c>
      <c r="W75" s="973"/>
      <c r="X75" s="973"/>
      <c r="Y75" s="973"/>
      <c r="Z75" s="974"/>
      <c r="AA75" s="975">
        <v>10</v>
      </c>
      <c r="AB75" s="973"/>
      <c r="AC75" s="973"/>
      <c r="AD75" s="973"/>
      <c r="AE75" s="974"/>
      <c r="AF75" s="975">
        <v>10</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549</v>
      </c>
      <c r="C76" s="969"/>
      <c r="D76" s="969"/>
      <c r="E76" s="969"/>
      <c r="F76" s="969"/>
      <c r="G76" s="969"/>
      <c r="H76" s="969"/>
      <c r="I76" s="969"/>
      <c r="J76" s="969"/>
      <c r="K76" s="969"/>
      <c r="L76" s="969"/>
      <c r="M76" s="969"/>
      <c r="N76" s="969"/>
      <c r="O76" s="969"/>
      <c r="P76" s="970"/>
      <c r="Q76" s="972">
        <v>19</v>
      </c>
      <c r="R76" s="973"/>
      <c r="S76" s="973"/>
      <c r="T76" s="973"/>
      <c r="U76" s="974"/>
      <c r="V76" s="975">
        <v>15</v>
      </c>
      <c r="W76" s="973"/>
      <c r="X76" s="973"/>
      <c r="Y76" s="973"/>
      <c r="Z76" s="974"/>
      <c r="AA76" s="975">
        <v>4</v>
      </c>
      <c r="AB76" s="973"/>
      <c r="AC76" s="973"/>
      <c r="AD76" s="973"/>
      <c r="AE76" s="974"/>
      <c r="AF76" s="975">
        <v>4</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550</v>
      </c>
      <c r="C77" s="969"/>
      <c r="D77" s="969"/>
      <c r="E77" s="969"/>
      <c r="F77" s="969"/>
      <c r="G77" s="969"/>
      <c r="H77" s="969"/>
      <c r="I77" s="969"/>
      <c r="J77" s="969"/>
      <c r="K77" s="969"/>
      <c r="L77" s="969"/>
      <c r="M77" s="969"/>
      <c r="N77" s="969"/>
      <c r="O77" s="969"/>
      <c r="P77" s="970"/>
      <c r="Q77" s="972">
        <v>114</v>
      </c>
      <c r="R77" s="973"/>
      <c r="S77" s="973"/>
      <c r="T77" s="973"/>
      <c r="U77" s="974"/>
      <c r="V77" s="975">
        <v>51</v>
      </c>
      <c r="W77" s="973"/>
      <c r="X77" s="973"/>
      <c r="Y77" s="973"/>
      <c r="Z77" s="974"/>
      <c r="AA77" s="975">
        <v>65</v>
      </c>
      <c r="AB77" s="973"/>
      <c r="AC77" s="973"/>
      <c r="AD77" s="973"/>
      <c r="AE77" s="974"/>
      <c r="AF77" s="975">
        <v>63</v>
      </c>
      <c r="AG77" s="973"/>
      <c r="AH77" s="973"/>
      <c r="AI77" s="973"/>
      <c r="AJ77" s="974"/>
      <c r="AK77" s="975">
        <v>0</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13140</v>
      </c>
      <c r="AG88" s="953"/>
      <c r="AH88" s="953"/>
      <c r="AI88" s="953"/>
      <c r="AJ88" s="953"/>
      <c r="AK88" s="957"/>
      <c r="AL88" s="957"/>
      <c r="AM88" s="957"/>
      <c r="AN88" s="957"/>
      <c r="AO88" s="957"/>
      <c r="AP88" s="953">
        <v>114</v>
      </c>
      <c r="AQ88" s="953"/>
      <c r="AR88" s="953"/>
      <c r="AS88" s="953"/>
      <c r="AT88" s="953"/>
      <c r="AU88" s="953">
        <v>15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802</v>
      </c>
      <c r="CS102" s="945"/>
      <c r="CT102" s="945"/>
      <c r="CU102" s="945"/>
      <c r="CV102" s="946"/>
      <c r="CW102" s="944">
        <v>122</v>
      </c>
      <c r="CX102" s="945"/>
      <c r="CY102" s="945"/>
      <c r="CZ102" s="945"/>
      <c r="DA102" s="946"/>
      <c r="DB102" s="944">
        <v>265</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1817700</v>
      </c>
      <c r="AB110" s="871"/>
      <c r="AC110" s="871"/>
      <c r="AD110" s="871"/>
      <c r="AE110" s="872"/>
      <c r="AF110" s="873">
        <v>1817726</v>
      </c>
      <c r="AG110" s="871"/>
      <c r="AH110" s="871"/>
      <c r="AI110" s="871"/>
      <c r="AJ110" s="872"/>
      <c r="AK110" s="873">
        <v>2042675</v>
      </c>
      <c r="AL110" s="871"/>
      <c r="AM110" s="871"/>
      <c r="AN110" s="871"/>
      <c r="AO110" s="872"/>
      <c r="AP110" s="874">
        <v>19.2</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19678865</v>
      </c>
      <c r="BR110" s="798"/>
      <c r="BS110" s="798"/>
      <c r="BT110" s="798"/>
      <c r="BU110" s="798"/>
      <c r="BV110" s="798">
        <v>19455645</v>
      </c>
      <c r="BW110" s="798"/>
      <c r="BX110" s="798"/>
      <c r="BY110" s="798"/>
      <c r="BZ110" s="798"/>
      <c r="CA110" s="798">
        <v>20545136</v>
      </c>
      <c r="CB110" s="798"/>
      <c r="CC110" s="798"/>
      <c r="CD110" s="798"/>
      <c r="CE110" s="798"/>
      <c r="CF110" s="859">
        <v>192.9</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429545</v>
      </c>
      <c r="BR111" s="769"/>
      <c r="BS111" s="769"/>
      <c r="BT111" s="769"/>
      <c r="BU111" s="769"/>
      <c r="BV111" s="769">
        <v>356267</v>
      </c>
      <c r="BW111" s="769"/>
      <c r="BX111" s="769"/>
      <c r="BY111" s="769"/>
      <c r="BZ111" s="769"/>
      <c r="CA111" s="769">
        <v>284521</v>
      </c>
      <c r="CB111" s="769"/>
      <c r="CC111" s="769"/>
      <c r="CD111" s="769"/>
      <c r="CE111" s="769"/>
      <c r="CF111" s="846">
        <v>2.7</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4673107</v>
      </c>
      <c r="BR112" s="769"/>
      <c r="BS112" s="769"/>
      <c r="BT112" s="769"/>
      <c r="BU112" s="769"/>
      <c r="BV112" s="769">
        <v>4312140</v>
      </c>
      <c r="BW112" s="769"/>
      <c r="BX112" s="769"/>
      <c r="BY112" s="769"/>
      <c r="BZ112" s="769"/>
      <c r="CA112" s="769">
        <v>4118331</v>
      </c>
      <c r="CB112" s="769"/>
      <c r="CC112" s="769"/>
      <c r="CD112" s="769"/>
      <c r="CE112" s="769"/>
      <c r="CF112" s="846">
        <v>38.700000000000003</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281965</v>
      </c>
      <c r="AB113" s="907"/>
      <c r="AC113" s="907"/>
      <c r="AD113" s="907"/>
      <c r="AE113" s="908"/>
      <c r="AF113" s="909">
        <v>241675</v>
      </c>
      <c r="AG113" s="907"/>
      <c r="AH113" s="907"/>
      <c r="AI113" s="907"/>
      <c r="AJ113" s="908"/>
      <c r="AK113" s="909">
        <v>285714</v>
      </c>
      <c r="AL113" s="907"/>
      <c r="AM113" s="907"/>
      <c r="AN113" s="907"/>
      <c r="AO113" s="908"/>
      <c r="AP113" s="910">
        <v>2.7</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18410</v>
      </c>
      <c r="BR113" s="769"/>
      <c r="BS113" s="769"/>
      <c r="BT113" s="769"/>
      <c r="BU113" s="769"/>
      <c r="BV113" s="769">
        <v>16592</v>
      </c>
      <c r="BW113" s="769"/>
      <c r="BX113" s="769"/>
      <c r="BY113" s="769"/>
      <c r="BZ113" s="769"/>
      <c r="CA113" s="769">
        <v>15089</v>
      </c>
      <c r="CB113" s="769"/>
      <c r="CC113" s="769"/>
      <c r="CD113" s="769"/>
      <c r="CE113" s="769"/>
      <c r="CF113" s="846">
        <v>0.1</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261</v>
      </c>
      <c r="AB114" s="782"/>
      <c r="AC114" s="782"/>
      <c r="AD114" s="782"/>
      <c r="AE114" s="783"/>
      <c r="AF114" s="784">
        <v>251</v>
      </c>
      <c r="AG114" s="782"/>
      <c r="AH114" s="782"/>
      <c r="AI114" s="782"/>
      <c r="AJ114" s="783"/>
      <c r="AK114" s="784">
        <v>264</v>
      </c>
      <c r="AL114" s="782"/>
      <c r="AM114" s="782"/>
      <c r="AN114" s="782"/>
      <c r="AO114" s="783"/>
      <c r="AP114" s="752">
        <v>0</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3612552</v>
      </c>
      <c r="BR114" s="769"/>
      <c r="BS114" s="769"/>
      <c r="BT114" s="769"/>
      <c r="BU114" s="769"/>
      <c r="BV114" s="769">
        <v>3807995</v>
      </c>
      <c r="BW114" s="769"/>
      <c r="BX114" s="769"/>
      <c r="BY114" s="769"/>
      <c r="BZ114" s="769"/>
      <c r="CA114" s="769">
        <v>3754460</v>
      </c>
      <c r="CB114" s="769"/>
      <c r="CC114" s="769"/>
      <c r="CD114" s="769"/>
      <c r="CE114" s="769"/>
      <c r="CF114" s="846">
        <v>35.299999999999997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75024</v>
      </c>
      <c r="AB115" s="907"/>
      <c r="AC115" s="907"/>
      <c r="AD115" s="907"/>
      <c r="AE115" s="908"/>
      <c r="AF115" s="909">
        <v>73578</v>
      </c>
      <c r="AG115" s="907"/>
      <c r="AH115" s="907"/>
      <c r="AI115" s="907"/>
      <c r="AJ115" s="908"/>
      <c r="AK115" s="909">
        <v>71662</v>
      </c>
      <c r="AL115" s="907"/>
      <c r="AM115" s="907"/>
      <c r="AN115" s="907"/>
      <c r="AO115" s="908"/>
      <c r="AP115" s="910">
        <v>0.7</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429377</v>
      </c>
      <c r="DH116" s="782"/>
      <c r="DI116" s="782"/>
      <c r="DJ116" s="782"/>
      <c r="DK116" s="783"/>
      <c r="DL116" s="784">
        <v>356183</v>
      </c>
      <c r="DM116" s="782"/>
      <c r="DN116" s="782"/>
      <c r="DO116" s="782"/>
      <c r="DP116" s="783"/>
      <c r="DQ116" s="784">
        <v>284521</v>
      </c>
      <c r="DR116" s="782"/>
      <c r="DS116" s="782"/>
      <c r="DT116" s="782"/>
      <c r="DU116" s="783"/>
      <c r="DV116" s="752">
        <v>2.7</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2174950</v>
      </c>
      <c r="AB117" s="893"/>
      <c r="AC117" s="893"/>
      <c r="AD117" s="893"/>
      <c r="AE117" s="894"/>
      <c r="AF117" s="896">
        <v>2133230</v>
      </c>
      <c r="AG117" s="893"/>
      <c r="AH117" s="893"/>
      <c r="AI117" s="893"/>
      <c r="AJ117" s="894"/>
      <c r="AK117" s="896">
        <v>2400315</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28412479</v>
      </c>
      <c r="BR118" s="856"/>
      <c r="BS118" s="856"/>
      <c r="BT118" s="856"/>
      <c r="BU118" s="856"/>
      <c r="BV118" s="856">
        <v>27948639</v>
      </c>
      <c r="BW118" s="856"/>
      <c r="BX118" s="856"/>
      <c r="BY118" s="856"/>
      <c r="BZ118" s="856"/>
      <c r="CA118" s="856">
        <v>28717537</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10148862</v>
      </c>
      <c r="BR119" s="798"/>
      <c r="BS119" s="798"/>
      <c r="BT119" s="798"/>
      <c r="BU119" s="798"/>
      <c r="BV119" s="798">
        <v>9852160</v>
      </c>
      <c r="BW119" s="798"/>
      <c r="BX119" s="798"/>
      <c r="BY119" s="798"/>
      <c r="BZ119" s="798"/>
      <c r="CA119" s="798">
        <v>9267703</v>
      </c>
      <c r="CB119" s="798"/>
      <c r="CC119" s="798"/>
      <c r="CD119" s="798"/>
      <c r="CE119" s="798"/>
      <c r="CF119" s="859">
        <v>87</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168</v>
      </c>
      <c r="DH119" s="715"/>
      <c r="DI119" s="715"/>
      <c r="DJ119" s="715"/>
      <c r="DK119" s="716"/>
      <c r="DL119" s="717">
        <v>84</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2432239</v>
      </c>
      <c r="BR120" s="769"/>
      <c r="BS120" s="769"/>
      <c r="BT120" s="769"/>
      <c r="BU120" s="769"/>
      <c r="BV120" s="769">
        <v>2971619</v>
      </c>
      <c r="BW120" s="769"/>
      <c r="BX120" s="769"/>
      <c r="BY120" s="769"/>
      <c r="BZ120" s="769"/>
      <c r="CA120" s="769">
        <v>3397608</v>
      </c>
      <c r="CB120" s="769"/>
      <c r="CC120" s="769"/>
      <c r="CD120" s="769"/>
      <c r="CE120" s="769"/>
      <c r="CF120" s="846">
        <v>31.9</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4669286</v>
      </c>
      <c r="DH120" s="798"/>
      <c r="DI120" s="798"/>
      <c r="DJ120" s="798"/>
      <c r="DK120" s="798"/>
      <c r="DL120" s="798">
        <v>4306747</v>
      </c>
      <c r="DM120" s="798"/>
      <c r="DN120" s="798"/>
      <c r="DO120" s="798"/>
      <c r="DP120" s="798"/>
      <c r="DQ120" s="798">
        <v>4113287</v>
      </c>
      <c r="DR120" s="798"/>
      <c r="DS120" s="798"/>
      <c r="DT120" s="798"/>
      <c r="DU120" s="798"/>
      <c r="DV120" s="799">
        <v>38.6</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14589192</v>
      </c>
      <c r="BR121" s="856"/>
      <c r="BS121" s="856"/>
      <c r="BT121" s="856"/>
      <c r="BU121" s="856"/>
      <c r="BV121" s="856">
        <v>14443775</v>
      </c>
      <c r="BW121" s="856"/>
      <c r="BX121" s="856"/>
      <c r="BY121" s="856"/>
      <c r="BZ121" s="856"/>
      <c r="CA121" s="856">
        <v>15129136</v>
      </c>
      <c r="CB121" s="856"/>
      <c r="CC121" s="856"/>
      <c r="CD121" s="856"/>
      <c r="CE121" s="856"/>
      <c r="CF121" s="857">
        <v>142.1</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3821</v>
      </c>
      <c r="DH121" s="769"/>
      <c r="DI121" s="769"/>
      <c r="DJ121" s="769"/>
      <c r="DK121" s="769"/>
      <c r="DL121" s="769">
        <v>5393</v>
      </c>
      <c r="DM121" s="769"/>
      <c r="DN121" s="769"/>
      <c r="DO121" s="769"/>
      <c r="DP121" s="769"/>
      <c r="DQ121" s="769">
        <v>5044</v>
      </c>
      <c r="DR121" s="769"/>
      <c r="DS121" s="769"/>
      <c r="DT121" s="769"/>
      <c r="DU121" s="769"/>
      <c r="DV121" s="821">
        <v>0</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27170293</v>
      </c>
      <c r="BR122" s="838"/>
      <c r="BS122" s="838"/>
      <c r="BT122" s="838"/>
      <c r="BU122" s="838"/>
      <c r="BV122" s="838">
        <v>27267554</v>
      </c>
      <c r="BW122" s="838"/>
      <c r="BX122" s="838"/>
      <c r="BY122" s="838"/>
      <c r="BZ122" s="838"/>
      <c r="CA122" s="838">
        <v>27794447</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74880</v>
      </c>
      <c r="AB123" s="782"/>
      <c r="AC123" s="782"/>
      <c r="AD123" s="782"/>
      <c r="AE123" s="783"/>
      <c r="AF123" s="784">
        <v>73494</v>
      </c>
      <c r="AG123" s="782"/>
      <c r="AH123" s="782"/>
      <c r="AI123" s="782"/>
      <c r="AJ123" s="783"/>
      <c r="AK123" s="784">
        <v>71662</v>
      </c>
      <c r="AL123" s="782"/>
      <c r="AM123" s="782"/>
      <c r="AN123" s="782"/>
      <c r="AO123" s="783"/>
      <c r="AP123" s="752">
        <v>0.7</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12.8</v>
      </c>
      <c r="BR123" s="830"/>
      <c r="BS123" s="830"/>
      <c r="BT123" s="830"/>
      <c r="BU123" s="830"/>
      <c r="BV123" s="830">
        <v>6.9</v>
      </c>
      <c r="BW123" s="830"/>
      <c r="BX123" s="830"/>
      <c r="BY123" s="830"/>
      <c r="BZ123" s="830"/>
      <c r="CA123" s="830">
        <v>8.6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144</v>
      </c>
      <c r="AB127" s="782"/>
      <c r="AC127" s="782"/>
      <c r="AD127" s="782"/>
      <c r="AE127" s="783"/>
      <c r="AF127" s="784">
        <v>84</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13.07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192181</v>
      </c>
      <c r="AB128" s="722"/>
      <c r="AC128" s="722"/>
      <c r="AD128" s="722"/>
      <c r="AE128" s="723"/>
      <c r="AF128" s="724">
        <v>205814</v>
      </c>
      <c r="AG128" s="722"/>
      <c r="AH128" s="722"/>
      <c r="AI128" s="722"/>
      <c r="AJ128" s="723"/>
      <c r="AK128" s="724">
        <v>166174</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18.07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10697612</v>
      </c>
      <c r="AB129" s="782"/>
      <c r="AC129" s="782"/>
      <c r="AD129" s="782"/>
      <c r="AE129" s="783"/>
      <c r="AF129" s="784">
        <v>10938004</v>
      </c>
      <c r="AG129" s="782"/>
      <c r="AH129" s="782"/>
      <c r="AI129" s="782"/>
      <c r="AJ129" s="783"/>
      <c r="AK129" s="784">
        <v>11892425</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1061974</v>
      </c>
      <c r="AB130" s="782"/>
      <c r="AC130" s="782"/>
      <c r="AD130" s="782"/>
      <c r="AE130" s="783"/>
      <c r="AF130" s="784">
        <v>1120581</v>
      </c>
      <c r="AG130" s="782"/>
      <c r="AH130" s="782"/>
      <c r="AI130" s="782"/>
      <c r="AJ130" s="783"/>
      <c r="AK130" s="784">
        <v>1243476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8.6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9635638</v>
      </c>
      <c r="AB131" s="715"/>
      <c r="AC131" s="715"/>
      <c r="AD131" s="715"/>
      <c r="AE131" s="716"/>
      <c r="AF131" s="717">
        <v>9817423</v>
      </c>
      <c r="AG131" s="715"/>
      <c r="AH131" s="715"/>
      <c r="AI131" s="715"/>
      <c r="AJ131" s="716"/>
      <c r="AK131" s="717">
        <v>10648949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9.5561394069999999</v>
      </c>
      <c r="AB132" s="738"/>
      <c r="AC132" s="738"/>
      <c r="AD132" s="738"/>
      <c r="AE132" s="739"/>
      <c r="AF132" s="740">
        <v>8.2183990649999998</v>
      </c>
      <c r="AG132" s="738"/>
      <c r="AH132" s="738"/>
      <c r="AI132" s="738"/>
      <c r="AJ132" s="739"/>
      <c r="AK132" s="740">
        <v>9.3029368439999995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9.8000000000000007</v>
      </c>
      <c r="AB133" s="747"/>
      <c r="AC133" s="747"/>
      <c r="AD133" s="747"/>
      <c r="AE133" s="748"/>
      <c r="AF133" s="746">
        <v>9.6</v>
      </c>
      <c r="AG133" s="747"/>
      <c r="AH133" s="747"/>
      <c r="AI133" s="747"/>
      <c r="AJ133" s="748"/>
      <c r="AK133" s="746">
        <v>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3437176</v>
      </c>
      <c r="L9" s="264">
        <v>63943</v>
      </c>
      <c r="M9" s="265">
        <v>59577</v>
      </c>
      <c r="N9" s="266">
        <v>7.3</v>
      </c>
    </row>
    <row r="10" spans="1:16">
      <c r="A10" s="248"/>
      <c r="B10" s="244"/>
      <c r="C10" s="244"/>
      <c r="D10" s="244"/>
      <c r="E10" s="244"/>
      <c r="F10" s="244"/>
      <c r="G10" s="1131" t="s">
        <v>475</v>
      </c>
      <c r="H10" s="1132"/>
      <c r="I10" s="1132"/>
      <c r="J10" s="1133"/>
      <c r="K10" s="267">
        <v>780913</v>
      </c>
      <c r="L10" s="268">
        <v>14528</v>
      </c>
      <c r="M10" s="269">
        <v>6072</v>
      </c>
      <c r="N10" s="270">
        <v>139.30000000000001</v>
      </c>
    </row>
    <row r="11" spans="1:16" ht="13.5" customHeight="1">
      <c r="A11" s="248"/>
      <c r="B11" s="244"/>
      <c r="C11" s="244"/>
      <c r="D11" s="244"/>
      <c r="E11" s="244"/>
      <c r="F11" s="244"/>
      <c r="G11" s="1131" t="s">
        <v>476</v>
      </c>
      <c r="H11" s="1132"/>
      <c r="I11" s="1132"/>
      <c r="J11" s="1133"/>
      <c r="K11" s="267">
        <v>22398</v>
      </c>
      <c r="L11" s="268">
        <v>417</v>
      </c>
      <c r="M11" s="269">
        <v>6337</v>
      </c>
      <c r="N11" s="270">
        <v>-93.4</v>
      </c>
    </row>
    <row r="12" spans="1:16" ht="13.5" customHeight="1">
      <c r="A12" s="248"/>
      <c r="B12" s="244"/>
      <c r="C12" s="244"/>
      <c r="D12" s="244"/>
      <c r="E12" s="244"/>
      <c r="F12" s="244"/>
      <c r="G12" s="1131" t="s">
        <v>477</v>
      </c>
      <c r="H12" s="1132"/>
      <c r="I12" s="1132"/>
      <c r="J12" s="1133"/>
      <c r="K12" s="267" t="s">
        <v>478</v>
      </c>
      <c r="L12" s="268" t="s">
        <v>478</v>
      </c>
      <c r="M12" s="269">
        <v>1374</v>
      </c>
      <c r="N12" s="270" t="s">
        <v>478</v>
      </c>
    </row>
    <row r="13" spans="1:16" ht="13.5" customHeight="1">
      <c r="A13" s="248"/>
      <c r="B13" s="244"/>
      <c r="C13" s="244"/>
      <c r="D13" s="244"/>
      <c r="E13" s="244"/>
      <c r="F13" s="244"/>
      <c r="G13" s="1131" t="s">
        <v>479</v>
      </c>
      <c r="H13" s="1132"/>
      <c r="I13" s="1132"/>
      <c r="J13" s="1133"/>
      <c r="K13" s="267" t="s">
        <v>478</v>
      </c>
      <c r="L13" s="268" t="s">
        <v>478</v>
      </c>
      <c r="M13" s="269" t="s">
        <v>478</v>
      </c>
      <c r="N13" s="270" t="s">
        <v>478</v>
      </c>
    </row>
    <row r="14" spans="1:16" ht="13.5" customHeight="1">
      <c r="A14" s="248"/>
      <c r="B14" s="244"/>
      <c r="C14" s="244"/>
      <c r="D14" s="244"/>
      <c r="E14" s="244"/>
      <c r="F14" s="244"/>
      <c r="G14" s="1131" t="s">
        <v>480</v>
      </c>
      <c r="H14" s="1132"/>
      <c r="I14" s="1132"/>
      <c r="J14" s="1133"/>
      <c r="K14" s="267">
        <v>168511</v>
      </c>
      <c r="L14" s="268">
        <v>3135</v>
      </c>
      <c r="M14" s="269">
        <v>2292</v>
      </c>
      <c r="N14" s="270">
        <v>36.799999999999997</v>
      </c>
    </row>
    <row r="15" spans="1:16" ht="13.5" customHeight="1">
      <c r="A15" s="248"/>
      <c r="B15" s="244"/>
      <c r="C15" s="244"/>
      <c r="D15" s="244"/>
      <c r="E15" s="244"/>
      <c r="F15" s="244"/>
      <c r="G15" s="1131" t="s">
        <v>481</v>
      </c>
      <c r="H15" s="1132"/>
      <c r="I15" s="1132"/>
      <c r="J15" s="1133"/>
      <c r="K15" s="267">
        <v>104992</v>
      </c>
      <c r="L15" s="268">
        <v>1953</v>
      </c>
      <c r="M15" s="269">
        <v>1457</v>
      </c>
      <c r="N15" s="270">
        <v>34</v>
      </c>
    </row>
    <row r="16" spans="1:16">
      <c r="A16" s="248"/>
      <c r="B16" s="244"/>
      <c r="C16" s="244"/>
      <c r="D16" s="244"/>
      <c r="E16" s="244"/>
      <c r="F16" s="244"/>
      <c r="G16" s="1134" t="s">
        <v>482</v>
      </c>
      <c r="H16" s="1135"/>
      <c r="I16" s="1135"/>
      <c r="J16" s="1136"/>
      <c r="K16" s="268">
        <v>-246366</v>
      </c>
      <c r="L16" s="268">
        <v>-4583</v>
      </c>
      <c r="M16" s="269">
        <v>-7201</v>
      </c>
      <c r="N16" s="270">
        <v>-36.4</v>
      </c>
    </row>
    <row r="17" spans="1:16">
      <c r="A17" s="248"/>
      <c r="B17" s="244"/>
      <c r="C17" s="244"/>
      <c r="D17" s="244"/>
      <c r="E17" s="244"/>
      <c r="F17" s="244"/>
      <c r="G17" s="1134" t="s">
        <v>171</v>
      </c>
      <c r="H17" s="1135"/>
      <c r="I17" s="1135"/>
      <c r="J17" s="1136"/>
      <c r="K17" s="268">
        <v>4267624</v>
      </c>
      <c r="L17" s="268">
        <v>79392</v>
      </c>
      <c r="M17" s="269">
        <v>69907</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7.4</v>
      </c>
      <c r="L21" s="281">
        <v>6.96</v>
      </c>
      <c r="M21" s="282">
        <v>0.44</v>
      </c>
      <c r="N21" s="249"/>
      <c r="O21" s="283"/>
      <c r="P21" s="279"/>
    </row>
    <row r="22" spans="1:16" s="284" customFormat="1">
      <c r="A22" s="279"/>
      <c r="B22" s="249"/>
      <c r="C22" s="249"/>
      <c r="D22" s="249"/>
      <c r="E22" s="249"/>
      <c r="F22" s="249"/>
      <c r="G22" s="1128" t="s">
        <v>488</v>
      </c>
      <c r="H22" s="1129"/>
      <c r="I22" s="1129"/>
      <c r="J22" s="1130"/>
      <c r="K22" s="285">
        <v>100</v>
      </c>
      <c r="L22" s="286">
        <v>98.3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2042675</v>
      </c>
      <c r="L32" s="294">
        <v>38000</v>
      </c>
      <c r="M32" s="295">
        <v>42301</v>
      </c>
      <c r="N32" s="296">
        <v>-10.199999999999999</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37</v>
      </c>
      <c r="N34" s="296" t="s">
        <v>478</v>
      </c>
    </row>
    <row r="35" spans="1:16" ht="27" customHeight="1">
      <c r="A35" s="248"/>
      <c r="B35" s="244"/>
      <c r="C35" s="244"/>
      <c r="D35" s="244"/>
      <c r="E35" s="244"/>
      <c r="F35" s="244"/>
      <c r="G35" s="1119" t="s">
        <v>495</v>
      </c>
      <c r="H35" s="1120"/>
      <c r="I35" s="1120"/>
      <c r="J35" s="1121"/>
      <c r="K35" s="294">
        <v>285714</v>
      </c>
      <c r="L35" s="294">
        <v>5315</v>
      </c>
      <c r="M35" s="295">
        <v>17965</v>
      </c>
      <c r="N35" s="296">
        <v>-70.400000000000006</v>
      </c>
    </row>
    <row r="36" spans="1:16" ht="27" customHeight="1">
      <c r="A36" s="248"/>
      <c r="B36" s="244"/>
      <c r="C36" s="244"/>
      <c r="D36" s="244"/>
      <c r="E36" s="244"/>
      <c r="F36" s="244"/>
      <c r="G36" s="1119" t="s">
        <v>496</v>
      </c>
      <c r="H36" s="1120"/>
      <c r="I36" s="1120"/>
      <c r="J36" s="1121"/>
      <c r="K36" s="294">
        <v>264</v>
      </c>
      <c r="L36" s="294">
        <v>5</v>
      </c>
      <c r="M36" s="295">
        <v>1746</v>
      </c>
      <c r="N36" s="296">
        <v>-99.7</v>
      </c>
    </row>
    <row r="37" spans="1:16" ht="13.5" customHeight="1">
      <c r="A37" s="248"/>
      <c r="B37" s="244"/>
      <c r="C37" s="244"/>
      <c r="D37" s="244"/>
      <c r="E37" s="244"/>
      <c r="F37" s="244"/>
      <c r="G37" s="1119" t="s">
        <v>497</v>
      </c>
      <c r="H37" s="1120"/>
      <c r="I37" s="1120"/>
      <c r="J37" s="1121"/>
      <c r="K37" s="294">
        <v>71662</v>
      </c>
      <c r="L37" s="294">
        <v>1333</v>
      </c>
      <c r="M37" s="295">
        <v>1139</v>
      </c>
      <c r="N37" s="296">
        <v>17</v>
      </c>
    </row>
    <row r="38" spans="1:16" ht="27" customHeight="1">
      <c r="A38" s="248"/>
      <c r="B38" s="244"/>
      <c r="C38" s="244"/>
      <c r="D38" s="244"/>
      <c r="E38" s="244"/>
      <c r="F38" s="244"/>
      <c r="G38" s="1122" t="s">
        <v>498</v>
      </c>
      <c r="H38" s="1123"/>
      <c r="I38" s="1123"/>
      <c r="J38" s="1124"/>
      <c r="K38" s="297" t="s">
        <v>478</v>
      </c>
      <c r="L38" s="297" t="s">
        <v>478</v>
      </c>
      <c r="M38" s="298">
        <v>1</v>
      </c>
      <c r="N38" s="299" t="s">
        <v>478</v>
      </c>
      <c r="O38" s="293"/>
    </row>
    <row r="39" spans="1:16">
      <c r="A39" s="248"/>
      <c r="B39" s="244"/>
      <c r="C39" s="244"/>
      <c r="D39" s="244"/>
      <c r="E39" s="244"/>
      <c r="F39" s="244"/>
      <c r="G39" s="1122" t="s">
        <v>499</v>
      </c>
      <c r="H39" s="1123"/>
      <c r="I39" s="1123"/>
      <c r="J39" s="1124"/>
      <c r="K39" s="300">
        <v>-166174</v>
      </c>
      <c r="L39" s="300">
        <v>-3091</v>
      </c>
      <c r="M39" s="301">
        <v>-6957</v>
      </c>
      <c r="N39" s="302">
        <v>-55.6</v>
      </c>
      <c r="O39" s="293"/>
    </row>
    <row r="40" spans="1:16" ht="27" customHeight="1">
      <c r="A40" s="248"/>
      <c r="B40" s="244"/>
      <c r="C40" s="244"/>
      <c r="D40" s="244"/>
      <c r="E40" s="244"/>
      <c r="F40" s="244"/>
      <c r="G40" s="1119" t="s">
        <v>500</v>
      </c>
      <c r="H40" s="1120"/>
      <c r="I40" s="1120"/>
      <c r="J40" s="1121"/>
      <c r="K40" s="300">
        <v>-1243476</v>
      </c>
      <c r="L40" s="300">
        <v>-23133</v>
      </c>
      <c r="M40" s="301">
        <v>-37780</v>
      </c>
      <c r="N40" s="302">
        <v>-38.799999999999997</v>
      </c>
      <c r="O40" s="293"/>
    </row>
    <row r="41" spans="1:16">
      <c r="A41" s="248"/>
      <c r="B41" s="244"/>
      <c r="C41" s="244"/>
      <c r="D41" s="244"/>
      <c r="E41" s="244"/>
      <c r="F41" s="244"/>
      <c r="G41" s="1125" t="s">
        <v>281</v>
      </c>
      <c r="H41" s="1126"/>
      <c r="I41" s="1126"/>
      <c r="J41" s="1127"/>
      <c r="K41" s="294">
        <v>990665</v>
      </c>
      <c r="L41" s="300">
        <v>18430</v>
      </c>
      <c r="M41" s="301">
        <v>18452</v>
      </c>
      <c r="N41" s="302">
        <v>-0.1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4494330</v>
      </c>
      <c r="J51" s="320">
        <v>83762</v>
      </c>
      <c r="K51" s="321">
        <v>-1.9</v>
      </c>
      <c r="L51" s="322">
        <v>47847</v>
      </c>
      <c r="M51" s="323">
        <v>16.600000000000001</v>
      </c>
      <c r="N51" s="324">
        <v>-18.5</v>
      </c>
    </row>
    <row r="52" spans="1:14">
      <c r="A52" s="248"/>
      <c r="B52" s="244"/>
      <c r="C52" s="244"/>
      <c r="D52" s="244"/>
      <c r="E52" s="244"/>
      <c r="F52" s="244"/>
      <c r="G52" s="325"/>
      <c r="H52" s="326" t="s">
        <v>511</v>
      </c>
      <c r="I52" s="327">
        <v>3813807</v>
      </c>
      <c r="J52" s="328">
        <v>71079</v>
      </c>
      <c r="K52" s="329">
        <v>0.5</v>
      </c>
      <c r="L52" s="330">
        <v>27406</v>
      </c>
      <c r="M52" s="331">
        <v>7.2</v>
      </c>
      <c r="N52" s="332">
        <v>-6.7</v>
      </c>
    </row>
    <row r="53" spans="1:14">
      <c r="A53" s="248"/>
      <c r="B53" s="244"/>
      <c r="C53" s="244"/>
      <c r="D53" s="244"/>
      <c r="E53" s="244"/>
      <c r="F53" s="244"/>
      <c r="G53" s="310" t="s">
        <v>512</v>
      </c>
      <c r="H53" s="311"/>
      <c r="I53" s="319">
        <v>5937638</v>
      </c>
      <c r="J53" s="320">
        <v>111202</v>
      </c>
      <c r="K53" s="321">
        <v>32.799999999999997</v>
      </c>
      <c r="L53" s="322">
        <v>44162</v>
      </c>
      <c r="M53" s="323">
        <v>-7.7</v>
      </c>
      <c r="N53" s="324">
        <v>40.5</v>
      </c>
    </row>
    <row r="54" spans="1:14">
      <c r="A54" s="248"/>
      <c r="B54" s="244"/>
      <c r="C54" s="244"/>
      <c r="D54" s="244"/>
      <c r="E54" s="244"/>
      <c r="F54" s="244"/>
      <c r="G54" s="325"/>
      <c r="H54" s="326" t="s">
        <v>511</v>
      </c>
      <c r="I54" s="327">
        <v>4578094</v>
      </c>
      <c r="J54" s="328">
        <v>85740</v>
      </c>
      <c r="K54" s="329">
        <v>20.6</v>
      </c>
      <c r="L54" s="330">
        <v>24931</v>
      </c>
      <c r="M54" s="331">
        <v>-9</v>
      </c>
      <c r="N54" s="332">
        <v>29.6</v>
      </c>
    </row>
    <row r="55" spans="1:14">
      <c r="A55" s="248"/>
      <c r="B55" s="244"/>
      <c r="C55" s="244"/>
      <c r="D55" s="244"/>
      <c r="E55" s="244"/>
      <c r="F55" s="244"/>
      <c r="G55" s="310" t="s">
        <v>513</v>
      </c>
      <c r="H55" s="311"/>
      <c r="I55" s="319">
        <v>4401936</v>
      </c>
      <c r="J55" s="320">
        <v>82557</v>
      </c>
      <c r="K55" s="321">
        <v>-25.8</v>
      </c>
      <c r="L55" s="322">
        <v>48103</v>
      </c>
      <c r="M55" s="323">
        <v>8.9</v>
      </c>
      <c r="N55" s="324">
        <v>-34.700000000000003</v>
      </c>
    </row>
    <row r="56" spans="1:14">
      <c r="A56" s="248"/>
      <c r="B56" s="244"/>
      <c r="C56" s="244"/>
      <c r="D56" s="244"/>
      <c r="E56" s="244"/>
      <c r="F56" s="244"/>
      <c r="G56" s="325"/>
      <c r="H56" s="326" t="s">
        <v>511</v>
      </c>
      <c r="I56" s="327">
        <v>2775355</v>
      </c>
      <c r="J56" s="328">
        <v>52051</v>
      </c>
      <c r="K56" s="329">
        <v>-39.299999999999997</v>
      </c>
      <c r="L56" s="330">
        <v>22640</v>
      </c>
      <c r="M56" s="331">
        <v>-9.1999999999999993</v>
      </c>
      <c r="N56" s="332">
        <v>-30.1</v>
      </c>
    </row>
    <row r="57" spans="1:14">
      <c r="A57" s="248"/>
      <c r="B57" s="244"/>
      <c r="C57" s="244"/>
      <c r="D57" s="244"/>
      <c r="E57" s="244"/>
      <c r="F57" s="244"/>
      <c r="G57" s="310" t="s">
        <v>514</v>
      </c>
      <c r="H57" s="311"/>
      <c r="I57" s="319">
        <v>3494745</v>
      </c>
      <c r="J57" s="320">
        <v>64941</v>
      </c>
      <c r="K57" s="321">
        <v>-21.3</v>
      </c>
      <c r="L57" s="322">
        <v>45761</v>
      </c>
      <c r="M57" s="323">
        <v>-4.9000000000000004</v>
      </c>
      <c r="N57" s="324">
        <v>-16.399999999999999</v>
      </c>
    </row>
    <row r="58" spans="1:14">
      <c r="A58" s="248"/>
      <c r="B58" s="244"/>
      <c r="C58" s="244"/>
      <c r="D58" s="244"/>
      <c r="E58" s="244"/>
      <c r="F58" s="244"/>
      <c r="G58" s="325"/>
      <c r="H58" s="326" t="s">
        <v>511</v>
      </c>
      <c r="I58" s="327">
        <v>2180930</v>
      </c>
      <c r="J58" s="328">
        <v>40527</v>
      </c>
      <c r="K58" s="329">
        <v>-22.1</v>
      </c>
      <c r="L58" s="330">
        <v>24777</v>
      </c>
      <c r="M58" s="331">
        <v>9.4</v>
      </c>
      <c r="N58" s="332">
        <v>-31.5</v>
      </c>
    </row>
    <row r="59" spans="1:14">
      <c r="A59" s="248"/>
      <c r="B59" s="244"/>
      <c r="C59" s="244"/>
      <c r="D59" s="244"/>
      <c r="E59" s="244"/>
      <c r="F59" s="244"/>
      <c r="G59" s="310" t="s">
        <v>515</v>
      </c>
      <c r="H59" s="311"/>
      <c r="I59" s="319">
        <v>3897552</v>
      </c>
      <c r="J59" s="320">
        <v>72507</v>
      </c>
      <c r="K59" s="321">
        <v>11.7</v>
      </c>
      <c r="L59" s="322">
        <v>56255</v>
      </c>
      <c r="M59" s="323">
        <v>22.9</v>
      </c>
      <c r="N59" s="324">
        <v>-11.2</v>
      </c>
    </row>
    <row r="60" spans="1:14">
      <c r="A60" s="248"/>
      <c r="B60" s="244"/>
      <c r="C60" s="244"/>
      <c r="D60" s="244"/>
      <c r="E60" s="244"/>
      <c r="F60" s="244"/>
      <c r="G60" s="325"/>
      <c r="H60" s="326" t="s">
        <v>511</v>
      </c>
      <c r="I60" s="333">
        <v>2287963</v>
      </c>
      <c r="J60" s="328">
        <v>42564</v>
      </c>
      <c r="K60" s="329">
        <v>5</v>
      </c>
      <c r="L60" s="330">
        <v>26957</v>
      </c>
      <c r="M60" s="331">
        <v>8.8000000000000007</v>
      </c>
      <c r="N60" s="332">
        <v>-3.8</v>
      </c>
    </row>
    <row r="61" spans="1:14">
      <c r="A61" s="248"/>
      <c r="B61" s="244"/>
      <c r="C61" s="244"/>
      <c r="D61" s="244"/>
      <c r="E61" s="244"/>
      <c r="F61" s="244"/>
      <c r="G61" s="310" t="s">
        <v>516</v>
      </c>
      <c r="H61" s="334"/>
      <c r="I61" s="335">
        <v>4445240</v>
      </c>
      <c r="J61" s="336">
        <v>82994</v>
      </c>
      <c r="K61" s="337">
        <v>-0.9</v>
      </c>
      <c r="L61" s="338">
        <v>48426</v>
      </c>
      <c r="M61" s="339">
        <v>7.2</v>
      </c>
      <c r="N61" s="324">
        <v>-8.1</v>
      </c>
    </row>
    <row r="62" spans="1:14">
      <c r="A62" s="248"/>
      <c r="B62" s="244"/>
      <c r="C62" s="244"/>
      <c r="D62" s="244"/>
      <c r="E62" s="244"/>
      <c r="F62" s="244"/>
      <c r="G62" s="325"/>
      <c r="H62" s="326" t="s">
        <v>511</v>
      </c>
      <c r="I62" s="327">
        <v>3127230</v>
      </c>
      <c r="J62" s="328">
        <v>58392</v>
      </c>
      <c r="K62" s="329">
        <v>-7.1</v>
      </c>
      <c r="L62" s="330">
        <v>25342</v>
      </c>
      <c r="M62" s="331">
        <v>1.4</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62.64</v>
      </c>
      <c r="G47" s="12">
        <v>72.989999999999995</v>
      </c>
      <c r="H47" s="12">
        <v>65.63</v>
      </c>
      <c r="I47" s="12">
        <v>62.59</v>
      </c>
      <c r="J47" s="13">
        <v>53.51</v>
      </c>
    </row>
    <row r="48" spans="2:10" ht="57.75" customHeight="1">
      <c r="B48" s="14"/>
      <c r="C48" s="1139" t="s">
        <v>4</v>
      </c>
      <c r="D48" s="1139"/>
      <c r="E48" s="1140"/>
      <c r="F48" s="15">
        <v>11.9</v>
      </c>
      <c r="G48" s="16">
        <v>8.27</v>
      </c>
      <c r="H48" s="16">
        <v>8.67</v>
      </c>
      <c r="I48" s="16">
        <v>8.33</v>
      </c>
      <c r="J48" s="17">
        <v>6.39</v>
      </c>
    </row>
    <row r="49" spans="2:10" ht="57.75" customHeight="1" thickBot="1">
      <c r="B49" s="18"/>
      <c r="C49" s="1141" t="s">
        <v>5</v>
      </c>
      <c r="D49" s="1141"/>
      <c r="E49" s="1142"/>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528</v>
      </c>
      <c r="D34" s="1149"/>
      <c r="E34" s="1150"/>
      <c r="F34" s="32">
        <v>9.51</v>
      </c>
      <c r="G34" s="33">
        <v>12.74</v>
      </c>
      <c r="H34" s="33">
        <v>13.93</v>
      </c>
      <c r="I34" s="33">
        <v>14.48</v>
      </c>
      <c r="J34" s="34">
        <v>13.94</v>
      </c>
      <c r="K34" s="22"/>
      <c r="L34" s="22"/>
      <c r="M34" s="22"/>
      <c r="N34" s="22"/>
      <c r="O34" s="22"/>
      <c r="P34" s="22"/>
    </row>
    <row r="35" spans="1:16" ht="39" customHeight="1">
      <c r="A35" s="22"/>
      <c r="B35" s="35"/>
      <c r="C35" s="1143" t="s">
        <v>529</v>
      </c>
      <c r="D35" s="1144"/>
      <c r="E35" s="1145"/>
      <c r="F35" s="36">
        <v>11.9</v>
      </c>
      <c r="G35" s="37">
        <v>8.2100000000000009</v>
      </c>
      <c r="H35" s="37">
        <v>8.66</v>
      </c>
      <c r="I35" s="37">
        <v>8.31</v>
      </c>
      <c r="J35" s="38">
        <v>6.36</v>
      </c>
      <c r="K35" s="22"/>
      <c r="L35" s="22"/>
      <c r="M35" s="22"/>
      <c r="N35" s="22"/>
      <c r="O35" s="22"/>
      <c r="P35" s="22"/>
    </row>
    <row r="36" spans="1:16" ht="39" customHeight="1">
      <c r="A36" s="22"/>
      <c r="B36" s="35"/>
      <c r="C36" s="1143" t="s">
        <v>530</v>
      </c>
      <c r="D36" s="1144"/>
      <c r="E36" s="1145"/>
      <c r="F36" s="36">
        <v>1.07</v>
      </c>
      <c r="G36" s="37">
        <v>1.23</v>
      </c>
      <c r="H36" s="37">
        <v>1.91</v>
      </c>
      <c r="I36" s="37">
        <v>2.4700000000000002</v>
      </c>
      <c r="J36" s="38">
        <v>2.67</v>
      </c>
      <c r="K36" s="22"/>
      <c r="L36" s="22"/>
      <c r="M36" s="22"/>
      <c r="N36" s="22"/>
      <c r="O36" s="22"/>
      <c r="P36" s="22"/>
    </row>
    <row r="37" spans="1:16" ht="39" customHeight="1">
      <c r="A37" s="22"/>
      <c r="B37" s="35"/>
      <c r="C37" s="1143" t="s">
        <v>531</v>
      </c>
      <c r="D37" s="1144"/>
      <c r="E37" s="1145"/>
      <c r="F37" s="36">
        <v>0.02</v>
      </c>
      <c r="G37" s="37">
        <v>0.3</v>
      </c>
      <c r="H37" s="37">
        <v>0.27</v>
      </c>
      <c r="I37" s="37">
        <v>0.59</v>
      </c>
      <c r="J37" s="38">
        <v>0.94</v>
      </c>
      <c r="K37" s="22"/>
      <c r="L37" s="22"/>
      <c r="M37" s="22"/>
      <c r="N37" s="22"/>
      <c r="O37" s="22"/>
      <c r="P37" s="22"/>
    </row>
    <row r="38" spans="1:16" ht="39" customHeight="1">
      <c r="A38" s="22"/>
      <c r="B38" s="35"/>
      <c r="C38" s="1143" t="s">
        <v>532</v>
      </c>
      <c r="D38" s="1144"/>
      <c r="E38" s="1145"/>
      <c r="F38" s="36">
        <v>0.03</v>
      </c>
      <c r="G38" s="37">
        <v>0.04</v>
      </c>
      <c r="H38" s="37">
        <v>0.15</v>
      </c>
      <c r="I38" s="37">
        <v>0.19</v>
      </c>
      <c r="J38" s="38">
        <v>0.04</v>
      </c>
      <c r="K38" s="22"/>
      <c r="L38" s="22"/>
      <c r="M38" s="22"/>
      <c r="N38" s="22"/>
      <c r="O38" s="22"/>
      <c r="P38" s="22"/>
    </row>
    <row r="39" spans="1:16" ht="39" customHeight="1">
      <c r="A39" s="22"/>
      <c r="B39" s="35"/>
      <c r="C39" s="1143" t="s">
        <v>533</v>
      </c>
      <c r="D39" s="1144"/>
      <c r="E39" s="1145"/>
      <c r="F39" s="36" t="s">
        <v>478</v>
      </c>
      <c r="G39" s="37">
        <v>0.05</v>
      </c>
      <c r="H39" s="37">
        <v>0.01</v>
      </c>
      <c r="I39" s="37">
        <v>0.02</v>
      </c>
      <c r="J39" s="38">
        <v>0.03</v>
      </c>
      <c r="K39" s="22"/>
      <c r="L39" s="22"/>
      <c r="M39" s="22"/>
      <c r="N39" s="22"/>
      <c r="O39" s="22"/>
      <c r="P39" s="22"/>
    </row>
    <row r="40" spans="1:16" ht="39" customHeight="1">
      <c r="A40" s="22"/>
      <c r="B40" s="35"/>
      <c r="C40" s="1143" t="s">
        <v>534</v>
      </c>
      <c r="D40" s="1144"/>
      <c r="E40" s="1145"/>
      <c r="F40" s="36">
        <v>0</v>
      </c>
      <c r="G40" s="37">
        <v>0</v>
      </c>
      <c r="H40" s="37">
        <v>0</v>
      </c>
      <c r="I40" s="37">
        <v>0</v>
      </c>
      <c r="J40" s="38">
        <v>0</v>
      </c>
      <c r="K40" s="22"/>
      <c r="L40" s="22"/>
      <c r="M40" s="22"/>
      <c r="N40" s="22"/>
      <c r="O40" s="22"/>
      <c r="P40" s="22"/>
    </row>
    <row r="41" spans="1:16" ht="39" customHeight="1">
      <c r="A41" s="22"/>
      <c r="B41" s="35"/>
      <c r="C41" s="1143" t="s">
        <v>535</v>
      </c>
      <c r="D41" s="1144"/>
      <c r="E41" s="1145"/>
      <c r="F41" s="36">
        <v>0</v>
      </c>
      <c r="G41" s="37">
        <v>0</v>
      </c>
      <c r="H41" s="37">
        <v>0</v>
      </c>
      <c r="I41" s="37">
        <v>0</v>
      </c>
      <c r="J41" s="38">
        <v>0</v>
      </c>
      <c r="K41" s="22"/>
      <c r="L41" s="22"/>
      <c r="M41" s="22"/>
      <c r="N41" s="22"/>
      <c r="O41" s="22"/>
      <c r="P41" s="22"/>
    </row>
    <row r="42" spans="1:16" ht="39" customHeight="1">
      <c r="A42" s="22"/>
      <c r="B42" s="39"/>
      <c r="C42" s="1143" t="s">
        <v>536</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537</v>
      </c>
      <c r="D43" s="1147"/>
      <c r="E43" s="1148"/>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1826</v>
      </c>
      <c r="L45" s="60">
        <v>1864</v>
      </c>
      <c r="M45" s="60">
        <v>1818</v>
      </c>
      <c r="N45" s="60">
        <v>1818</v>
      </c>
      <c r="O45" s="61">
        <v>2043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289</v>
      </c>
      <c r="L48" s="64">
        <v>298</v>
      </c>
      <c r="M48" s="64">
        <v>282</v>
      </c>
      <c r="N48" s="64">
        <v>242</v>
      </c>
      <c r="O48" s="65">
        <v>286</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83</v>
      </c>
      <c r="L50" s="64">
        <v>76</v>
      </c>
      <c r="M50" s="64">
        <v>75</v>
      </c>
      <c r="N50" s="64">
        <v>74</v>
      </c>
      <c r="O50" s="65">
        <v>72</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1077</v>
      </c>
      <c r="L52" s="64">
        <v>1139</v>
      </c>
      <c r="M52" s="64">
        <v>1255</v>
      </c>
      <c r="N52" s="64">
        <v>1327</v>
      </c>
      <c r="O52" s="65">
        <v>1410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1121</v>
      </c>
      <c r="L53" s="69">
        <v>1099</v>
      </c>
      <c r="M53" s="69">
        <v>920</v>
      </c>
      <c r="N53" s="69">
        <v>807</v>
      </c>
      <c r="O53" s="70">
        <v>991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坪井　正人</cp:lastModifiedBy>
  <cp:lastPrinted>2015-04-21T12:34:27Z</cp:lastPrinted>
  <dcterms:created xsi:type="dcterms:W3CDTF">2015-02-17T06:58:28Z</dcterms:created>
  <dcterms:modified xsi:type="dcterms:W3CDTF">2015-04-21T12:38:23Z</dcterms:modified>
</cp:coreProperties>
</file>