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4110" windowWidth="28830" windowHeight="8820" tabRatio="83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BW35" i="9"/>
  <c r="AM35" i="9"/>
  <c r="BW34" i="9"/>
  <c r="CO34" i="9" s="1"/>
  <c r="CO35"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alcChain>
</file>

<file path=xl/sharedStrings.xml><?xml version="1.0" encoding="utf-8"?>
<sst xmlns="http://schemas.openxmlformats.org/spreadsheetml/2006/main" count="974" uniqueCount="551">
  <si>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</si>
  <si>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</si>
  <si>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</si>
  <si>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</si>
  <si>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</si>
  <si>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</si>
  <si>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</si>
  <si>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</si>
  <si>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</si>
  <si>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</si>
  <si>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</si>
  <si>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</si>
  <si>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</si>
  <si>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</si>
  <si>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</si>
  <si>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</si>
  <si>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</si>
  <si>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</si>
  <si>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</si>
  <si>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</si>
  <si>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</si>
  <si>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</si>
  <si>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</si>
  <si>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</si>
  <si>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</si>
  <si>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</si>
  <si>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</si>
  <si>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</si>
  <si>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</si>
  <si>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</si>
  <si>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</si>
  <si>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</si>
  <si>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</si>
  <si>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</si>
  <si>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</si>
  <si>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</si>
  <si>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</si>
  <si>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</si>
  <si>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</si>
  <si>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</si>
  <si>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</si>
  <si>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</si>
  <si>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</si>
  <si>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</si>
  <si>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</si>
  <si>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</si>
  <si>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</si>
  <si>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</si>
  <si>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</si>
  <si>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</si>
  <si>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</si>
  <si>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</si>
  <si>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</si>
  <si>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</si>
  <si>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</si>
  <si>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</si>
  <si>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</si>
  <si>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</si>
  <si>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</si>
  <si>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</si>
  <si>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</si>
  <si>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</si>
  <si>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</si>
  <si>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</si>
  <si>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</si>
  <si>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</si>
  <si>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</si>
  <si>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</si>
  <si>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</si>
  <si>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</si>
  <si>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</si>
  <si>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</si>
  <si>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</si>
  <si>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</si>
  <si>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</si>
  <si>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</si>
  <si>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</si>
  <si>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</si>
  <si>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</si>
  <si>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</si>
  <si>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</si>
  <si>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</si>
  <si>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裾野市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</si>
  <si>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</si>
  <si>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</si>
  <si>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</si>
  <si>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</si>
  <si>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</si>
  <si>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</si>
  <si>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</si>
  <si>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</si>
  <si>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</si>
  <si>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</si>
  <si>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</si>
  <si>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</si>
  <si>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</si>
  <si>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</si>
  <si>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</si>
  <si>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</si>
  <si>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</si>
  <si>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</si>
  <si>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</si>
  <si>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</si>
  <si>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</si>
  <si>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</si>
  <si>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</si>
  <si>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</si>
  <si>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</si>
  <si>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</si>
  <si>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</si>
  <si>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</si>
  <si>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</si>
  <si>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</si>
  <si>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</si>
  <si>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</si>
  <si>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</si>
  <si>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</si>
  <si>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</si>
  <si>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</si>
  <si>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</si>
  <si>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</si>
  <si>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</si>
  <si>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</si>
  <si>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</si>
  <si>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</si>
  <si>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</si>
  <si>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</si>
  <si>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</si>
  <si>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</si>
  <si>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</si>
  <si>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</si>
  <si>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</si>
  <si>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</si>
  <si>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</si>
  <si>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</si>
  <si>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</si>
  <si>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</si>
  <si>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</si>
  <si>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</si>
  <si>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</si>
  <si>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</si>
  <si>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</si>
  <si>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</si>
  <si>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</si>
  <si>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</si>
  <si>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</si>
  <si>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</si>
  <si>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</si>
  <si>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</si>
  <si>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</si>
  <si>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</si>
  <si>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</si>
  <si>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</si>
  <si>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</si>
  <si>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</si>
  <si>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</si>
  <si>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</si>
  <si>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</si>
  <si>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</si>
  <si>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</si>
  <si>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</si>
  <si>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</si>
  <si>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</si>
  <si>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</si>
  <si>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</si>
  <si>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</si>
  <si>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</si>
  <si>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</si>
  <si>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</si>
  <si>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</si>
  <si>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</si>
  <si>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</si>
  <si>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</si>
  <si>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</si>
  <si>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</si>
  <si>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</si>
  <si>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</si>
  <si>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</si>
  <si>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</si>
  <si>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</si>
  <si>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</si>
  <si>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</si>
  <si>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</si>
  <si>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</si>
  <si>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</si>
  <si>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</si>
  <si>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</si>
  <si>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</si>
  <si>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</si>
  <si>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</si>
  <si>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</si>
  <si>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</si>
  <si>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</si>
  <si>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</si>
  <si>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</si>
  <si>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</si>
  <si>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静岡県裾野市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</si>
  <si>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</si>
  <si>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</si>
  <si>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</si>
  <si>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</si>
  <si>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</si>
  <si>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</si>
  <si>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</si>
  <si>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</si>
  <si>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</si>
  <si>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</si>
  <si>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</si>
  <si>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</si>
  <si>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</si>
  <si>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</si>
  <si>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</si>
  <si>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</si>
  <si>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</si>
  <si>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</si>
  <si>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</si>
  <si>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</si>
  <si>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</si>
  <si>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</si>
  <si>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</si>
  <si>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</si>
  <si>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</si>
  <si>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</si>
  <si>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</si>
  <si>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</si>
  <si>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</si>
  <si>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</si>
  <si>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</si>
  <si>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</si>
  <si>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</si>
  <si>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</si>
  <si>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</si>
  <si>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</si>
  <si>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</si>
  <si>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</si>
  <si>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</si>
  <si>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</si>
  <si>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</si>
  <si>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</si>
  <si>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</si>
  <si>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</si>
  <si>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</si>
  <si>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</si>
  <si>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</si>
  <si>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</si>
  <si>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</si>
  <si>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</si>
  <si>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</si>
  <si>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</si>
  <si>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</si>
  <si>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</si>
  <si>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</si>
  <si>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</si>
  <si>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</si>
  <si>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</si>
  <si>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</si>
  <si>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</si>
  <si>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</si>
  <si>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</si>
  <si>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</si>
  <si>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</si>
  <si>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</si>
  <si>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</si>
  <si>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</si>
  <si>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</si>
  <si>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</si>
  <si>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</si>
  <si>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</si>
  <si>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</si>
  <si>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</si>
  <si>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</si>
  <si>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</si>
  <si>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</si>
  <si>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</si>
  <si>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</si>
  <si>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</si>
  <si>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</si>
  <si>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</si>
  <si>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</si>
  <si>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</si>
  <si>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</si>
  <si>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</si>
  <si>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</si>
  <si>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</si>
  <si>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</si>
  <si>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</si>
  <si>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</si>
  <si>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</si>
  <si>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</si>
  <si>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</si>
  <si>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</si>
  <si>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</si>
  <si>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</si>
  <si>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</si>
  <si>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</si>
  <si>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</si>
  <si>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</si>
  <si>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</si>
  <si>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</si>
  <si>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</si>
  <si>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</si>
  <si>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</si>
  <si>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</si>
  <si>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</si>
  <si>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</si>
  <si>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</si>
  <si>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</si>
  <si>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</si>
  <si>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</si>
  <si>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</si>
  <si>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</si>
  <si>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</si>
  <si>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</si>
  <si>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</si>
  <si>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</si>
  <si>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</si>
  <si>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</si>
  <si>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</si>
  <si>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</si>
  <si>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</si>
  <si>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</si>
  <si>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</si>
  <si>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</si>
  <si>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</si>
  <si>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</si>
  <si>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</si>
  <si>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</si>
  <si>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</si>
  <si>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</si>
  <si>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</si>
  <si>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</si>
  <si>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</si>
  <si>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</si>
  <si>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</si>
  <si>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</si>
  <si>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</si>
  <si>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</si>
  <si>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</si>
  <si>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</si>
  <si>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</si>
  <si>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</si>
  <si>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</si>
  <si>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</si>
  <si>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</si>
  <si>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</si>
  <si>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</si>
  <si>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静岡県裾野市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</si>
  <si>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</si>
  <si>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</si>
  <si>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</si>
  <si>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</si>
  <si>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</si>
  <si>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</si>
  <si>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</si>
  <si>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</si>
  <si>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</si>
  <si>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</si>
  <si>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</si>
  <si>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</si>
  <si>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</si>
  <si>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</si>
  <si>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</si>
  <si>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</si>
  <si>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</si>
  <si>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</si>
  <si>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</si>
  <si>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</si>
  <si>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</si>
  <si>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</si>
  <si>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</si>
  <si>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</si>
  <si>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</si>
  <si>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</si>
  <si>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</si>
  <si>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</si>
  <si>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</si>
  <si>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</si>
  <si>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</si>
  <si>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</si>
  <si>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</si>
  <si>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</si>
  <si>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</si>
  <si>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</si>
  <si>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</si>
  <si>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</si>
  <si>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</si>
  <si>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</si>
  <si>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十里木高原簡易水道特別会計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</si>
  <si>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</si>
  <si>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</si>
  <si>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</si>
  <si>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</si>
  <si>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</si>
  <si>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</si>
  <si>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</si>
  <si>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</si>
  <si>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</si>
  <si>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</si>
  <si>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</si>
  <si>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</si>
  <si>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</si>
  <si>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</si>
  <si>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</si>
  <si>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</si>
  <si>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</si>
  <si>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</si>
  <si>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</si>
  <si>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</si>
  <si>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</si>
  <si>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</si>
  <si>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</si>
  <si>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</si>
  <si>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</si>
  <si>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</si>
  <si>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</si>
  <si>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</si>
  <si>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</si>
  <si>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</si>
  <si>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</si>
  <si>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</si>
  <si>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</si>
  <si>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</si>
  <si>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</si>
  <si>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</si>
  <si>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</si>
  <si>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</si>
  <si>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</si>
  <si>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</si>
  <si>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</si>
  <si>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</si>
  <si>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</si>
  <si>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</si>
  <si>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</si>
  <si>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</si>
  <si>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</si>
  <si>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</si>
  <si>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</si>
  <si>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</si>
  <si>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</si>
  <si>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</si>
  <si>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</si>
  <si>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</si>
  <si>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</si>
  <si>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</si>
  <si>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</si>
  <si>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</si>
  <si>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</si>
  <si>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</si>
  <si>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</si>
  <si>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</si>
  <si>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</si>
  <si>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</si>
  <si>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</si>
  <si>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</si>
  <si>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</si>
  <si>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</si>
  <si>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</si>
  <si>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</si>
  <si>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</si>
  <si>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</si>
  <si>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</si>
  <si>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</si>
  <si>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</si>
  <si>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</si>
  <si>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</si>
  <si>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</si>
  <si>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</si>
  <si>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</si>
  <si>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</si>
  <si>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</si>
  <si>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</si>
  <si>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</si>
  <si>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</si>
  <si>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</si>
  <si>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</si>
  <si>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</si>
  <si>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</si>
  <si>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</si>
  <si>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</si>
  <si>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</si>
  <si>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</si>
  <si>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</si>
  <si>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</si>
  <si>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</si>
  <si>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</si>
  <si>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</si>
  <si>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</si>
  <si>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</si>
  <si>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</si>
  <si>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</si>
  <si>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</si>
  <si>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</si>
  <si>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</si>
  <si>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</si>
  <si>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</si>
  <si>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</si>
  <si>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</si>
  <si>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</si>
  <si>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</si>
  <si>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</si>
  <si>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</si>
  <si>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</si>
  <si>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</si>
  <si>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</si>
  <si>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</si>
  <si>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</si>
  <si>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</si>
  <si>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</si>
  <si>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</si>
  <si>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</si>
  <si>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</si>
  <si>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</si>
  <si>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</si>
  <si>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</si>
  <si>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</si>
  <si>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</si>
  <si>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</si>
  <si>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</si>
  <si>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</si>
  <si>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</si>
  <si>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</si>
  <si>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</si>
  <si>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</si>
  <si>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0.10</t>
  </si>
  <si>
    <t>▲ 20.39</t>
  </si>
  <si>
    <t>▲ 12.78</t>
  </si>
  <si>
    <t>▲ 6.05</t>
  </si>
  <si>
    <t>▲ 9.20</t>
  </si>
  <si>
    <t>水道事業会計</t>
  </si>
  <si>
    <t>一般会計</t>
  </si>
  <si>
    <t>国民健康保険特別会計</t>
  </si>
  <si>
    <t>介護保険特別会計</t>
  </si>
  <si>
    <t>後期高齢者医療事業特別会計</t>
  </si>
  <si>
    <t>墓地事業特別会計</t>
  </si>
  <si>
    <t>土地取得特別会計</t>
  </si>
  <si>
    <t>十里木高原簡易水道特別会計</t>
  </si>
  <si>
    <t>その他会計（赤字）</t>
  </si>
  <si>
    <t>その他会計（黒字）</t>
  </si>
  <si>
    <t>裾野市土地開発公社</t>
    <phoneticPr fontId="2"/>
  </si>
  <si>
    <t>裾野市振興公社</t>
    <phoneticPr fontId="2"/>
  </si>
  <si>
    <t>○</t>
    <phoneticPr fontId="2"/>
  </si>
  <si>
    <t>静岡県市町総合事務組合</t>
    <rPh sb="0" eb="3">
      <t>シズオカケン</t>
    </rPh>
    <rPh sb="3" eb="5">
      <t>シマチ</t>
    </rPh>
    <rPh sb="5" eb="7">
      <t>ソウゴウ</t>
    </rPh>
    <rPh sb="7" eb="9">
      <t>ジム</t>
    </rPh>
    <rPh sb="9" eb="11">
      <t>クミアイ</t>
    </rPh>
    <phoneticPr fontId="2"/>
  </si>
  <si>
    <t>裾野、長泉清掃施設組合</t>
    <rPh sb="0" eb="2">
      <t>スソノ</t>
    </rPh>
    <rPh sb="3" eb="5">
      <t>ナガイズミ</t>
    </rPh>
    <rPh sb="5" eb="11">
      <t>セイソウ</t>
    </rPh>
    <phoneticPr fontId="2"/>
  </si>
  <si>
    <t>静岡県芦湖水利組合</t>
    <rPh sb="0" eb="3">
      <t>シズオカケン</t>
    </rPh>
    <rPh sb="3" eb="5">
      <t>アシコ</t>
    </rPh>
    <rPh sb="5" eb="7">
      <t>スイリ</t>
    </rPh>
    <rPh sb="7" eb="9">
      <t>クミアイ</t>
    </rPh>
    <phoneticPr fontId="2"/>
  </si>
  <si>
    <t>駿豆学園管理組合</t>
    <rPh sb="0" eb="2">
      <t>スンズ</t>
    </rPh>
    <rPh sb="2" eb="4">
      <t>ガクエン</t>
    </rPh>
    <rPh sb="4" eb="6">
      <t>カンリ</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</si>
  <si>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</si>
  <si>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</si>
  <si>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4">
      <t>チホウ</t>
    </rPh>
    <rPh sb="4" eb="5">
      <t>ゼイ</t>
    </rPh>
    <rPh sb="5" eb="7">
      <t>タイノウ</t>
    </rPh>
    <rPh sb="7" eb="9">
      <t>セイリ</t>
    </rPh>
    <rPh sb="9" eb="11">
      <t>キコウ</t>
    </rPh>
    <phoneticPr fontId="2"/>
  </si>
  <si>
    <t>三島市外5ケ市町箱根山組合</t>
    <rPh sb="0" eb="3">
      <t>ミシマシ</t>
    </rPh>
    <rPh sb="3" eb="4">
      <t>ホカ</t>
    </rPh>
    <rPh sb="6" eb="8">
      <t>シマチ</t>
    </rPh>
    <rPh sb="8" eb="10">
      <t>ハコネ</t>
    </rPh>
    <rPh sb="10" eb="11">
      <t>サン</t>
    </rPh>
    <rPh sb="11" eb="13">
      <t>クミアイ</t>
    </rPh>
    <phoneticPr fontId="2"/>
  </si>
  <si>
    <t>三島市外3ケ市町箱根山組合</t>
    <rPh sb="0" eb="3">
      <t>ミシマシ</t>
    </rPh>
    <rPh sb="3" eb="4">
      <t>ホカ</t>
    </rPh>
    <rPh sb="6" eb="8">
      <t>シマチ</t>
    </rPh>
    <rPh sb="8" eb="10">
      <t>ハコネ</t>
    </rPh>
    <rPh sb="10" eb="11">
      <t>サン</t>
    </rPh>
    <rPh sb="11" eb="13">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</si>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</sst>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48103</c:v>
                </c:pt>
                <c:pt idx="3">
                  <c:v>45761</c:v>
                </c:pt>
                <c:pt idx="4">
                  <c:v>56255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83762</c:v>
                </c:pt>
                <c:pt idx="1">
                  <c:v>111202</c:v>
                </c:pt>
                <c:pt idx="2">
                  <c:v>82557</c:v>
                </c:pt>
                <c:pt idx="3">
                  <c:v>64941</c:v>
                </c:pt>
                <c:pt idx="4">
                  <c:v>72507</c:v>
                </c:pt>
              </c:numCache>
            </c:numRef>
          </c:val>
          <c:smooth val="0"/>
        </c:ser>
        <c:dLbls>
          <c:showLegendKey val="0"/>
          <c:showVal val="0"/>
          <c:showCatName val="0"/>
          <c:showSerName val="0"/>
          <c:showPercent val="0"/>
          <c:showBubbleSize val="0"/>
        </c:dLbls>
        <c:marker val="1"/>
        <c:smooth val="0"/>
        <c:axId val="125471360"/>
        <c:axId val="125494016"/>
      </c:lineChart>
      <c:catAx>
        <c:axId val="125471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94016"/>
        <c:crosses val="autoZero"/>
        <c:auto val="1"/>
        <c:lblAlgn val="ctr"/>
        <c:lblOffset val="100"/>
        <c:tickLblSkip val="1"/>
        <c:tickMarkSkip val="1"/>
        <c:noMultiLvlLbl val="0"/>
      </c:catAx>
      <c:valAx>
        <c:axId val="1254940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7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11.9</c:v>
                </c:pt>
                <c:pt idx="1">
                  <c:v>8.27</c:v>
                </c:pt>
                <c:pt idx="2">
                  <c:v>8.67</c:v>
                </c:pt>
                <c:pt idx="3">
                  <c:v>8.33</c:v>
                </c:pt>
                <c:pt idx="4">
                  <c:v>6.39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62.64</c:v>
                </c:pt>
                <c:pt idx="1">
                  <c:v>72.989999999999995</c:v>
                </c:pt>
                <c:pt idx="2">
                  <c:v>65.63</c:v>
                </c:pt>
                <c:pt idx="3">
                  <c:v>62.59</c:v>
                </c:pt>
                <c:pt idx="4">
                  <c:v>53.51</c:v>
                </c:pt>
              </c:numCache>
            </c:numRef>
          </c:val>
        </c:ser>
        <c:dLbls>
          <c:showLegendKey val="0"/>
          <c:showVal val="0"/>
          <c:showCatName val="0"/>
          <c:showSerName val="0"/>
          <c:showPercent val="0"/>
          <c:showBubbleSize val="0"/>
        </c:dLbls>
        <c:gapWidth val="250"/>
        <c:overlap val="100"/>
        <c:axId val="126675200"/>
        <c:axId val="126685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c:v>
                </c:pt>
                <c:pt idx="1">
                  <c:v>-20.39</c:v>
                </c:pt>
                <c:pt idx="2">
                  <c:v>-12.78</c:v>
                </c:pt>
                <c:pt idx="3">
                  <c:v>-6.05</c:v>
                </c:pt>
                <c:pt idx="4">
                  <c:v>-9.1999999999999993</c:v>
                </c:pt>
              </c:numCache>
            </c:numRef>
          </c:val>
          <c:smooth val="0"/>
        </c:ser>
        <c:dLbls>
          <c:showLegendKey val="0"/>
          <c:showVal val="0"/>
          <c:showCatName val="0"/>
          <c:showSerName val="0"/>
          <c:showPercent val="0"/>
          <c:showBubbleSize val="0"/>
        </c:dLbls>
        <c:marker val="1"/>
        <c:smooth val="0"/>
        <c:axId val="126675200"/>
        <c:axId val="126685568"/>
      </c:lineChart>
      <c:catAx>
        <c:axId val="12667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685568"/>
        <c:crosses val="autoZero"/>
        <c:auto val="1"/>
        <c:lblAlgn val="ctr"/>
        <c:lblOffset val="100"/>
        <c:tickLblSkip val="1"/>
        <c:tickMarkSkip val="1"/>
        <c:noMultiLvlLbl val="0"/>
      </c:catAx>
      <c:valAx>
        <c:axId val="12668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7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十里木高原簡易水道特別会計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#N/A</c:v>
                </c:pt>
                <c:pt idx="3">
                  <c:v>0.05</c:v>
                </c:pt>
                <c:pt idx="4">
                  <c:v>#N/A</c:v>
                </c:pt>
                <c:pt idx="5">
                  <c:v>0.01</c:v>
                </c:pt>
                <c:pt idx="6">
                  <c:v>#N/A</c:v>
                </c:pt>
                <c:pt idx="7">
                  <c:v>0.02</c:v>
                </c:pt>
                <c:pt idx="8">
                  <c:v>#N/A</c:v>
                </c:pt>
                <c:pt idx="9">
                  <c:v>0.03</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0.04</c:v>
                </c:pt>
                <c:pt idx="4">
                  <c:v>#N/A</c:v>
                </c:pt>
                <c:pt idx="5">
                  <c:v>0.15</c:v>
                </c:pt>
                <c:pt idx="6">
                  <c:v>#N/A</c:v>
                </c:pt>
                <c:pt idx="7">
                  <c:v>0.19</c:v>
                </c:pt>
                <c:pt idx="8">
                  <c:v>#N/A</c:v>
                </c:pt>
                <c:pt idx="9">
                  <c:v>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0.3</c:v>
                </c:pt>
                <c:pt idx="4">
                  <c:v>#N/A</c:v>
                </c:pt>
                <c:pt idx="5">
                  <c:v>0.27</c:v>
                </c:pt>
                <c:pt idx="6">
                  <c:v>#N/A</c:v>
                </c:pt>
                <c:pt idx="7">
                  <c:v>0.59</c:v>
                </c:pt>
                <c:pt idx="8">
                  <c:v>#N/A</c:v>
                </c:pt>
                <c:pt idx="9">
                  <c:v>0.94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1.07</c:v>
                </c:pt>
                <c:pt idx="2">
                  <c:v>#N/A</c:v>
                </c:pt>
                <c:pt idx="3">
                  <c:v>1.23</c:v>
                </c:pt>
                <c:pt idx="4">
                  <c:v>#N/A</c:v>
                </c:pt>
                <c:pt idx="5">
                  <c:v>1.91</c:v>
                </c:pt>
                <c:pt idx="6">
                  <c:v>#N/A</c:v>
                </c:pt>
                <c:pt idx="7">
                  <c:v>2.4700000000000002</c:v>
                </c:pt>
                <c:pt idx="8">
                  <c:v>#N/A</c:v>
                </c:pt>
                <c:pt idx="9">
                  <c:v>2.67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11.9</c:v>
                </c:pt>
                <c:pt idx="2">
                  <c:v>#N/A</c:v>
                </c:pt>
                <c:pt idx="3">
                  <c:v>8.2100000000000009</c:v>
                </c:pt>
                <c:pt idx="4">
                  <c:v>#N/A</c:v>
                </c:pt>
                <c:pt idx="5">
                  <c:v>8.66</c:v>
                </c:pt>
                <c:pt idx="6">
                  <c:v>#N/A</c:v>
                </c:pt>
                <c:pt idx="7">
                  <c:v>8.31</c:v>
                </c:pt>
                <c:pt idx="8">
                  <c:v>#N/A</c:v>
                </c:pt>
                <c:pt idx="9">
                  <c:v>6.36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9.51</c:v>
                </c:pt>
                <c:pt idx="2">
                  <c:v>#N/A</c:v>
                </c:pt>
                <c:pt idx="3">
                  <c:v>12.74</c:v>
                </c:pt>
                <c:pt idx="4">
                  <c:v>#N/A</c:v>
                </c:pt>
                <c:pt idx="5">
                  <c:v>13.93</c:v>
                </c:pt>
                <c:pt idx="6">
                  <c:v>#N/A</c:v>
                </c:pt>
                <c:pt idx="7">
                  <c:v>14.48</c:v>
                </c:pt>
                <c:pt idx="8">
                  <c:v>#N/A</c:v>
                </c:pt>
                <c:pt idx="9">
                  <c:v>13.94</c:v>
                </c:pt>
              </c:numCache>
            </c:numRef>
          </c:val>
        </c:ser>
        <c:dLbls>
          <c:showLegendKey val="0"/>
          <c:showVal val="0"/>
          <c:showCatName val="0"/>
          <c:showSerName val="0"/>
          <c:showPercent val="0"/>
          <c:showBubbleSize val="0"/>
        </c:dLbls>
        <c:gapWidth val="150"/>
        <c:overlap val="100"/>
        <c:axId val="126747008"/>
        <c:axId val="126748544"/>
      </c:barChart>
      <c:catAx>
        <c:axId val="12674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748544"/>
        <c:crosses val="autoZero"/>
        <c:auto val="1"/>
        <c:lblAlgn val="ctr"/>
        <c:lblOffset val="100"/>
        <c:tickLblSkip val="1"/>
        <c:tickMarkSkip val="1"/>
        <c:noMultiLvlLbl val="0"/>
      </c:catAx>
      <c:valAx>
        <c:axId val="12674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747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1077</c:v>
                </c:pt>
                <c:pt idx="5">
                  <c:v>1139</c:v>
                </c:pt>
                <c:pt idx="8">
                  <c:v>1255</c:v>
                </c:pt>
                <c:pt idx="11">
                  <c:v>1327</c:v>
                </c:pt>
                <c:pt idx="14">
                  <c:v>1410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83</c:v>
                </c:pt>
                <c:pt idx="3">
                  <c:v>76</c:v>
                </c:pt>
                <c:pt idx="6">
                  <c:v>75</c:v>
                </c:pt>
                <c:pt idx="9">
                  <c:v>74</c:v>
                </c:pt>
                <c:pt idx="12">
                  <c:v>72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289</c:v>
                </c:pt>
                <c:pt idx="3">
                  <c:v>298</c:v>
                </c:pt>
                <c:pt idx="6">
                  <c:v>282</c:v>
                </c:pt>
                <c:pt idx="9">
                  <c:v>242</c:v>
                </c:pt>
                <c:pt idx="12">
                  <c:v>286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1826</c:v>
                </c:pt>
                <c:pt idx="3">
                  <c:v>1864</c:v>
                </c:pt>
                <c:pt idx="6">
                  <c:v>1818</c:v>
                </c:pt>
                <c:pt idx="9">
                  <c:v>1818</c:v>
                </c:pt>
                <c:pt idx="12">
                  <c:v>2043</c:v>
                </c:pt>
              </c:numCache>
            </c:numRef>
          </c:val>
        </c:ser>
        <c:dLbls>
          <c:showLegendKey val="0"/>
          <c:showVal val="0"/>
          <c:showCatName val="0"/>
          <c:showSerName val="0"/>
          <c:showPercent val="0"/>
          <c:showBubbleSize val="0"/>
        </c:dLbls>
        <c:gapWidth val="100"/>
        <c:overlap val="100"/>
        <c:axId val="127053824"/>
        <c:axId val="127055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1121</c:v>
                </c:pt>
                <c:pt idx="2">
                  <c:v>#N/A</c:v>
                </c:pt>
                <c:pt idx="3">
                  <c:v>#N/A</c:v>
                </c:pt>
                <c:pt idx="4">
                  <c:v>1099</c:v>
                </c:pt>
                <c:pt idx="5">
                  <c:v>#N/A</c:v>
                </c:pt>
                <c:pt idx="6">
                  <c:v>#N/A</c:v>
                </c:pt>
                <c:pt idx="7">
                  <c:v>920</c:v>
                </c:pt>
                <c:pt idx="8">
                  <c:v>#N/A</c:v>
                </c:pt>
                <c:pt idx="9">
                  <c:v>#N/A</c:v>
                </c:pt>
                <c:pt idx="10">
                  <c:v>807</c:v>
                </c:pt>
                <c:pt idx="11">
                  <c:v>#N/A</c:v>
                </c:pt>
                <c:pt idx="12">
                  <c:v>#N/A</c:v>
                </c:pt>
                <c:pt idx="13">
                  <c:v>991</c:v>
                </c:pt>
                <c:pt idx="14">
                  <c:v>#N/A</c:v>
                </c:pt>
              </c:numCache>
            </c:numRef>
          </c:val>
          <c:smooth val="0"/>
        </c:ser>
        <c:dLbls>
          <c:showLegendKey val="0"/>
          <c:showVal val="0"/>
          <c:showCatName val="0"/>
          <c:showSerName val="0"/>
          <c:showPercent val="0"/>
          <c:showBubbleSize val="0"/>
        </c:dLbls>
        <c:marker val="1"/>
        <c:smooth val="0"/>
        <c:axId val="127053824"/>
        <c:axId val="127055744"/>
      </c:lineChart>
      <c:catAx>
        <c:axId val="12705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055744"/>
        <c:crosses val="autoZero"/>
        <c:auto val="1"/>
        <c:lblAlgn val="ctr"/>
        <c:lblOffset val="100"/>
        <c:tickLblSkip val="1"/>
        <c:tickMarkSkip val="1"/>
        <c:noMultiLvlLbl val="0"/>
      </c:catAx>
      <c:valAx>
        <c:axId val="12705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5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14495</c:v>
                </c:pt>
                <c:pt idx="5">
                  <c:v>14732</c:v>
                </c:pt>
                <c:pt idx="8">
                  <c:v>14589</c:v>
                </c:pt>
                <c:pt idx="11">
                  <c:v>14444</c:v>
                </c:pt>
                <c:pt idx="14">
                  <c:v>15129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2221</c:v>
                </c:pt>
                <c:pt idx="5">
                  <c:v>1921</c:v>
                </c:pt>
                <c:pt idx="8">
                  <c:v>2432</c:v>
                </c:pt>
                <c:pt idx="11">
                  <c:v>2972</c:v>
                </c:pt>
                <c:pt idx="14">
                  <c:v>3398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11801</c:v>
                </c:pt>
                <c:pt idx="5">
                  <c:v>11124</c:v>
                </c:pt>
                <c:pt idx="8">
                  <c:v>10149</c:v>
                </c:pt>
                <c:pt idx="11">
                  <c:v>9852</c:v>
                </c:pt>
                <c:pt idx="14">
                  <c:v>9268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3056</c:v>
                </c:pt>
                <c:pt idx="3">
                  <c:v>3461</c:v>
                </c:pt>
                <c:pt idx="6">
                  <c:v>3613</c:v>
                </c:pt>
                <c:pt idx="9">
                  <c:v>3808</c:v>
                </c:pt>
                <c:pt idx="12">
                  <c:v>3754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22</c:v>
                </c:pt>
                <c:pt idx="3">
                  <c:v>20</c:v>
                </c:pt>
                <c:pt idx="6">
                  <c:v>18</c:v>
                </c:pt>
                <c:pt idx="9">
                  <c:v>17</c:v>
                </c:pt>
                <c:pt idx="12">
                  <c:v>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4960</c:v>
                </c:pt>
                <c:pt idx="3">
                  <c:v>4892</c:v>
                </c:pt>
                <c:pt idx="6">
                  <c:v>4673</c:v>
                </c:pt>
                <c:pt idx="9">
                  <c:v>4312</c:v>
                </c:pt>
                <c:pt idx="12">
                  <c:v>4118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596</c:v>
                </c:pt>
                <c:pt idx="3">
                  <c:v>508</c:v>
                </c:pt>
                <c:pt idx="6">
                  <c:v>430</c:v>
                </c:pt>
                <c:pt idx="9">
                  <c:v>356</c:v>
                </c:pt>
                <c:pt idx="12">
                  <c:v>285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18559</c:v>
                </c:pt>
                <c:pt idx="3">
                  <c:v>19089</c:v>
                </c:pt>
                <c:pt idx="6">
                  <c:v>19679</c:v>
                </c:pt>
                <c:pt idx="9">
                  <c:v>19456</c:v>
                </c:pt>
                <c:pt idx="12">
                  <c:v>20545</c:v>
                </c:pt>
              </c:numCache>
            </c:numRef>
          </c:val>
        </c:ser>
        <c:dLbls>
          <c:showLegendKey val="0"/>
          <c:showVal val="0"/>
          <c:showCatName val="0"/>
          <c:showSerName val="0"/>
          <c:showPercent val="0"/>
          <c:showBubbleSize val="0"/>
        </c:dLbls>
        <c:gapWidth val="100"/>
        <c:overlap val="100"/>
        <c:axId val="171546496"/>
        <c:axId val="171552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193</c:v>
                </c:pt>
                <c:pt idx="5">
                  <c:v>#N/A</c:v>
                </c:pt>
                <c:pt idx="6">
                  <c:v>#N/A</c:v>
                </c:pt>
                <c:pt idx="7">
                  <c:v>1242</c:v>
                </c:pt>
                <c:pt idx="8">
                  <c:v>#N/A</c:v>
                </c:pt>
                <c:pt idx="9">
                  <c:v>#N/A</c:v>
                </c:pt>
                <c:pt idx="10">
                  <c:v>681</c:v>
                </c:pt>
                <c:pt idx="11">
                  <c:v>#N/A</c:v>
                </c:pt>
                <c:pt idx="12">
                  <c:v>#N/A</c:v>
                </c:pt>
                <c:pt idx="13">
                  <c:v>923</c:v>
                </c:pt>
                <c:pt idx="14">
                  <c:v>#N/A</c:v>
                </c:pt>
              </c:numCache>
            </c:numRef>
          </c:val>
          <c:smooth val="0"/>
        </c:ser>
        <c:dLbls>
          <c:showLegendKey val="0"/>
          <c:showVal val="0"/>
          <c:showCatName val="0"/>
          <c:showSerName val="0"/>
          <c:showPercent val="0"/>
          <c:showBubbleSize val="0"/>
        </c:dLbls>
        <c:marker val="1"/>
        <c:smooth val="0"/>
        <c:axId val="171546496"/>
        <c:axId val="171552768"/>
      </c:lineChart>
      <c:catAx>
        <c:axId val="17154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552768"/>
        <c:crosses val="autoZero"/>
        <c:auto val="1"/>
        <c:lblAlgn val="ctr"/>
        <c:lblOffset val="100"/>
        <c:tickLblSkip val="1"/>
        <c:tickMarkSkip val="1"/>
        <c:noMultiLvlLbl val="0"/>
      </c:catAx>
      <c:valAx>
        <c:axId val="17155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54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静岡県裾野市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53,754
53,061
138.17
20,410,969
19,580,881
759,995
11,892,425
19,647,136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当市は、企業の堅調な業績に支えられ、良好な財政力を維持し、</a:t>
          </a:r>
          <a:r>
            <a:rPr lang="ja-JP" altLang="ja-JP" sz="1100" b="0" i="0" baseline="0">
              <a:solidFill>
                <a:schemeClr val="dk1"/>
              </a:solidFill>
              <a:effectLst/>
              <a:latin typeface="+mn-lt"/>
              <a:ea typeface="+mn-ea"/>
              <a:cs typeface="+mn-cs"/>
            </a:rPr>
            <a:t>昭和</a:t>
          </a:r>
          <a:r>
            <a:rPr lang="en-US" altLang="ja-JP" sz="1100" b="0" i="0" baseline="0">
              <a:solidFill>
                <a:schemeClr val="dk1"/>
              </a:solidFill>
              <a:effectLst/>
              <a:latin typeface="+mn-lt"/>
              <a:ea typeface="+mn-ea"/>
              <a:cs typeface="+mn-cs"/>
            </a:rPr>
            <a:t>58</a:t>
          </a:r>
          <a:r>
            <a:rPr lang="ja-JP" altLang="ja-JP" sz="1100" b="0" i="0" baseline="0">
              <a:solidFill>
                <a:schemeClr val="dk1"/>
              </a:solidFill>
              <a:effectLst/>
              <a:latin typeface="+mn-lt"/>
              <a:ea typeface="+mn-ea"/>
              <a:cs typeface="+mn-cs"/>
            </a:rPr>
            <a:t>年から平成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年まで</a:t>
          </a:r>
          <a:r>
            <a:rPr lang="ja-JP" altLang="en-US" sz="1100" b="0" i="0" u="none" strike="noStrike" baseline="0" smtClean="0">
              <a:solidFill>
                <a:schemeClr val="dk1"/>
              </a:solidFill>
              <a:latin typeface="+mn-lt"/>
              <a:ea typeface="+mn-ea"/>
              <a:cs typeface="+mn-cs"/>
            </a:rPr>
            <a:t>連続して普通交付税の不交付団体であった。しかし、リーマンショック以降の急激な経済状況の悪化から、法人市民税を中心とする市税の大幅な減収により、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および</a:t>
          </a:r>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24</a:t>
          </a:r>
          <a:r>
            <a:rPr lang="ja-JP" altLang="en-US" sz="1100" b="0" i="0" u="none" strike="noStrike" baseline="0" smtClean="0">
              <a:solidFill>
                <a:schemeClr val="dk1"/>
              </a:solidFill>
              <a:latin typeface="+mn-lt"/>
              <a:ea typeface="+mn-ea"/>
              <a:cs typeface="+mn-cs"/>
            </a:rPr>
            <a:t>年度は普通交付税の交付団体となった。市税の徴収率向上や安定した税収を確保する施策の推進などを通じて財政基盤の強化に努める。 </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41</xdr:row>
      <xdr:rowOff>110672</xdr:rowOff>
    </xdr:from>
    <xdr:to>
      <xdr:col>7</xdr:col>
      <xdr:colOff>152400</xdr:colOff>
      <xdr:row>46</xdr:row>
      <xdr:rowOff>29028</xdr:rowOff>
    </xdr:to>
    <xdr:cxnSp macro="">
      <xdr:nvCxnSpPr>
        <xdr:cNvPr id="65" name="直線コネクタ 64"/>
        <xdr:cNvCxnSpPr/>
      </xdr:nvCxnSpPr>
      <xdr:spPr>
        <a:xfrm flipV="1">
          <a:off x="4953000" y="7140122"/>
          <a:ext cx="0" cy="7756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25599</xdr:rowOff>
    </xdr:from>
    <xdr:ext cx="762000" cy="259045"/>
    <xdr:sp macro="" textlink="">
      <xdr:nvSpPr>
        <xdr:cNvPr id="68" name="財政力最大値テキスト"/>
        <xdr:cNvSpPr txBox="1"/>
      </xdr:nvSpPr>
      <xdr:spPr>
        <a:xfrm>
          <a:off x="5041900" y="688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41</xdr:row>
      <xdr:rowOff>110672</xdr:rowOff>
    </xdr:from>
    <xdr:to>
      <xdr:col>7</xdr:col>
      <xdr:colOff>241300</xdr:colOff>
      <xdr:row>41</xdr:row>
      <xdr:rowOff>110672</xdr:rowOff>
    </xdr:to>
    <xdr:cxnSp macro="">
      <xdr:nvCxnSpPr>
        <xdr:cNvPr id="69" name="直線コネクタ 68"/>
        <xdr:cNvCxnSpPr/>
      </xdr:nvCxnSpPr>
      <xdr:spPr>
        <a:xfrm>
          <a:off x="4864100" y="714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110672</xdr:rowOff>
    </xdr:from>
    <xdr:to>
      <xdr:col>7</xdr:col>
      <xdr:colOff>152400</xdr:colOff>
      <xdr:row>41</xdr:row>
      <xdr:rowOff>127907</xdr:rowOff>
    </xdr:to>
    <xdr:cxnSp macro="">
      <xdr:nvCxnSpPr>
        <xdr:cNvPr id="70" name="直線コネクタ 69"/>
        <xdr:cNvCxnSpPr/>
      </xdr:nvCxnSpPr>
      <xdr:spPr>
        <a:xfrm flipV="1">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34670</xdr:rowOff>
    </xdr:from>
    <xdr:ext cx="762000" cy="259045"/>
    <xdr:sp macro="" textlink="">
      <xdr:nvSpPr>
        <xdr:cNvPr id="71" name="財政力平均値テキスト"/>
        <xdr:cNvSpPr txBox="1"/>
      </xdr:nvSpPr>
      <xdr:spPr>
        <a:xfrm>
          <a:off x="5041900" y="7578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72" name="フローチャート : 判断 71"/>
        <xdr:cNvSpPr/>
      </xdr:nvSpPr>
      <xdr:spPr>
        <a:xfrm>
          <a:off x="49022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75293</xdr:rowOff>
    </xdr:from>
    <xdr:to>
      <xdr:col>6</xdr:col>
      <xdr:colOff>0</xdr:colOff>
      <xdr:row>41</xdr:row>
      <xdr:rowOff>127907</xdr:rowOff>
    </xdr:to>
    <xdr:cxnSp macro="">
      <xdr:nvCxnSpPr>
        <xdr:cNvPr id="73" name="直線コネクタ 72"/>
        <xdr:cNvCxnSpPr/>
      </xdr:nvCxnSpPr>
      <xdr:spPr>
        <a:xfrm>
          <a:off x="3225800" y="693329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79828</xdr:rowOff>
    </xdr:from>
    <xdr:to>
      <xdr:col>6</xdr:col>
      <xdr:colOff>50800</xdr:colOff>
      <xdr:row>45</xdr:row>
      <xdr:rowOff>9978</xdr:rowOff>
    </xdr:to>
    <xdr:sp macro="" textlink="">
      <xdr:nvSpPr>
        <xdr:cNvPr id="74" name="フローチャート : 判断 73"/>
        <xdr:cNvSpPr/>
      </xdr:nvSpPr>
      <xdr:spPr>
        <a:xfrm>
          <a:off x="4064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75" name="テキスト ボックス 74"/>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73478</xdr:rowOff>
    </xdr:from>
    <xdr:to>
      <xdr:col>4</xdr:col>
      <xdr:colOff>482600</xdr:colOff>
      <xdr:row>40</xdr:row>
      <xdr:rowOff>75293</xdr:rowOff>
    </xdr:to>
    <xdr:cxnSp macro="">
      <xdr:nvCxnSpPr>
        <xdr:cNvPr id="76" name="直線コネクタ 75"/>
        <xdr:cNvCxnSpPr/>
      </xdr:nvCxnSpPr>
      <xdr:spPr>
        <a:xfrm>
          <a:off x="2336800" y="6588578"/>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62593</xdr:rowOff>
    </xdr:from>
    <xdr:to>
      <xdr:col>4</xdr:col>
      <xdr:colOff>533400</xdr:colOff>
      <xdr:row>44</xdr:row>
      <xdr:rowOff>164193</xdr:rowOff>
    </xdr:to>
    <xdr:sp macro="" textlink="">
      <xdr:nvSpPr>
        <xdr:cNvPr id="77" name="フローチャート : 判断 76"/>
        <xdr:cNvSpPr/>
      </xdr:nvSpPr>
      <xdr:spPr>
        <a:xfrm>
          <a:off x="3175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78" name="テキスト ボックス 77"/>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71664</xdr:rowOff>
    </xdr:from>
    <xdr:to>
      <xdr:col>3</xdr:col>
      <xdr:colOff>279400</xdr:colOff>
      <xdr:row>38</xdr:row>
      <xdr:rowOff>73478</xdr:rowOff>
    </xdr:to>
    <xdr:cxnSp macro="">
      <xdr:nvCxnSpPr>
        <xdr:cNvPr id="79" name="直線コネクタ 78"/>
        <xdr:cNvCxnSpPr/>
      </xdr:nvCxnSpPr>
      <xdr:spPr>
        <a:xfrm>
          <a:off x="1447800" y="6243864"/>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80" name="フローチャート :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9" name="円/楕円 88"/>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152599</xdr:rowOff>
    </xdr:from>
    <xdr:ext cx="762000" cy="259045"/>
    <xdr:sp macro="" textlink="">
      <xdr:nvSpPr>
        <xdr:cNvPr id="90" name="財政力該当値テキスト"/>
        <xdr:cNvSpPr txBox="1"/>
      </xdr:nvSpPr>
      <xdr:spPr>
        <a:xfrm>
          <a:off x="5041900" y="701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1" name="円/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2" name="テキスト ボックス 9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24493</xdr:rowOff>
    </xdr:from>
    <xdr:to>
      <xdr:col>4</xdr:col>
      <xdr:colOff>533400</xdr:colOff>
      <xdr:row>40</xdr:row>
      <xdr:rowOff>126093</xdr:rowOff>
    </xdr:to>
    <xdr:sp macro="" textlink="">
      <xdr:nvSpPr>
        <xdr:cNvPr id="93" name="円/楕円 92"/>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136270</xdr:rowOff>
    </xdr:from>
    <xdr:ext cx="762000" cy="259045"/>
    <xdr:sp macro="" textlink="">
      <xdr:nvSpPr>
        <xdr:cNvPr id="94" name="テキスト ボックス 93"/>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22678</xdr:rowOff>
    </xdr:from>
    <xdr:to>
      <xdr:col>3</xdr:col>
      <xdr:colOff>330200</xdr:colOff>
      <xdr:row>38</xdr:row>
      <xdr:rowOff>124278</xdr:rowOff>
    </xdr:to>
    <xdr:sp macro="" textlink="">
      <xdr:nvSpPr>
        <xdr:cNvPr id="95" name="円/楕円 94"/>
        <xdr:cNvSpPr/>
      </xdr:nvSpPr>
      <xdr:spPr>
        <a:xfrm>
          <a:off x="2286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134455</xdr:rowOff>
    </xdr:from>
    <xdr:ext cx="762000" cy="259045"/>
    <xdr:sp macro="" textlink="">
      <xdr:nvSpPr>
        <xdr:cNvPr id="96" name="テキスト ボックス 95"/>
        <xdr:cNvSpPr txBox="1"/>
      </xdr:nvSpPr>
      <xdr:spPr>
        <a:xfrm>
          <a:off x="1955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20864</xdr:rowOff>
    </xdr:from>
    <xdr:to>
      <xdr:col>2</xdr:col>
      <xdr:colOff>127000</xdr:colOff>
      <xdr:row>36</xdr:row>
      <xdr:rowOff>122464</xdr:rowOff>
    </xdr:to>
    <xdr:sp macro="" textlink="">
      <xdr:nvSpPr>
        <xdr:cNvPr id="97" name="円/楕円 96"/>
        <xdr:cNvSpPr/>
      </xdr:nvSpPr>
      <xdr:spPr>
        <a:xfrm>
          <a:off x="1397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132641</xdr:rowOff>
    </xdr:from>
    <xdr:ext cx="762000" cy="259045"/>
    <xdr:sp macro="" textlink="">
      <xdr:nvSpPr>
        <xdr:cNvPr id="98" name="テキスト ボックス 97"/>
        <xdr:cNvSpPr txBox="1"/>
      </xdr:nvSpPr>
      <xdr:spPr>
        <a:xfrm>
          <a:off x="1066800" y="59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平成</a:t>
          </a:r>
          <a:r>
            <a:rPr lang="en-US" altLang="ja-JP" sz="1100" b="0" i="0" u="none" strike="noStrike" baseline="0" smtClean="0">
              <a:solidFill>
                <a:schemeClr val="dk1"/>
              </a:solidFill>
              <a:latin typeface="+mn-lt"/>
              <a:ea typeface="+mn-ea"/>
              <a:cs typeface="+mn-cs"/>
            </a:rPr>
            <a:t>21</a:t>
          </a:r>
          <a:r>
            <a:rPr lang="ja-JP" altLang="en-US" sz="1100" b="0" i="0" u="none" strike="noStrike" baseline="0" smtClean="0">
              <a:solidFill>
                <a:schemeClr val="dk1"/>
              </a:solidFill>
              <a:latin typeface="+mn-lt"/>
              <a:ea typeface="+mn-ea"/>
              <a:cs typeface="+mn-cs"/>
            </a:rPr>
            <a:t>年度は</a:t>
          </a:r>
          <a:r>
            <a:rPr lang="en-US" altLang="ja-JP" sz="1100" b="0" i="0" u="none" strike="noStrike" baseline="0" smtClean="0">
              <a:solidFill>
                <a:schemeClr val="dk1"/>
              </a:solidFill>
              <a:latin typeface="+mn-lt"/>
              <a:ea typeface="+mn-ea"/>
              <a:cs typeface="+mn-cs"/>
            </a:rPr>
            <a:t>79.0%</a:t>
          </a:r>
          <a:r>
            <a:rPr lang="ja-JP" altLang="en-US" sz="1100" b="0" i="0" u="none" strike="noStrike" baseline="0" smtClean="0">
              <a:solidFill>
                <a:schemeClr val="dk1"/>
              </a:solidFill>
              <a:latin typeface="+mn-lt"/>
              <a:ea typeface="+mn-ea"/>
              <a:cs typeface="+mn-cs"/>
            </a:rPr>
            <a:t>であった経常収支比率は、法人市民税などの市税収入の大幅な減収により、平成</a:t>
          </a:r>
          <a:r>
            <a:rPr lang="en-US" altLang="ja-JP" sz="1100" b="0" i="0" u="none" strike="noStrike" baseline="0" smtClean="0">
              <a:solidFill>
                <a:schemeClr val="dk1"/>
              </a:solidFill>
              <a:latin typeface="+mn-lt"/>
              <a:ea typeface="+mn-ea"/>
              <a:cs typeface="+mn-cs"/>
            </a:rPr>
            <a:t>23</a:t>
          </a:r>
          <a:r>
            <a:rPr lang="ja-JP" altLang="en-US" sz="1100" b="0" i="0" u="none" strike="noStrike" baseline="0" smtClean="0">
              <a:solidFill>
                <a:schemeClr val="dk1"/>
              </a:solidFill>
              <a:latin typeface="+mn-lt"/>
              <a:ea typeface="+mn-ea"/>
              <a:cs typeface="+mn-cs"/>
            </a:rPr>
            <a:t>年度以降は</a:t>
          </a:r>
          <a:r>
            <a:rPr lang="en-US" altLang="ja-JP" sz="1100" b="0" i="0" u="none" strike="noStrike" baseline="0" smtClean="0">
              <a:solidFill>
                <a:schemeClr val="dk1"/>
              </a:solidFill>
              <a:latin typeface="+mn-lt"/>
              <a:ea typeface="+mn-ea"/>
              <a:cs typeface="+mn-cs"/>
            </a:rPr>
            <a:t>90%</a:t>
          </a:r>
          <a:r>
            <a:rPr lang="ja-JP" altLang="en-US" sz="1100" b="0" i="0" u="none" strike="noStrike" baseline="0" smtClean="0">
              <a:solidFill>
                <a:schemeClr val="dk1"/>
              </a:solidFill>
              <a:latin typeface="+mn-lt"/>
              <a:ea typeface="+mn-ea"/>
              <a:cs typeface="+mn-cs"/>
            </a:rPr>
            <a:t>前後に悪化し、財政構造の硬直化が進んでいる。行財政改革により経常経費の削減を図り、より効率的な財政運営に努める。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67</xdr:row>
      <xdr:rowOff>128270</xdr:rowOff>
    </xdr:to>
    <xdr:cxnSp macro="">
      <xdr:nvCxnSpPr>
        <xdr:cNvPr id="126" name="直線コネクタ 125"/>
        <xdr:cNvCxnSpPr/>
      </xdr:nvCxnSpPr>
      <xdr:spPr>
        <a:xfrm flipV="1">
          <a:off x="4953000" y="10283444"/>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61214</xdr:rowOff>
    </xdr:from>
    <xdr:to>
      <xdr:col>7</xdr:col>
      <xdr:colOff>152400</xdr:colOff>
      <xdr:row>65</xdr:row>
      <xdr:rowOff>36830</xdr:rowOff>
    </xdr:to>
    <xdr:cxnSp macro="">
      <xdr:nvCxnSpPr>
        <xdr:cNvPr id="131" name="直線コネクタ 130"/>
        <xdr:cNvCxnSpPr/>
      </xdr:nvCxnSpPr>
      <xdr:spPr>
        <a:xfrm>
          <a:off x="4114800" y="10862564"/>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133113</xdr:rowOff>
    </xdr:from>
    <xdr:ext cx="762000" cy="259045"/>
    <xdr:sp macro="" textlink="">
      <xdr:nvSpPr>
        <xdr:cNvPr id="132"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116586</xdr:rowOff>
    </xdr:from>
    <xdr:to>
      <xdr:col>7</xdr:col>
      <xdr:colOff>203200</xdr:colOff>
      <xdr:row>64</xdr:row>
      <xdr:rowOff>46736</xdr:rowOff>
    </xdr:to>
    <xdr:sp macro="" textlink="">
      <xdr:nvSpPr>
        <xdr:cNvPr id="133" name="フローチャート : 判断 132"/>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61214</xdr:rowOff>
    </xdr:from>
    <xdr:to>
      <xdr:col>6</xdr:col>
      <xdr:colOff>0</xdr:colOff>
      <xdr:row>64</xdr:row>
      <xdr:rowOff>131064</xdr:rowOff>
    </xdr:to>
    <xdr:cxnSp macro="">
      <xdr:nvCxnSpPr>
        <xdr:cNvPr id="134" name="直線コネクタ 133"/>
        <xdr:cNvCxnSpPr/>
      </xdr:nvCxnSpPr>
      <xdr:spPr>
        <a:xfrm flipV="1">
          <a:off x="3225800" y="1086256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32004</xdr:rowOff>
    </xdr:from>
    <xdr:to>
      <xdr:col>6</xdr:col>
      <xdr:colOff>50800</xdr:colOff>
      <xdr:row>64</xdr:row>
      <xdr:rowOff>133604</xdr:rowOff>
    </xdr:to>
    <xdr:sp macro="" textlink="">
      <xdr:nvSpPr>
        <xdr:cNvPr id="135" name="フローチャート : 判断 134"/>
        <xdr:cNvSpPr/>
      </xdr:nvSpPr>
      <xdr:spPr>
        <a:xfrm>
          <a:off x="4064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118381</xdr:rowOff>
    </xdr:from>
    <xdr:ext cx="736600" cy="259045"/>
    <xdr:sp macro="" textlink="">
      <xdr:nvSpPr>
        <xdr:cNvPr id="136" name="テキスト ボックス 135"/>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99822</xdr:rowOff>
    </xdr:from>
    <xdr:to>
      <xdr:col>4</xdr:col>
      <xdr:colOff>482600</xdr:colOff>
      <xdr:row>64</xdr:row>
      <xdr:rowOff>131064</xdr:rowOff>
    </xdr:to>
    <xdr:cxnSp macro="">
      <xdr:nvCxnSpPr>
        <xdr:cNvPr id="137" name="直線コネクタ 136"/>
        <xdr:cNvCxnSpPr/>
      </xdr:nvCxnSpPr>
      <xdr:spPr>
        <a:xfrm>
          <a:off x="2336800" y="1090117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38" name="フローチャート : 判断 137"/>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39" name="テキスト ボックス 138"/>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30480</xdr:rowOff>
    </xdr:from>
    <xdr:to>
      <xdr:col>3</xdr:col>
      <xdr:colOff>279400</xdr:colOff>
      <xdr:row>63</xdr:row>
      <xdr:rowOff>99822</xdr:rowOff>
    </xdr:to>
    <xdr:cxnSp macro="">
      <xdr:nvCxnSpPr>
        <xdr:cNvPr id="140" name="直線コネクタ 139"/>
        <xdr:cNvCxnSpPr/>
      </xdr:nvCxnSpPr>
      <xdr:spPr>
        <a:xfrm>
          <a:off x="1447800" y="9974580"/>
          <a:ext cx="889000" cy="92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77978</xdr:rowOff>
    </xdr:from>
    <xdr:to>
      <xdr:col>3</xdr:col>
      <xdr:colOff>330200</xdr:colOff>
      <xdr:row>64</xdr:row>
      <xdr:rowOff>8128</xdr:rowOff>
    </xdr:to>
    <xdr:sp macro="" textlink="">
      <xdr:nvSpPr>
        <xdr:cNvPr id="141" name="フローチャート : 判断 140"/>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164355</xdr:rowOff>
    </xdr:from>
    <xdr:ext cx="762000" cy="259045"/>
    <xdr:sp macro="" textlink="">
      <xdr:nvSpPr>
        <xdr:cNvPr id="142" name="テキスト ボックス 141"/>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128524</xdr:rowOff>
    </xdr:from>
    <xdr:to>
      <xdr:col>2</xdr:col>
      <xdr:colOff>127000</xdr:colOff>
      <xdr:row>65</xdr:row>
      <xdr:rowOff>58674</xdr:rowOff>
    </xdr:to>
    <xdr:sp macro="" textlink="">
      <xdr:nvSpPr>
        <xdr:cNvPr id="143" name="フローチャート : 判断 142"/>
        <xdr:cNvSpPr/>
      </xdr:nvSpPr>
      <xdr:spPr>
        <a:xfrm>
          <a:off x="1397000" y="1110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43451</xdr:rowOff>
    </xdr:from>
    <xdr:ext cx="762000" cy="259045"/>
    <xdr:sp macro="" textlink="">
      <xdr:nvSpPr>
        <xdr:cNvPr id="144" name="テキスト ボックス 143"/>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50" name="円/楕円 149"/>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51"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10414</xdr:rowOff>
    </xdr:from>
    <xdr:to>
      <xdr:col>6</xdr:col>
      <xdr:colOff>50800</xdr:colOff>
      <xdr:row>63</xdr:row>
      <xdr:rowOff>112014</xdr:rowOff>
    </xdr:to>
    <xdr:sp macro="" textlink="">
      <xdr:nvSpPr>
        <xdr:cNvPr id="152" name="円/楕円 151"/>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122191</xdr:rowOff>
    </xdr:from>
    <xdr:ext cx="736600" cy="259045"/>
    <xdr:sp macro="" textlink="">
      <xdr:nvSpPr>
        <xdr:cNvPr id="153" name="テキスト ボックス 152"/>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80264</xdr:rowOff>
    </xdr:from>
    <xdr:to>
      <xdr:col>4</xdr:col>
      <xdr:colOff>533400</xdr:colOff>
      <xdr:row>65</xdr:row>
      <xdr:rowOff>10414</xdr:rowOff>
    </xdr:to>
    <xdr:sp macro="" textlink="">
      <xdr:nvSpPr>
        <xdr:cNvPr id="154" name="円/楕円 153"/>
        <xdr:cNvSpPr/>
      </xdr:nvSpPr>
      <xdr:spPr>
        <a:xfrm>
          <a:off x="3175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166641</xdr:rowOff>
    </xdr:from>
    <xdr:ext cx="762000" cy="259045"/>
    <xdr:sp macro="" textlink="">
      <xdr:nvSpPr>
        <xdr:cNvPr id="155" name="テキスト ボックス 154"/>
        <xdr:cNvSpPr txBox="1"/>
      </xdr:nvSpPr>
      <xdr:spPr>
        <a:xfrm>
          <a:off x="2844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49022</xdr:rowOff>
    </xdr:from>
    <xdr:to>
      <xdr:col>3</xdr:col>
      <xdr:colOff>330200</xdr:colOff>
      <xdr:row>63</xdr:row>
      <xdr:rowOff>150622</xdr:rowOff>
    </xdr:to>
    <xdr:sp macro="" textlink="">
      <xdr:nvSpPr>
        <xdr:cNvPr id="156" name="円/楕円 155"/>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57" name="テキスト ボックス 156"/>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151130</xdr:rowOff>
    </xdr:from>
    <xdr:to>
      <xdr:col>2</xdr:col>
      <xdr:colOff>127000</xdr:colOff>
      <xdr:row>58</xdr:row>
      <xdr:rowOff>81280</xdr:rowOff>
    </xdr:to>
    <xdr:sp macro="" textlink="">
      <xdr:nvSpPr>
        <xdr:cNvPr id="158" name="円/楕円 157"/>
        <xdr:cNvSpPr/>
      </xdr:nvSpPr>
      <xdr:spPr>
        <a:xfrm>
          <a:off x="1397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91457</xdr:rowOff>
    </xdr:from>
    <xdr:ext cx="762000" cy="259045"/>
    <xdr:sp macro="" textlink="">
      <xdr:nvSpPr>
        <xdr:cNvPr id="159" name="テキスト ボックス 158"/>
        <xdr:cNvSpPr txBox="1"/>
      </xdr:nvSpPr>
      <xdr:spPr>
        <a:xfrm>
          <a:off x="1066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[129,734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mn-lt"/>
              <a:ea typeface="+mn-ea"/>
              <a:cs typeface="+mn-cs"/>
            </a:rPr>
            <a:t>　類似団体内平均値を大幅に上回っている主な要因は、市域が広いため公共施設が点在化していることなどが考えられる。具体的には、「広域にわたる消防・救急業務」、「</a:t>
          </a:r>
          <a:r>
            <a:rPr lang="ja-JP" altLang="ja-JP" sz="1100" b="0" i="0" baseline="0">
              <a:solidFill>
                <a:schemeClr val="dk1"/>
              </a:solidFill>
              <a:effectLst/>
              <a:latin typeface="+mn-lt"/>
              <a:ea typeface="+mn-ea"/>
              <a:cs typeface="+mn-cs"/>
            </a:rPr>
            <a:t>直営</a:t>
          </a:r>
          <a:r>
            <a:rPr lang="ja-JP" altLang="en-US" sz="1100" b="0" i="0" baseline="0">
              <a:solidFill>
                <a:schemeClr val="dk1"/>
              </a:solidFill>
              <a:effectLst/>
              <a:latin typeface="+mn-lt"/>
              <a:ea typeface="+mn-ea"/>
              <a:cs typeface="+mn-cs"/>
            </a:rPr>
            <a:t>による</a:t>
          </a:r>
          <a:r>
            <a:rPr lang="ja-JP" altLang="en-US" sz="1100" b="0" i="0" u="none" strike="noStrike" baseline="0" smtClean="0">
              <a:solidFill>
                <a:sysClr val="windowText" lastClr="000000"/>
              </a:solidFill>
              <a:latin typeface="+mn-lt"/>
              <a:ea typeface="+mn-ea"/>
              <a:cs typeface="+mn-cs"/>
            </a:rPr>
            <a:t>ごみ処理業務」、「教育充実のための小学校９校への低学年多人数学級対応補助講師配置」、「小学校８校の給食単独調理」、「待機児童ゼロに向けた公立の５保育園・６幼稚園の園児入所措置」などを積極的に行うために臨時職員を配置していることなどによる。</a:t>
          </a:r>
          <a:endParaRPr lang="en-US" altLang="ja-JP" sz="1100" b="0" i="0" u="none" strike="noStrike" baseline="0" smtClean="0">
            <a:solidFill>
              <a:sysClr val="windowText" lastClr="000000"/>
            </a:solidFill>
            <a:latin typeface="+mn-lt"/>
            <a:ea typeface="+mn-ea"/>
            <a:cs typeface="+mn-cs"/>
          </a:endParaRPr>
        </a:p>
        <a:p>
          <a:r>
            <a:rPr lang="ja-JP" altLang="en-US" sz="1100" b="0" i="0" u="none" strike="noStrike" baseline="0" smtClean="0">
              <a:solidFill>
                <a:sysClr val="windowText" lastClr="000000"/>
              </a:solidFill>
              <a:latin typeface="+mn-lt"/>
              <a:ea typeface="+mn-ea"/>
              <a:cs typeface="+mn-cs"/>
            </a:rPr>
            <a:t>　住民のニーズも高く、安心・安全に直結する事業であるため、短期間での大幅な見直しは困難ではあるので、民間委託の導入や事業評価制度などにより事務事業の見直しを進め、経費の縮減に努める。 </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107228</xdr:rowOff>
    </xdr:from>
    <xdr:to>
      <xdr:col>7</xdr:col>
      <xdr:colOff>152400</xdr:colOff>
      <xdr:row>88</xdr:row>
      <xdr:rowOff>44982</xdr:rowOff>
    </xdr:to>
    <xdr:cxnSp macro="">
      <xdr:nvCxnSpPr>
        <xdr:cNvPr id="189" name="直線コネクタ 188"/>
        <xdr:cNvCxnSpPr/>
      </xdr:nvCxnSpPr>
      <xdr:spPr>
        <a:xfrm flipV="1">
          <a:off x="4953000" y="13823228"/>
          <a:ext cx="0" cy="1309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17059</xdr:rowOff>
    </xdr:from>
    <xdr:ext cx="762000" cy="259045"/>
    <xdr:sp macro="" textlink="">
      <xdr:nvSpPr>
        <xdr:cNvPr id="190" name="人件費・物件費等の状況最小値テキスト"/>
        <xdr:cNvSpPr txBox="1"/>
      </xdr:nvSpPr>
      <xdr:spPr>
        <a:xfrm>
          <a:off x="5041900" y="151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146,237</a:t>
          </a:r>
          <a:endParaRPr kumimoji="1" lang="ja-JP" altLang="en-US" sz="1000" b="1">
            <a:latin typeface="ＭＳ Ｐゴシック"/>
          </a:endParaRPr>
        </a:p>
      </xdr:txBody>
    </xdr:sp>
    <xdr:clientData/>
  </xdr:oneCellAnchor>
  <xdr:twoCellAnchor>
    <xdr:from>
      <xdr:col>7</xdr:col>
      <xdr:colOff>63500</xdr:colOff>
      <xdr:row>88</xdr:row>
      <xdr:rowOff>44982</xdr:rowOff>
    </xdr:from>
    <xdr:to>
      <xdr:col>7</xdr:col>
      <xdr:colOff>241300</xdr:colOff>
      <xdr:row>88</xdr:row>
      <xdr:rowOff>44982</xdr:rowOff>
    </xdr:to>
    <xdr:cxnSp macro="">
      <xdr:nvCxnSpPr>
        <xdr:cNvPr id="191" name="直線コネクタ 190"/>
        <xdr:cNvCxnSpPr/>
      </xdr:nvCxnSpPr>
      <xdr:spPr>
        <a:xfrm>
          <a:off x="4864100" y="1513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22155</xdr:rowOff>
    </xdr:from>
    <xdr:ext cx="762000" cy="259045"/>
    <xdr:sp macro="" textlink="">
      <xdr:nvSpPr>
        <xdr:cNvPr id="192" name="人件費・物件費等の状況最大値テキスト"/>
        <xdr:cNvSpPr txBox="1"/>
      </xdr:nvSpPr>
      <xdr:spPr>
        <a:xfrm>
          <a:off x="5041900" y="135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81,122</a:t>
          </a:r>
          <a:endParaRPr kumimoji="1" lang="ja-JP" altLang="en-US" sz="1000" b="1">
            <a:latin typeface="ＭＳ Ｐゴシック"/>
          </a:endParaRPr>
        </a:p>
      </xdr:txBody>
    </xdr:sp>
    <xdr:clientData/>
  </xdr:oneCellAnchor>
  <xdr:twoCellAnchor>
    <xdr:from>
      <xdr:col>7</xdr:col>
      <xdr:colOff>63500</xdr:colOff>
      <xdr:row>80</xdr:row>
      <xdr:rowOff>107228</xdr:rowOff>
    </xdr:from>
    <xdr:to>
      <xdr:col>7</xdr:col>
      <xdr:colOff>241300</xdr:colOff>
      <xdr:row>80</xdr:row>
      <xdr:rowOff>107228</xdr:rowOff>
    </xdr:to>
    <xdr:cxnSp macro="">
      <xdr:nvCxnSpPr>
        <xdr:cNvPr id="193" name="直線コネクタ 192"/>
        <xdr:cNvCxnSpPr/>
      </xdr:nvCxnSpPr>
      <xdr:spPr>
        <a:xfrm>
          <a:off x="4864100" y="1382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56034</xdr:rowOff>
    </xdr:from>
    <xdr:to>
      <xdr:col>7</xdr:col>
      <xdr:colOff>152400</xdr:colOff>
      <xdr:row>86</xdr:row>
      <xdr:rowOff>95025</xdr:rowOff>
    </xdr:to>
    <xdr:cxnSp macro="">
      <xdr:nvCxnSpPr>
        <xdr:cNvPr id="194" name="直線コネクタ 193"/>
        <xdr:cNvCxnSpPr/>
      </xdr:nvCxnSpPr>
      <xdr:spPr>
        <a:xfrm flipV="1">
          <a:off x="4114800" y="14800734"/>
          <a:ext cx="838200" cy="3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81281</xdr:rowOff>
    </xdr:from>
    <xdr:ext cx="762000" cy="259045"/>
    <xdr:sp macro="" textlink="">
      <xdr:nvSpPr>
        <xdr:cNvPr id="195" name="人件費・物件費等の状況平均値テキスト"/>
        <xdr:cNvSpPr txBox="1"/>
      </xdr:nvSpPr>
      <xdr:spPr>
        <a:xfrm>
          <a:off x="5041900" y="141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64754</xdr:rowOff>
    </xdr:from>
    <xdr:to>
      <xdr:col>7</xdr:col>
      <xdr:colOff>203200</xdr:colOff>
      <xdr:row>83</xdr:row>
      <xdr:rowOff>166354</xdr:rowOff>
    </xdr:to>
    <xdr:sp macro="" textlink="">
      <xdr:nvSpPr>
        <xdr:cNvPr id="196" name="フローチャート : 判断 195"/>
        <xdr:cNvSpPr/>
      </xdr:nvSpPr>
      <xdr:spPr>
        <a:xfrm>
          <a:off x="49022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95025</xdr:rowOff>
    </xdr:from>
    <xdr:to>
      <xdr:col>6</xdr:col>
      <xdr:colOff>0</xdr:colOff>
      <xdr:row>86</xdr:row>
      <xdr:rowOff>168098</xdr:rowOff>
    </xdr:to>
    <xdr:cxnSp macro="">
      <xdr:nvCxnSpPr>
        <xdr:cNvPr id="197" name="直線コネクタ 196"/>
        <xdr:cNvCxnSpPr/>
      </xdr:nvCxnSpPr>
      <xdr:spPr>
        <a:xfrm flipV="1">
          <a:off x="3225800" y="14839725"/>
          <a:ext cx="889000" cy="7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91337</xdr:rowOff>
    </xdr:from>
    <xdr:to>
      <xdr:col>6</xdr:col>
      <xdr:colOff>50800</xdr:colOff>
      <xdr:row>84</xdr:row>
      <xdr:rowOff>21487</xdr:rowOff>
    </xdr:to>
    <xdr:sp macro="" textlink="">
      <xdr:nvSpPr>
        <xdr:cNvPr id="198" name="フローチャート : 判断 197"/>
        <xdr:cNvSpPr/>
      </xdr:nvSpPr>
      <xdr:spPr>
        <a:xfrm>
          <a:off x="4064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31664</xdr:rowOff>
    </xdr:from>
    <xdr:ext cx="736600" cy="259045"/>
    <xdr:sp macro="" textlink="">
      <xdr:nvSpPr>
        <xdr:cNvPr id="199" name="テキスト ボックス 198"/>
        <xdr:cNvSpPr txBox="1"/>
      </xdr:nvSpPr>
      <xdr:spPr>
        <a:xfrm>
          <a:off x="3733800" y="1409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168098</xdr:rowOff>
    </xdr:from>
    <xdr:to>
      <xdr:col>4</xdr:col>
      <xdr:colOff>482600</xdr:colOff>
      <xdr:row>86</xdr:row>
      <xdr:rowOff>171396</xdr:rowOff>
    </xdr:to>
    <xdr:cxnSp macro="">
      <xdr:nvCxnSpPr>
        <xdr:cNvPr id="200" name="直線コネクタ 199"/>
        <xdr:cNvCxnSpPr/>
      </xdr:nvCxnSpPr>
      <xdr:spPr>
        <a:xfrm flipV="1">
          <a:off x="2336800" y="14912798"/>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24651</xdr:rowOff>
    </xdr:from>
    <xdr:to>
      <xdr:col>4</xdr:col>
      <xdr:colOff>533400</xdr:colOff>
      <xdr:row>84</xdr:row>
      <xdr:rowOff>126251</xdr:rowOff>
    </xdr:to>
    <xdr:sp macro="" textlink="">
      <xdr:nvSpPr>
        <xdr:cNvPr id="201" name="フローチャート : 判断 200"/>
        <xdr:cNvSpPr/>
      </xdr:nvSpPr>
      <xdr:spPr>
        <a:xfrm>
          <a:off x="3175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136428</xdr:rowOff>
    </xdr:from>
    <xdr:ext cx="762000" cy="259045"/>
    <xdr:sp macro="" textlink="">
      <xdr:nvSpPr>
        <xdr:cNvPr id="202" name="テキスト ボックス 201"/>
        <xdr:cNvSpPr txBox="1"/>
      </xdr:nvSpPr>
      <xdr:spPr>
        <a:xfrm>
          <a:off x="2844800" y="141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171396</xdr:rowOff>
    </xdr:from>
    <xdr:to>
      <xdr:col>3</xdr:col>
      <xdr:colOff>279400</xdr:colOff>
      <xdr:row>87</xdr:row>
      <xdr:rowOff>64252</xdr:rowOff>
    </xdr:to>
    <xdr:cxnSp macro="">
      <xdr:nvCxnSpPr>
        <xdr:cNvPr id="203" name="直線コネクタ 202"/>
        <xdr:cNvCxnSpPr/>
      </xdr:nvCxnSpPr>
      <xdr:spPr>
        <a:xfrm flipV="1">
          <a:off x="1447800" y="14916096"/>
          <a:ext cx="889000" cy="6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36743</xdr:rowOff>
    </xdr:from>
    <xdr:to>
      <xdr:col>3</xdr:col>
      <xdr:colOff>330200</xdr:colOff>
      <xdr:row>83</xdr:row>
      <xdr:rowOff>138343</xdr:rowOff>
    </xdr:to>
    <xdr:sp macro="" textlink="">
      <xdr:nvSpPr>
        <xdr:cNvPr id="204" name="フローチャート : 判断 203"/>
        <xdr:cNvSpPr/>
      </xdr:nvSpPr>
      <xdr:spPr>
        <a:xfrm>
          <a:off x="2286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148520</xdr:rowOff>
    </xdr:from>
    <xdr:ext cx="762000" cy="259045"/>
    <xdr:sp macro="" textlink="">
      <xdr:nvSpPr>
        <xdr:cNvPr id="205" name="テキスト ボックス 204"/>
        <xdr:cNvSpPr txBox="1"/>
      </xdr:nvSpPr>
      <xdr:spPr>
        <a:xfrm>
          <a:off x="1955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28398</xdr:rowOff>
    </xdr:from>
    <xdr:to>
      <xdr:col>2</xdr:col>
      <xdr:colOff>127000</xdr:colOff>
      <xdr:row>83</xdr:row>
      <xdr:rowOff>129998</xdr:rowOff>
    </xdr:to>
    <xdr:sp macro="" textlink="">
      <xdr:nvSpPr>
        <xdr:cNvPr id="206" name="フローチャート : 判断 205"/>
        <xdr:cNvSpPr/>
      </xdr:nvSpPr>
      <xdr:spPr>
        <a:xfrm>
          <a:off x="1397000" y="142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140175</xdr:rowOff>
    </xdr:from>
    <xdr:ext cx="762000" cy="259045"/>
    <xdr:sp macro="" textlink="">
      <xdr:nvSpPr>
        <xdr:cNvPr id="207" name="テキスト ボックス 206"/>
        <xdr:cNvSpPr txBox="1"/>
      </xdr:nvSpPr>
      <xdr:spPr>
        <a:xfrm>
          <a:off x="1066800" y="140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5234</xdr:rowOff>
    </xdr:from>
    <xdr:to>
      <xdr:col>7</xdr:col>
      <xdr:colOff>203200</xdr:colOff>
      <xdr:row>86</xdr:row>
      <xdr:rowOff>106834</xdr:rowOff>
    </xdr:to>
    <xdr:sp macro="" textlink="">
      <xdr:nvSpPr>
        <xdr:cNvPr id="213" name="円/楕円 212"/>
        <xdr:cNvSpPr/>
      </xdr:nvSpPr>
      <xdr:spPr>
        <a:xfrm>
          <a:off x="4902200" y="1474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148761</xdr:rowOff>
    </xdr:from>
    <xdr:ext cx="762000" cy="259045"/>
    <xdr:sp macro="" textlink="">
      <xdr:nvSpPr>
        <xdr:cNvPr id="214" name="人件費・物件費等の状況該当値テキスト"/>
        <xdr:cNvSpPr txBox="1"/>
      </xdr:nvSpPr>
      <xdr:spPr>
        <a:xfrm>
          <a:off x="5041900" y="1472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129,734</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44225</xdr:rowOff>
    </xdr:from>
    <xdr:to>
      <xdr:col>6</xdr:col>
      <xdr:colOff>50800</xdr:colOff>
      <xdr:row>86</xdr:row>
      <xdr:rowOff>145825</xdr:rowOff>
    </xdr:to>
    <xdr:sp macro="" textlink="">
      <xdr:nvSpPr>
        <xdr:cNvPr id="215" name="円/楕円 214"/>
        <xdr:cNvSpPr/>
      </xdr:nvSpPr>
      <xdr:spPr>
        <a:xfrm>
          <a:off x="4064000" y="147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130602</xdr:rowOff>
    </xdr:from>
    <xdr:ext cx="736600" cy="259045"/>
    <xdr:sp macro="" textlink="">
      <xdr:nvSpPr>
        <xdr:cNvPr id="216" name="テキスト ボックス 215"/>
        <xdr:cNvSpPr txBox="1"/>
      </xdr:nvSpPr>
      <xdr:spPr>
        <a:xfrm>
          <a:off x="3733800" y="1487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131,673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117298</xdr:rowOff>
    </xdr:from>
    <xdr:to>
      <xdr:col>4</xdr:col>
      <xdr:colOff>533400</xdr:colOff>
      <xdr:row>87</xdr:row>
      <xdr:rowOff>47448</xdr:rowOff>
    </xdr:to>
    <xdr:sp macro="" textlink="">
      <xdr:nvSpPr>
        <xdr:cNvPr id="217" name="円/楕円 216"/>
        <xdr:cNvSpPr/>
      </xdr:nvSpPr>
      <xdr:spPr>
        <a:xfrm>
          <a:off x="3175000" y="148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32225</xdr:rowOff>
    </xdr:from>
    <xdr:ext cx="762000" cy="259045"/>
    <xdr:sp macro="" textlink="">
      <xdr:nvSpPr>
        <xdr:cNvPr id="218" name="テキスト ボックス 217"/>
        <xdr:cNvSpPr txBox="1"/>
      </xdr:nvSpPr>
      <xdr:spPr>
        <a:xfrm>
          <a:off x="2844800" y="1494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135,307</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120596</xdr:rowOff>
    </xdr:from>
    <xdr:to>
      <xdr:col>3</xdr:col>
      <xdr:colOff>330200</xdr:colOff>
      <xdr:row>87</xdr:row>
      <xdr:rowOff>50746</xdr:rowOff>
    </xdr:to>
    <xdr:sp macro="" textlink="">
      <xdr:nvSpPr>
        <xdr:cNvPr id="219" name="円/楕円 218"/>
        <xdr:cNvSpPr/>
      </xdr:nvSpPr>
      <xdr:spPr>
        <a:xfrm>
          <a:off x="2286000" y="148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35523</xdr:rowOff>
    </xdr:from>
    <xdr:ext cx="762000" cy="259045"/>
    <xdr:sp macro="" textlink="">
      <xdr:nvSpPr>
        <xdr:cNvPr id="220" name="テキスト ボックス 219"/>
        <xdr:cNvSpPr txBox="1"/>
      </xdr:nvSpPr>
      <xdr:spPr>
        <a:xfrm>
          <a:off x="1955800" y="1495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135,471</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13452</xdr:rowOff>
    </xdr:from>
    <xdr:to>
      <xdr:col>2</xdr:col>
      <xdr:colOff>127000</xdr:colOff>
      <xdr:row>87</xdr:row>
      <xdr:rowOff>115052</xdr:rowOff>
    </xdr:to>
    <xdr:sp macro="" textlink="">
      <xdr:nvSpPr>
        <xdr:cNvPr id="221" name="円/楕円 220"/>
        <xdr:cNvSpPr/>
      </xdr:nvSpPr>
      <xdr:spPr>
        <a:xfrm>
          <a:off x="1397000" y="149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99829</xdr:rowOff>
    </xdr:from>
    <xdr:ext cx="762000" cy="259045"/>
    <xdr:sp macro="" textlink="">
      <xdr:nvSpPr>
        <xdr:cNvPr id="222" name="テキスト ボックス 221"/>
        <xdr:cNvSpPr txBox="1"/>
      </xdr:nvSpPr>
      <xdr:spPr>
        <a:xfrm>
          <a:off x="1066800" y="1501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mj-ea"/>
              <a:ea typeface="+mj-ea"/>
            </a:rPr>
            <a:t>ラスパイレス指数が大幅に変動しているのは、国家公務員の</a:t>
          </a:r>
          <a:r>
            <a:rPr kumimoji="1" lang="en-US" altLang="ja-JP" sz="1100">
              <a:latin typeface="+mj-ea"/>
              <a:ea typeface="+mj-ea"/>
            </a:rPr>
            <a:t>2</a:t>
          </a:r>
          <a:r>
            <a:rPr kumimoji="1" lang="ja-JP" altLang="en-US" sz="1100">
              <a:latin typeface="+mj-ea"/>
              <a:ea typeface="+mj-ea"/>
            </a:rPr>
            <a:t>年間の給与減額措置が終了し、通常の比較に戻ったためでである。国家公務員の給与減額措置がなかった場合の前年度ラスパイレス指数は</a:t>
          </a:r>
          <a:r>
            <a:rPr kumimoji="1" lang="en-US" altLang="ja-JP" sz="1100">
              <a:latin typeface="+mj-ea"/>
              <a:ea typeface="+mj-ea"/>
            </a:rPr>
            <a:t>99.1</a:t>
          </a:r>
          <a:r>
            <a:rPr kumimoji="1" lang="ja-JP" altLang="en-US" sz="1100">
              <a:latin typeface="+mj-ea"/>
              <a:ea typeface="+mj-ea"/>
            </a:rPr>
            <a:t>であったため、</a:t>
          </a:r>
          <a:r>
            <a:rPr kumimoji="1" lang="en-US" altLang="ja-JP" sz="1100">
              <a:latin typeface="+mj-ea"/>
              <a:ea typeface="+mj-ea"/>
            </a:rPr>
            <a:t>0.9</a:t>
          </a:r>
          <a:r>
            <a:rPr kumimoji="1" lang="ja-JP" altLang="en-US" sz="1100">
              <a:latin typeface="+mj-ea"/>
              <a:ea typeface="+mj-ea"/>
            </a:rPr>
            <a:t>ポイントの上昇となっている。職員構成の変動が主な要因である。</a:t>
          </a:r>
        </a:p>
        <a:p>
          <a:r>
            <a:rPr kumimoji="1" lang="ja-JP" altLang="en-US" sz="1100">
              <a:latin typeface="+mj-ea"/>
              <a:ea typeface="+mj-ea"/>
            </a:rPr>
            <a:t>　一方、本来比較対象となるべき地域手当を加味した「地域手当補正後のラスパイレス指数」は</a:t>
          </a:r>
          <a:r>
            <a:rPr kumimoji="1" lang="en-US" altLang="ja-JP" sz="1100">
              <a:latin typeface="+mj-ea"/>
              <a:ea typeface="+mj-ea"/>
            </a:rPr>
            <a:t>96.4</a:t>
          </a:r>
          <a:r>
            <a:rPr kumimoji="1" lang="ja-JP" altLang="en-US" sz="1100">
              <a:latin typeface="+mj-ea"/>
              <a:ea typeface="+mj-ea"/>
            </a:rPr>
            <a:t>であり、国家公務員を大きく下回る指数となっている。</a:t>
          </a:r>
        </a:p>
        <a:p>
          <a:r>
            <a:rPr kumimoji="1" lang="ja-JP" altLang="en-US" sz="1100">
              <a:latin typeface="+mj-ea"/>
              <a:ea typeface="+mj-ea"/>
            </a:rPr>
            <a:t>　今後も、年功序列的な昇格の見直しや、職務職責や勤務成績に応じた給与制度の確立、各種手当の適正化などにより、給与水準の適正化に努める。</a:t>
          </a:r>
        </a:p>
        <a:p>
          <a:endParaRPr kumimoji="1" lang="ja-JP" altLang="en-US" sz="1100">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9677</xdr:rowOff>
    </xdr:to>
    <xdr:cxnSp macro="">
      <xdr:nvCxnSpPr>
        <xdr:cNvPr id="253" name="直線コネクタ 252"/>
        <xdr:cNvCxnSpPr/>
      </xdr:nvCxnSpPr>
      <xdr:spPr>
        <a:xfrm flipV="1">
          <a:off x="17018000" y="13904082"/>
          <a:ext cx="0" cy="8502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153204</xdr:rowOff>
    </xdr:from>
    <xdr:ext cx="762000" cy="259045"/>
    <xdr:sp macro="" textlink="">
      <xdr:nvSpPr>
        <xdr:cNvPr id="254" name="給与水準   （国との比較）最小値テキスト"/>
        <xdr:cNvSpPr txBox="1"/>
      </xdr:nvSpPr>
      <xdr:spPr>
        <a:xfrm>
          <a:off x="17106900" y="147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9677</xdr:rowOff>
    </xdr:from>
    <xdr:to>
      <xdr:col>24</xdr:col>
      <xdr:colOff>647700</xdr:colOff>
      <xdr:row>86</xdr:row>
      <xdr:rowOff>9677</xdr:rowOff>
    </xdr:to>
    <xdr:cxnSp macro="">
      <xdr:nvCxnSpPr>
        <xdr:cNvPr id="255" name="直線コネクタ 254"/>
        <xdr:cNvCxnSpPr/>
      </xdr:nvCxnSpPr>
      <xdr:spPr>
        <a:xfrm>
          <a:off x="16929100" y="1475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6"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7" name="直線コネクタ 256"/>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89</xdr:row>
      <xdr:rowOff>127302</xdr:rowOff>
    </xdr:to>
    <xdr:cxnSp macro="">
      <xdr:nvCxnSpPr>
        <xdr:cNvPr id="258" name="直線コネクタ 257"/>
        <xdr:cNvCxnSpPr/>
      </xdr:nvCxnSpPr>
      <xdr:spPr>
        <a:xfrm flipV="1">
          <a:off x="16179800" y="14547548"/>
          <a:ext cx="838200" cy="8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87586</xdr:rowOff>
    </xdr:from>
    <xdr:ext cx="762000" cy="259045"/>
    <xdr:sp macro="" textlink="">
      <xdr:nvSpPr>
        <xdr:cNvPr id="259" name="給与水準   （国との比較）平均値テキスト"/>
        <xdr:cNvSpPr txBox="1"/>
      </xdr:nvSpPr>
      <xdr:spPr>
        <a:xfrm>
          <a:off x="17106900" y="1414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60" name="フローチャート : 判断 259"/>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92832</xdr:rowOff>
    </xdr:from>
    <xdr:to>
      <xdr:col>23</xdr:col>
      <xdr:colOff>406400</xdr:colOff>
      <xdr:row>89</xdr:row>
      <xdr:rowOff>127302</xdr:rowOff>
    </xdr:to>
    <xdr:cxnSp macro="">
      <xdr:nvCxnSpPr>
        <xdr:cNvPr id="261" name="直線コネクタ 260"/>
        <xdr:cNvCxnSpPr/>
      </xdr:nvCxnSpPr>
      <xdr:spPr>
        <a:xfrm>
          <a:off x="15290800" y="1535188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87086</xdr:rowOff>
    </xdr:from>
    <xdr:to>
      <xdr:col>23</xdr:col>
      <xdr:colOff>457200</xdr:colOff>
      <xdr:row>89</xdr:row>
      <xdr:rowOff>17236</xdr:rowOff>
    </xdr:to>
    <xdr:sp macro="" textlink="">
      <xdr:nvSpPr>
        <xdr:cNvPr id="262" name="フローチャート : 判断 261"/>
        <xdr:cNvSpPr/>
      </xdr:nvSpPr>
      <xdr:spPr>
        <a:xfrm>
          <a:off x="16129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27413</xdr:rowOff>
    </xdr:from>
    <xdr:ext cx="736600" cy="259045"/>
    <xdr:sp macro="" textlink="">
      <xdr:nvSpPr>
        <xdr:cNvPr id="263" name="テキスト ボックス 262"/>
        <xdr:cNvSpPr txBox="1"/>
      </xdr:nvSpPr>
      <xdr:spPr>
        <a:xfrm>
          <a:off x="15798800" y="1494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20259</xdr:rowOff>
    </xdr:from>
    <xdr:to>
      <xdr:col>22</xdr:col>
      <xdr:colOff>203200</xdr:colOff>
      <xdr:row>89</xdr:row>
      <xdr:rowOff>92832</xdr:rowOff>
    </xdr:to>
    <xdr:cxnSp macro="">
      <xdr:nvCxnSpPr>
        <xdr:cNvPr id="264" name="直線コネクタ 263"/>
        <xdr:cNvCxnSpPr/>
      </xdr:nvCxnSpPr>
      <xdr:spPr>
        <a:xfrm>
          <a:off x="14401800" y="14593509"/>
          <a:ext cx="889000" cy="75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5" name="フローチャート : 判断 264"/>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4432</xdr:rowOff>
    </xdr:from>
    <xdr:ext cx="762000" cy="259045"/>
    <xdr:sp macro="" textlink="">
      <xdr:nvSpPr>
        <xdr:cNvPr id="266" name="テキスト ボックス 265"/>
        <xdr:cNvSpPr txBox="1"/>
      </xdr:nvSpPr>
      <xdr:spPr>
        <a:xfrm>
          <a:off x="14909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20259</xdr:rowOff>
    </xdr:from>
    <xdr:to>
      <xdr:col>21</xdr:col>
      <xdr:colOff>0</xdr:colOff>
      <xdr:row>86</xdr:row>
      <xdr:rowOff>78618</xdr:rowOff>
    </xdr:to>
    <xdr:cxnSp macro="">
      <xdr:nvCxnSpPr>
        <xdr:cNvPr id="267" name="直線コネクタ 266"/>
        <xdr:cNvCxnSpPr/>
      </xdr:nvCxnSpPr>
      <xdr:spPr>
        <a:xfrm flipV="1">
          <a:off x="13512800" y="14593509"/>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36588</xdr:rowOff>
    </xdr:from>
    <xdr:to>
      <xdr:col>21</xdr:col>
      <xdr:colOff>50800</xdr:colOff>
      <xdr:row>83</xdr:row>
      <xdr:rowOff>138188</xdr:rowOff>
    </xdr:to>
    <xdr:sp macro="" textlink="">
      <xdr:nvSpPr>
        <xdr:cNvPr id="268" name="フローチャート : 判断 267"/>
        <xdr:cNvSpPr/>
      </xdr:nvSpPr>
      <xdr:spPr>
        <a:xfrm>
          <a:off x="14351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148365</xdr:rowOff>
    </xdr:from>
    <xdr:ext cx="762000" cy="259045"/>
    <xdr:sp macro="" textlink="">
      <xdr:nvSpPr>
        <xdr:cNvPr id="269" name="テキスト ボックス 268"/>
        <xdr:cNvSpPr txBox="1"/>
      </xdr:nvSpPr>
      <xdr:spPr>
        <a:xfrm>
          <a:off x="14020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70" name="フローチャート : 判断 269"/>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136875</xdr:rowOff>
    </xdr:from>
    <xdr:ext cx="762000" cy="259045"/>
    <xdr:sp macro="" textlink="">
      <xdr:nvSpPr>
        <xdr:cNvPr id="271" name="テキスト ボックス 270"/>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7" name="円/楕円 276"/>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78"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76502</xdr:rowOff>
    </xdr:from>
    <xdr:to>
      <xdr:col>23</xdr:col>
      <xdr:colOff>457200</xdr:colOff>
      <xdr:row>90</xdr:row>
      <xdr:rowOff>6652</xdr:rowOff>
    </xdr:to>
    <xdr:sp macro="" textlink="">
      <xdr:nvSpPr>
        <xdr:cNvPr id="279" name="円/楕円 278"/>
        <xdr:cNvSpPr/>
      </xdr:nvSpPr>
      <xdr:spPr>
        <a:xfrm>
          <a:off x="16129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162879</xdr:rowOff>
    </xdr:from>
    <xdr:ext cx="736600" cy="259045"/>
    <xdr:sp macro="" textlink="">
      <xdr:nvSpPr>
        <xdr:cNvPr id="280" name="テキスト ボックス 279"/>
        <xdr:cNvSpPr txBox="1"/>
      </xdr:nvSpPr>
      <xdr:spPr>
        <a:xfrm>
          <a:off x="15798800" y="1542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42032</xdr:rowOff>
    </xdr:from>
    <xdr:to>
      <xdr:col>22</xdr:col>
      <xdr:colOff>254000</xdr:colOff>
      <xdr:row>89</xdr:row>
      <xdr:rowOff>143632</xdr:rowOff>
    </xdr:to>
    <xdr:sp macro="" textlink="">
      <xdr:nvSpPr>
        <xdr:cNvPr id="281" name="円/楕円 280"/>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128409</xdr:rowOff>
    </xdr:from>
    <xdr:ext cx="762000" cy="259045"/>
    <xdr:sp macro="" textlink="">
      <xdr:nvSpPr>
        <xdr:cNvPr id="282" name="テキスト ボックス 281"/>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140909</xdr:rowOff>
    </xdr:from>
    <xdr:to>
      <xdr:col>21</xdr:col>
      <xdr:colOff>50800</xdr:colOff>
      <xdr:row>85</xdr:row>
      <xdr:rowOff>71059</xdr:rowOff>
    </xdr:to>
    <xdr:sp macro="" textlink="">
      <xdr:nvSpPr>
        <xdr:cNvPr id="283" name="円/楕円 282"/>
        <xdr:cNvSpPr/>
      </xdr:nvSpPr>
      <xdr:spPr>
        <a:xfrm>
          <a:off x="14351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55836</xdr:rowOff>
    </xdr:from>
    <xdr:ext cx="762000" cy="259045"/>
    <xdr:sp macro="" textlink="">
      <xdr:nvSpPr>
        <xdr:cNvPr id="284" name="テキスト ボックス 283"/>
        <xdr:cNvSpPr txBox="1"/>
      </xdr:nvSpPr>
      <xdr:spPr>
        <a:xfrm>
          <a:off x="140208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27818</xdr:rowOff>
    </xdr:from>
    <xdr:to>
      <xdr:col>19</xdr:col>
      <xdr:colOff>533400</xdr:colOff>
      <xdr:row>86</xdr:row>
      <xdr:rowOff>129418</xdr:rowOff>
    </xdr:to>
    <xdr:sp macro="" textlink="">
      <xdr:nvSpPr>
        <xdr:cNvPr id="285" name="円/楕円 284"/>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114195</xdr:rowOff>
    </xdr:from>
    <xdr:ext cx="762000" cy="259045"/>
    <xdr:sp macro="" textlink="">
      <xdr:nvSpPr>
        <xdr:cNvPr id="286" name="テキスト ボックス 285"/>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ja-JP" sz="1100">
              <a:solidFill>
                <a:schemeClr val="dk1"/>
              </a:solidFill>
              <a:effectLst/>
              <a:latin typeface="+mn-lt"/>
              <a:ea typeface="+mn-ea"/>
              <a:cs typeface="+mn-cs"/>
            </a:rPr>
            <a:t>人口千人当たり職員数</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が増加した要因</a:t>
          </a:r>
          <a:r>
            <a:rPr kumimoji="1" lang="ja-JP" altLang="en-US" sz="1100">
              <a:solidFill>
                <a:schemeClr val="dk1"/>
              </a:solidFill>
              <a:effectLst/>
              <a:latin typeface="+mn-lt"/>
              <a:ea typeface="+mn-ea"/>
              <a:cs typeface="+mn-cs"/>
            </a:rPr>
            <a:t>は、</a:t>
          </a:r>
          <a:r>
            <a:rPr kumimoji="1" lang="ja-JP" altLang="en-US" sz="1100">
              <a:latin typeface="ＭＳ Ｐゴシック"/>
            </a:rPr>
            <a:t>消防広域化および幼稚園の充実による職員増に対し、人口が減少しているためである。また、当市の広域的な地域性及び政策上の理由により、消防職・衛生職の職員数が類似団体と</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して多いことが、</a:t>
          </a:r>
          <a:r>
            <a:rPr kumimoji="1" lang="ja-JP" altLang="en-US" sz="1100">
              <a:latin typeface="ＭＳ Ｐゴシック"/>
            </a:rPr>
            <a:t>差を生じる要因と捉えている。地域主権や静岡県の権限移譲に伴う事務量の増と、行政改革による定員削減とのギャップが顕在化してくると思われるが、こうした厳しい社会情勢と当市の独自性の高い要件を考慮した上で、民間委託、事務事業の見直しなどの行政改革を推進するとともに、定員管理に基づき職員数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68</xdr:row>
      <xdr:rowOff>77470</xdr:rowOff>
    </xdr:to>
    <xdr:cxnSp macro="">
      <xdr:nvCxnSpPr>
        <xdr:cNvPr id="318" name="直線コネクタ 317"/>
        <xdr:cNvCxnSpPr/>
      </xdr:nvCxnSpPr>
      <xdr:spPr>
        <a:xfrm flipV="1">
          <a:off x="17018000" y="1009523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49547</xdr:rowOff>
    </xdr:from>
    <xdr:ext cx="762000" cy="259045"/>
    <xdr:sp macro="" textlink="">
      <xdr:nvSpPr>
        <xdr:cNvPr id="319" name="定員管理の状況最小値テキスト"/>
        <xdr:cNvSpPr txBox="1"/>
      </xdr:nvSpPr>
      <xdr:spPr>
        <a:xfrm>
          <a:off x="17106900" y="1170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68</xdr:row>
      <xdr:rowOff>77470</xdr:rowOff>
    </xdr:from>
    <xdr:to>
      <xdr:col>24</xdr:col>
      <xdr:colOff>647700</xdr:colOff>
      <xdr:row>68</xdr:row>
      <xdr:rowOff>77470</xdr:rowOff>
    </xdr:to>
    <xdr:cxnSp macro="">
      <xdr:nvCxnSpPr>
        <xdr:cNvPr id="320" name="直線コネクタ 319"/>
        <xdr:cNvCxnSpPr/>
      </xdr:nvCxnSpPr>
      <xdr:spPr>
        <a:xfrm>
          <a:off x="16929100" y="1173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1"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2" name="直線コネクタ 321"/>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118654</xdr:rowOff>
    </xdr:from>
    <xdr:to>
      <xdr:col>24</xdr:col>
      <xdr:colOff>558800</xdr:colOff>
      <xdr:row>64</xdr:row>
      <xdr:rowOff>132443</xdr:rowOff>
    </xdr:to>
    <xdr:cxnSp macro="">
      <xdr:nvCxnSpPr>
        <xdr:cNvPr id="323" name="直線コネクタ 322"/>
        <xdr:cNvCxnSpPr/>
      </xdr:nvCxnSpPr>
      <xdr:spPr>
        <a:xfrm>
          <a:off x="16179800" y="1109145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117946</xdr:rowOff>
    </xdr:from>
    <xdr:ext cx="762000" cy="259045"/>
    <xdr:sp macro="" textlink="">
      <xdr:nvSpPr>
        <xdr:cNvPr id="324" name="定員管理の状況平均値テキスト"/>
        <xdr:cNvSpPr txBox="1"/>
      </xdr:nvSpPr>
      <xdr:spPr>
        <a:xfrm>
          <a:off x="17106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101419</xdr:rowOff>
    </xdr:from>
    <xdr:to>
      <xdr:col>24</xdr:col>
      <xdr:colOff>609600</xdr:colOff>
      <xdr:row>64</xdr:row>
      <xdr:rowOff>31569</xdr:rowOff>
    </xdr:to>
    <xdr:sp macro="" textlink="">
      <xdr:nvSpPr>
        <xdr:cNvPr id="325" name="フローチャート : 判断 324"/>
        <xdr:cNvSpPr/>
      </xdr:nvSpPr>
      <xdr:spPr>
        <a:xfrm>
          <a:off x="16967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118654</xdr:rowOff>
    </xdr:from>
    <xdr:to>
      <xdr:col>23</xdr:col>
      <xdr:colOff>406400</xdr:colOff>
      <xdr:row>64</xdr:row>
      <xdr:rowOff>122101</xdr:rowOff>
    </xdr:to>
    <xdr:cxnSp macro="">
      <xdr:nvCxnSpPr>
        <xdr:cNvPr id="326" name="直線コネクタ 325"/>
        <xdr:cNvCxnSpPr/>
      </xdr:nvCxnSpPr>
      <xdr:spPr>
        <a:xfrm flipV="1">
          <a:off x="15290800" y="110914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108313</xdr:rowOff>
    </xdr:from>
    <xdr:to>
      <xdr:col>23</xdr:col>
      <xdr:colOff>457200</xdr:colOff>
      <xdr:row>64</xdr:row>
      <xdr:rowOff>38463</xdr:rowOff>
    </xdr:to>
    <xdr:sp macro="" textlink="">
      <xdr:nvSpPr>
        <xdr:cNvPr id="327" name="フローチャート : 判断 326"/>
        <xdr:cNvSpPr/>
      </xdr:nvSpPr>
      <xdr:spPr>
        <a:xfrm>
          <a:off x="16129000" y="109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48640</xdr:rowOff>
    </xdr:from>
    <xdr:ext cx="736600" cy="259045"/>
    <xdr:sp macro="" textlink="">
      <xdr:nvSpPr>
        <xdr:cNvPr id="328" name="テキスト ボックス 327"/>
        <xdr:cNvSpPr txBox="1"/>
      </xdr:nvSpPr>
      <xdr:spPr>
        <a:xfrm>
          <a:off x="15798800" y="1067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122101</xdr:rowOff>
    </xdr:from>
    <xdr:to>
      <xdr:col>22</xdr:col>
      <xdr:colOff>203200</xdr:colOff>
      <xdr:row>64</xdr:row>
      <xdr:rowOff>125549</xdr:rowOff>
    </xdr:to>
    <xdr:cxnSp macro="">
      <xdr:nvCxnSpPr>
        <xdr:cNvPr id="329" name="直線コネクタ 328"/>
        <xdr:cNvCxnSpPr/>
      </xdr:nvCxnSpPr>
      <xdr:spPr>
        <a:xfrm flipV="1">
          <a:off x="14401800" y="110949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23041</xdr:rowOff>
    </xdr:from>
    <xdr:to>
      <xdr:col>22</xdr:col>
      <xdr:colOff>254000</xdr:colOff>
      <xdr:row>64</xdr:row>
      <xdr:rowOff>124641</xdr:rowOff>
    </xdr:to>
    <xdr:sp macro="" textlink="">
      <xdr:nvSpPr>
        <xdr:cNvPr id="330" name="フローチャート : 判断 329"/>
        <xdr:cNvSpPr/>
      </xdr:nvSpPr>
      <xdr:spPr>
        <a:xfrm>
          <a:off x="15240000" y="1099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134818</xdr:rowOff>
    </xdr:from>
    <xdr:ext cx="762000" cy="259045"/>
    <xdr:sp macro="" textlink="">
      <xdr:nvSpPr>
        <xdr:cNvPr id="331" name="テキスト ボックス 330"/>
        <xdr:cNvSpPr txBox="1"/>
      </xdr:nvSpPr>
      <xdr:spPr>
        <a:xfrm>
          <a:off x="14909800" y="1076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125549</xdr:rowOff>
    </xdr:from>
    <xdr:to>
      <xdr:col>21</xdr:col>
      <xdr:colOff>0</xdr:colOff>
      <xdr:row>64</xdr:row>
      <xdr:rowOff>149678</xdr:rowOff>
    </xdr:to>
    <xdr:cxnSp macro="">
      <xdr:nvCxnSpPr>
        <xdr:cNvPr id="332" name="直線コネクタ 331"/>
        <xdr:cNvCxnSpPr/>
      </xdr:nvCxnSpPr>
      <xdr:spPr>
        <a:xfrm flipV="1">
          <a:off x="13512800" y="1109834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53159</xdr:rowOff>
    </xdr:from>
    <xdr:to>
      <xdr:col>21</xdr:col>
      <xdr:colOff>50800</xdr:colOff>
      <xdr:row>63</xdr:row>
      <xdr:rowOff>154759</xdr:rowOff>
    </xdr:to>
    <xdr:sp macro="" textlink="">
      <xdr:nvSpPr>
        <xdr:cNvPr id="333" name="フローチャート : 判断 332"/>
        <xdr:cNvSpPr/>
      </xdr:nvSpPr>
      <xdr:spPr>
        <a:xfrm>
          <a:off x="14351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164936</xdr:rowOff>
    </xdr:from>
    <xdr:ext cx="762000" cy="259045"/>
    <xdr:sp macro="" textlink="">
      <xdr:nvSpPr>
        <xdr:cNvPr id="334" name="テキスト ボックス 333"/>
        <xdr:cNvSpPr txBox="1"/>
      </xdr:nvSpPr>
      <xdr:spPr>
        <a:xfrm>
          <a:off x="14020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60053</xdr:rowOff>
    </xdr:from>
    <xdr:to>
      <xdr:col>19</xdr:col>
      <xdr:colOff>533400</xdr:colOff>
      <xdr:row>63</xdr:row>
      <xdr:rowOff>161653</xdr:rowOff>
    </xdr:to>
    <xdr:sp macro="" textlink="">
      <xdr:nvSpPr>
        <xdr:cNvPr id="335" name="フローチャート : 判断 334"/>
        <xdr:cNvSpPr/>
      </xdr:nvSpPr>
      <xdr:spPr>
        <a:xfrm>
          <a:off x="13462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380</xdr:rowOff>
    </xdr:from>
    <xdr:ext cx="762000" cy="259045"/>
    <xdr:sp macro="" textlink="">
      <xdr:nvSpPr>
        <xdr:cNvPr id="336" name="テキスト ボックス 335"/>
        <xdr:cNvSpPr txBox="1"/>
      </xdr:nvSpPr>
      <xdr:spPr>
        <a:xfrm>
          <a:off x="13131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81643</xdr:rowOff>
    </xdr:from>
    <xdr:to>
      <xdr:col>24</xdr:col>
      <xdr:colOff>609600</xdr:colOff>
      <xdr:row>65</xdr:row>
      <xdr:rowOff>11793</xdr:rowOff>
    </xdr:to>
    <xdr:sp macro="" textlink="">
      <xdr:nvSpPr>
        <xdr:cNvPr id="342" name="円/楕円 341"/>
        <xdr:cNvSpPr/>
      </xdr:nvSpPr>
      <xdr:spPr>
        <a:xfrm>
          <a:off x="169672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53720</xdr:rowOff>
    </xdr:from>
    <xdr:ext cx="762000" cy="259045"/>
    <xdr:sp macro="" textlink="">
      <xdr:nvSpPr>
        <xdr:cNvPr id="343" name="定員管理の状況該当値テキスト"/>
        <xdr:cNvSpPr txBox="1"/>
      </xdr:nvSpPr>
      <xdr:spPr>
        <a:xfrm>
          <a:off x="17106900" y="1102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67854</xdr:rowOff>
    </xdr:from>
    <xdr:to>
      <xdr:col>23</xdr:col>
      <xdr:colOff>457200</xdr:colOff>
      <xdr:row>64</xdr:row>
      <xdr:rowOff>169454</xdr:rowOff>
    </xdr:to>
    <xdr:sp macro="" textlink="">
      <xdr:nvSpPr>
        <xdr:cNvPr id="344" name="円/楕円 343"/>
        <xdr:cNvSpPr/>
      </xdr:nvSpPr>
      <xdr:spPr>
        <a:xfrm>
          <a:off x="16129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154231</xdr:rowOff>
    </xdr:from>
    <xdr:ext cx="736600" cy="259045"/>
    <xdr:sp macro="" textlink="">
      <xdr:nvSpPr>
        <xdr:cNvPr id="345" name="テキスト ボックス 344"/>
        <xdr:cNvSpPr txBox="1"/>
      </xdr:nvSpPr>
      <xdr:spPr>
        <a:xfrm>
          <a:off x="15798800" y="1112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71301</xdr:rowOff>
    </xdr:from>
    <xdr:to>
      <xdr:col>22</xdr:col>
      <xdr:colOff>254000</xdr:colOff>
      <xdr:row>65</xdr:row>
      <xdr:rowOff>1451</xdr:rowOff>
    </xdr:to>
    <xdr:sp macro="" textlink="">
      <xdr:nvSpPr>
        <xdr:cNvPr id="346" name="円/楕円 345"/>
        <xdr:cNvSpPr/>
      </xdr:nvSpPr>
      <xdr:spPr>
        <a:xfrm>
          <a:off x="15240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157678</xdr:rowOff>
    </xdr:from>
    <xdr:ext cx="762000" cy="259045"/>
    <xdr:sp macro="" textlink="">
      <xdr:nvSpPr>
        <xdr:cNvPr id="347" name="テキスト ボックス 346"/>
        <xdr:cNvSpPr txBox="1"/>
      </xdr:nvSpPr>
      <xdr:spPr>
        <a:xfrm>
          <a:off x="14909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74749</xdr:rowOff>
    </xdr:from>
    <xdr:to>
      <xdr:col>21</xdr:col>
      <xdr:colOff>50800</xdr:colOff>
      <xdr:row>65</xdr:row>
      <xdr:rowOff>4899</xdr:rowOff>
    </xdr:to>
    <xdr:sp macro="" textlink="">
      <xdr:nvSpPr>
        <xdr:cNvPr id="348" name="円/楕円 347"/>
        <xdr:cNvSpPr/>
      </xdr:nvSpPr>
      <xdr:spPr>
        <a:xfrm>
          <a:off x="14351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161126</xdr:rowOff>
    </xdr:from>
    <xdr:ext cx="762000" cy="259045"/>
    <xdr:sp macro="" textlink="">
      <xdr:nvSpPr>
        <xdr:cNvPr id="349" name="テキスト ボックス 348"/>
        <xdr:cNvSpPr txBox="1"/>
      </xdr:nvSpPr>
      <xdr:spPr>
        <a:xfrm>
          <a:off x="14020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98878</xdr:rowOff>
    </xdr:from>
    <xdr:to>
      <xdr:col>19</xdr:col>
      <xdr:colOff>533400</xdr:colOff>
      <xdr:row>65</xdr:row>
      <xdr:rowOff>29028</xdr:rowOff>
    </xdr:to>
    <xdr:sp macro="" textlink="">
      <xdr:nvSpPr>
        <xdr:cNvPr id="350" name="円/楕円 349"/>
        <xdr:cNvSpPr/>
      </xdr:nvSpPr>
      <xdr:spPr>
        <a:xfrm>
          <a:off x="13462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13805</xdr:rowOff>
    </xdr:from>
    <xdr:ext cx="762000" cy="259045"/>
    <xdr:sp macro="" textlink="">
      <xdr:nvSpPr>
        <xdr:cNvPr id="351" name="テキスト ボックス 350"/>
        <xdr:cNvSpPr txBox="1"/>
      </xdr:nvSpPr>
      <xdr:spPr>
        <a:xfrm>
          <a:off x="13131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類似団体平均（</a:t>
          </a:r>
          <a:r>
            <a:rPr lang="en-US" altLang="ja-JP" sz="1100" b="0" i="0" u="none" strike="noStrike" baseline="0" smtClean="0">
              <a:solidFill>
                <a:schemeClr val="dk1"/>
              </a:solidFill>
              <a:latin typeface="+mn-lt"/>
              <a:ea typeface="+mn-ea"/>
              <a:cs typeface="+mn-cs"/>
            </a:rPr>
            <a:t>10.4</a:t>
          </a:r>
          <a:r>
            <a:rPr lang="ja-JP" altLang="en-US" sz="1100" b="0" i="0" u="none" strike="noStrike" baseline="0" smtClean="0">
              <a:solidFill>
                <a:schemeClr val="dk1"/>
              </a:solidFill>
              <a:latin typeface="+mn-lt"/>
              <a:ea typeface="+mn-ea"/>
              <a:cs typeface="+mn-cs"/>
            </a:rPr>
            <a:t>％）を</a:t>
          </a:r>
          <a:r>
            <a:rPr lang="en-US" altLang="ja-JP" sz="1100" b="0" i="0" u="none" strike="noStrike" baseline="0" smtClean="0">
              <a:solidFill>
                <a:schemeClr val="dk1"/>
              </a:solidFill>
              <a:latin typeface="+mn-lt"/>
              <a:ea typeface="+mn-ea"/>
              <a:cs typeface="+mn-cs"/>
            </a:rPr>
            <a:t>1.4</a:t>
          </a:r>
          <a:r>
            <a:rPr lang="ja-JP" altLang="en-US" sz="1100" b="0" i="0" u="none" strike="noStrike" baseline="0" smtClean="0">
              <a:solidFill>
                <a:schemeClr val="dk1"/>
              </a:solidFill>
              <a:latin typeface="+mn-lt"/>
              <a:ea typeface="+mn-ea"/>
              <a:cs typeface="+mn-cs"/>
            </a:rPr>
            <a:t>ポイント下回る</a:t>
          </a:r>
          <a:r>
            <a:rPr lang="en-US" altLang="ja-JP" sz="1100" b="0" i="0" u="none" strike="noStrike" baseline="0" smtClean="0">
              <a:solidFill>
                <a:schemeClr val="dk1"/>
              </a:solidFill>
              <a:latin typeface="+mn-lt"/>
              <a:ea typeface="+mn-ea"/>
              <a:cs typeface="+mn-cs"/>
            </a:rPr>
            <a:t>9.0%</a:t>
          </a:r>
          <a:r>
            <a:rPr lang="ja-JP" altLang="en-US" sz="1100" b="0" i="0" u="none" strike="noStrike" baseline="0" smtClean="0">
              <a:solidFill>
                <a:schemeClr val="dk1"/>
              </a:solidFill>
              <a:latin typeface="+mn-lt"/>
              <a:ea typeface="+mn-ea"/>
              <a:cs typeface="+mn-cs"/>
            </a:rPr>
            <a:t>であり、対前年度比では</a:t>
          </a:r>
          <a:r>
            <a:rPr lang="en-US" altLang="ja-JP" sz="1100" b="0" i="0" u="none" strike="noStrike" baseline="0" smtClean="0">
              <a:solidFill>
                <a:schemeClr val="dk1"/>
              </a:solidFill>
              <a:latin typeface="+mn-lt"/>
              <a:ea typeface="+mn-ea"/>
              <a:cs typeface="+mn-cs"/>
            </a:rPr>
            <a:t>0.6</a:t>
          </a:r>
          <a:r>
            <a:rPr lang="ja-JP" altLang="en-US" sz="1100" b="0" i="0" u="none" strike="noStrike" baseline="0" smtClean="0">
              <a:solidFill>
                <a:schemeClr val="dk1"/>
              </a:solidFill>
              <a:latin typeface="+mn-lt"/>
              <a:ea typeface="+mn-ea"/>
              <a:cs typeface="+mn-cs"/>
            </a:rPr>
            <a:t>ポイント改善した。今後は、公共施設等の老朽化に伴う更新や大規模改修などにより公債費の増加が見込まれるため、数値の上昇が想定されるが、計画的な財政運営による市債管理により、健全な財政運営に努める。 </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44</xdr:row>
      <xdr:rowOff>60537</xdr:rowOff>
    </xdr:to>
    <xdr:cxnSp macro="">
      <xdr:nvCxnSpPr>
        <xdr:cNvPr id="380" name="直線コネクタ 379"/>
        <xdr:cNvCxnSpPr/>
      </xdr:nvCxnSpPr>
      <xdr:spPr>
        <a:xfrm flipV="1">
          <a:off x="17018000" y="6245013"/>
          <a:ext cx="0" cy="1359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44</xdr:row>
      <xdr:rowOff>60537</xdr:rowOff>
    </xdr:from>
    <xdr:to>
      <xdr:col>24</xdr:col>
      <xdr:colOff>647700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83"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84" name="直線コネクタ 383"/>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40</xdr:row>
      <xdr:rowOff>94827</xdr:rowOff>
    </xdr:to>
    <xdr:cxnSp macro="">
      <xdr:nvCxnSpPr>
        <xdr:cNvPr id="385" name="直線コネクタ 384"/>
        <xdr:cNvCxnSpPr/>
      </xdr:nvCxnSpPr>
      <xdr:spPr>
        <a:xfrm flipV="1">
          <a:off x="16179800" y="690456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6"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7" name="フローチャート : 判断 386"/>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94827</xdr:rowOff>
    </xdr:from>
    <xdr:to>
      <xdr:col>23</xdr:col>
      <xdr:colOff>406400</xdr:colOff>
      <xdr:row>40</xdr:row>
      <xdr:rowOff>110913</xdr:rowOff>
    </xdr:to>
    <xdr:cxnSp macro="">
      <xdr:nvCxnSpPr>
        <xdr:cNvPr id="388" name="直線コネクタ 387"/>
        <xdr:cNvCxnSpPr/>
      </xdr:nvCxnSpPr>
      <xdr:spPr>
        <a:xfrm flipV="1">
          <a:off x="15290800" y="69528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9" name="フローチャート :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54610</xdr:rowOff>
    </xdr:from>
    <xdr:to>
      <xdr:col>22</xdr:col>
      <xdr:colOff>203200</xdr:colOff>
      <xdr:row>40</xdr:row>
      <xdr:rowOff>110913</xdr:rowOff>
    </xdr:to>
    <xdr:cxnSp macro="">
      <xdr:nvCxnSpPr>
        <xdr:cNvPr id="391" name="直線コネクタ 390"/>
        <xdr:cNvCxnSpPr/>
      </xdr:nvCxnSpPr>
      <xdr:spPr>
        <a:xfrm>
          <a:off x="14401800" y="69126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2" name="フローチャート : 判断 391"/>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168081</xdr:rowOff>
    </xdr:from>
    <xdr:ext cx="762000" cy="259045"/>
    <xdr:sp macro="" textlink="">
      <xdr:nvSpPr>
        <xdr:cNvPr id="393" name="テキスト ボックス 392"/>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129540</xdr:rowOff>
    </xdr:from>
    <xdr:to>
      <xdr:col>21</xdr:col>
      <xdr:colOff>0</xdr:colOff>
      <xdr:row>40</xdr:row>
      <xdr:rowOff>54610</xdr:rowOff>
    </xdr:to>
    <xdr:cxnSp macro="">
      <xdr:nvCxnSpPr>
        <xdr:cNvPr id="394" name="直線コネクタ 393"/>
        <xdr:cNvCxnSpPr/>
      </xdr:nvCxnSpPr>
      <xdr:spPr>
        <a:xfrm>
          <a:off x="13512800" y="6816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95" name="フローチャート : 判断 394"/>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170621</xdr:rowOff>
    </xdr:from>
    <xdr:ext cx="762000" cy="259045"/>
    <xdr:sp macro="" textlink="">
      <xdr:nvSpPr>
        <xdr:cNvPr id="396" name="テキスト ボックス 395"/>
        <xdr:cNvSpPr txBox="1"/>
      </xdr:nvSpPr>
      <xdr:spPr>
        <a:xfrm>
          <a:off x="14020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397" name="フローチャート : 判断 396"/>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23300</xdr:rowOff>
    </xdr:from>
    <xdr:ext cx="762000" cy="259045"/>
    <xdr:sp macro="" textlink="">
      <xdr:nvSpPr>
        <xdr:cNvPr id="398" name="テキスト ボックス 397"/>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404" name="円/楕円 403"/>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12294</xdr:rowOff>
    </xdr:from>
    <xdr:ext cx="762000" cy="259045"/>
    <xdr:sp macro="" textlink="">
      <xdr:nvSpPr>
        <xdr:cNvPr id="405"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44027</xdr:rowOff>
    </xdr:from>
    <xdr:to>
      <xdr:col>23</xdr:col>
      <xdr:colOff>457200</xdr:colOff>
      <xdr:row>40</xdr:row>
      <xdr:rowOff>145627</xdr:rowOff>
    </xdr:to>
    <xdr:sp macro="" textlink="">
      <xdr:nvSpPr>
        <xdr:cNvPr id="406" name="円/楕円 405"/>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407" name="テキスト ボックス 406"/>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60113</xdr:rowOff>
    </xdr:from>
    <xdr:to>
      <xdr:col>22</xdr:col>
      <xdr:colOff>254000</xdr:colOff>
      <xdr:row>40</xdr:row>
      <xdr:rowOff>161713</xdr:rowOff>
    </xdr:to>
    <xdr:sp macro="" textlink="">
      <xdr:nvSpPr>
        <xdr:cNvPr id="408" name="円/楕円 407"/>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440</xdr:rowOff>
    </xdr:from>
    <xdr:ext cx="762000" cy="259045"/>
    <xdr:sp macro="" textlink="">
      <xdr:nvSpPr>
        <xdr:cNvPr id="409" name="テキスト ボックス 408"/>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3810</xdr:rowOff>
    </xdr:from>
    <xdr:to>
      <xdr:col>21</xdr:col>
      <xdr:colOff>50800</xdr:colOff>
      <xdr:row>40</xdr:row>
      <xdr:rowOff>105410</xdr:rowOff>
    </xdr:to>
    <xdr:sp macro="" textlink="">
      <xdr:nvSpPr>
        <xdr:cNvPr id="410" name="円/楕円 409"/>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115587</xdr:rowOff>
    </xdr:from>
    <xdr:ext cx="762000" cy="259045"/>
    <xdr:sp macro="" textlink="">
      <xdr:nvSpPr>
        <xdr:cNvPr id="411" name="テキスト ボックス 41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78740</xdr:rowOff>
    </xdr:from>
    <xdr:to>
      <xdr:col>19</xdr:col>
      <xdr:colOff>533400</xdr:colOff>
      <xdr:row>40</xdr:row>
      <xdr:rowOff>8890</xdr:rowOff>
    </xdr:to>
    <xdr:sp macro="" textlink="">
      <xdr:nvSpPr>
        <xdr:cNvPr id="412" name="円/楕円 411"/>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19067</xdr:rowOff>
    </xdr:from>
    <xdr:ext cx="762000" cy="259045"/>
    <xdr:sp macro="" textlink="">
      <xdr:nvSpPr>
        <xdr:cNvPr id="413" name="テキスト ボックス 412"/>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類似団体平均を大きく下回っているが、平成</a:t>
          </a:r>
          <a:r>
            <a:rPr lang="en-US" altLang="ja-JP" sz="1100" b="0" i="0" u="none" strike="noStrike" baseline="0" smtClean="0">
              <a:solidFill>
                <a:schemeClr val="dk1"/>
              </a:solidFill>
              <a:latin typeface="+mn-lt"/>
              <a:ea typeface="+mn-ea"/>
              <a:cs typeface="+mn-cs"/>
            </a:rPr>
            <a:t>22</a:t>
          </a:r>
          <a:r>
            <a:rPr lang="ja-JP" altLang="en-US" sz="1100" b="0" i="0" u="none" strike="noStrike" baseline="0" smtClean="0">
              <a:solidFill>
                <a:schemeClr val="dk1"/>
              </a:solidFill>
              <a:latin typeface="+mn-lt"/>
              <a:ea typeface="+mn-ea"/>
              <a:cs typeface="+mn-cs"/>
            </a:rPr>
            <a:t>年度以降は、財政調整基金を取り崩した財政運営を行っている。このため充当可能財源が減少し、将来負担比率が上昇している。今後も、各種基金や市債を活用した財政運営が見込まれるため、数値の上昇が想定される。将来の負担を軽減するために、事務事業の見直しや行財政改革により、健全な財政運営に努める。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11732</xdr:rowOff>
    </xdr:from>
    <xdr:to>
      <xdr:col>24</xdr:col>
      <xdr:colOff>558800</xdr:colOff>
      <xdr:row>22</xdr:row>
      <xdr:rowOff>123553</xdr:rowOff>
    </xdr:to>
    <xdr:cxnSp macro="">
      <xdr:nvCxnSpPr>
        <xdr:cNvPr id="444" name="直線コネクタ 443"/>
        <xdr:cNvCxnSpPr/>
      </xdr:nvCxnSpPr>
      <xdr:spPr>
        <a:xfrm flipV="1">
          <a:off x="17018000" y="2412032"/>
          <a:ext cx="0" cy="1483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95630</xdr:rowOff>
    </xdr:from>
    <xdr:ext cx="762000" cy="259045"/>
    <xdr:sp macro="" textlink="">
      <xdr:nvSpPr>
        <xdr:cNvPr id="445" name="将来負担の状況最小値テキスト"/>
        <xdr:cNvSpPr txBox="1"/>
      </xdr:nvSpPr>
      <xdr:spPr>
        <a:xfrm>
          <a:off x="17106900" y="386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137.7</a:t>
          </a:r>
          <a:endParaRPr kumimoji="1" lang="ja-JP" altLang="en-US" sz="1000" b="1">
            <a:latin typeface="ＭＳ Ｐゴシック"/>
          </a:endParaRPr>
        </a:p>
      </xdr:txBody>
    </xdr:sp>
    <xdr:clientData/>
  </xdr:oneCellAnchor>
  <xdr:twoCellAnchor>
    <xdr:from>
      <xdr:col>24</xdr:col>
      <xdr:colOff>469900</xdr:colOff>
      <xdr:row>22</xdr:row>
      <xdr:rowOff>123553</xdr:rowOff>
    </xdr:from>
    <xdr:to>
      <xdr:col>24</xdr:col>
      <xdr:colOff>647700</xdr:colOff>
      <xdr:row>22</xdr:row>
      <xdr:rowOff>123553</xdr:rowOff>
    </xdr:to>
    <xdr:cxnSp macro="">
      <xdr:nvCxnSpPr>
        <xdr:cNvPr id="446" name="直線コネクタ 445"/>
        <xdr:cNvCxnSpPr/>
      </xdr:nvCxnSpPr>
      <xdr:spPr>
        <a:xfrm>
          <a:off x="16929100" y="389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98109</xdr:rowOff>
    </xdr:from>
    <xdr:ext cx="762000" cy="259045"/>
    <xdr:sp macro="" textlink="">
      <xdr:nvSpPr>
        <xdr:cNvPr id="447" name="将来負担の状況最大値テキスト"/>
        <xdr:cNvSpPr txBox="1"/>
      </xdr:nvSpPr>
      <xdr:spPr>
        <a:xfrm>
          <a:off x="17106900" y="21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24</xdr:col>
      <xdr:colOff>469900</xdr:colOff>
      <xdr:row>14</xdr:row>
      <xdr:rowOff>11732</xdr:rowOff>
    </xdr:from>
    <xdr:to>
      <xdr:col>24</xdr:col>
      <xdr:colOff>647700</xdr:colOff>
      <xdr:row>14</xdr:row>
      <xdr:rowOff>11732</xdr:rowOff>
    </xdr:to>
    <xdr:cxnSp macro="">
      <xdr:nvCxnSpPr>
        <xdr:cNvPr id="448" name="直線コネクタ 447"/>
        <xdr:cNvCxnSpPr/>
      </xdr:nvCxnSpPr>
      <xdr:spPr>
        <a:xfrm>
          <a:off x="16929100" y="24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163649</xdr:rowOff>
    </xdr:from>
    <xdr:to>
      <xdr:col>24</xdr:col>
      <xdr:colOff>558800</xdr:colOff>
      <xdr:row>14</xdr:row>
      <xdr:rowOff>11732</xdr:rowOff>
    </xdr:to>
    <xdr:cxnSp macro="">
      <xdr:nvCxnSpPr>
        <xdr:cNvPr id="449" name="直線コネクタ 448"/>
        <xdr:cNvCxnSpPr/>
      </xdr:nvCxnSpPr>
      <xdr:spPr>
        <a:xfrm>
          <a:off x="16179800" y="2392499"/>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46281</xdr:rowOff>
    </xdr:from>
    <xdr:ext cx="762000" cy="259045"/>
    <xdr:sp macro="" textlink="">
      <xdr:nvSpPr>
        <xdr:cNvPr id="450" name="将来負担の状況平均値テキスト"/>
        <xdr:cNvSpPr txBox="1"/>
      </xdr:nvSpPr>
      <xdr:spPr>
        <a:xfrm>
          <a:off x="17106900" y="2789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74204</xdr:rowOff>
    </xdr:from>
    <xdr:to>
      <xdr:col>24</xdr:col>
      <xdr:colOff>609600</xdr:colOff>
      <xdr:row>17</xdr:row>
      <xdr:rowOff>4354</xdr:rowOff>
    </xdr:to>
    <xdr:sp macro="" textlink="">
      <xdr:nvSpPr>
        <xdr:cNvPr id="451" name="フローチャート : 判断 450"/>
        <xdr:cNvSpPr/>
      </xdr:nvSpPr>
      <xdr:spPr>
        <a:xfrm>
          <a:off x="169672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163649</xdr:rowOff>
    </xdr:from>
    <xdr:to>
      <xdr:col>23</xdr:col>
      <xdr:colOff>406400</xdr:colOff>
      <xdr:row>14</xdr:row>
      <xdr:rowOff>59992</xdr:rowOff>
    </xdr:to>
    <xdr:cxnSp macro="">
      <xdr:nvCxnSpPr>
        <xdr:cNvPr id="452" name="直線コネクタ 451"/>
        <xdr:cNvCxnSpPr/>
      </xdr:nvCxnSpPr>
      <xdr:spPr>
        <a:xfrm flipV="1">
          <a:off x="15290800" y="2392499"/>
          <a:ext cx="889000" cy="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9616</xdr:rowOff>
    </xdr:from>
    <xdr:to>
      <xdr:col>23</xdr:col>
      <xdr:colOff>457200</xdr:colOff>
      <xdr:row>17</xdr:row>
      <xdr:rowOff>111216</xdr:rowOff>
    </xdr:to>
    <xdr:sp macro="" textlink="">
      <xdr:nvSpPr>
        <xdr:cNvPr id="453" name="フローチャート : 判断 452"/>
        <xdr:cNvSpPr/>
      </xdr:nvSpPr>
      <xdr:spPr>
        <a:xfrm>
          <a:off x="16129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95993</xdr:rowOff>
    </xdr:from>
    <xdr:ext cx="736600" cy="259045"/>
    <xdr:sp macro="" textlink="">
      <xdr:nvSpPr>
        <xdr:cNvPr id="454" name="テキスト ボックス 453"/>
        <xdr:cNvSpPr txBox="1"/>
      </xdr:nvSpPr>
      <xdr:spPr>
        <a:xfrm>
          <a:off x="15798800" y="301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106196</xdr:rowOff>
    </xdr:from>
    <xdr:to>
      <xdr:col>22</xdr:col>
      <xdr:colOff>203200</xdr:colOff>
      <xdr:row>14</xdr:row>
      <xdr:rowOff>59992</xdr:rowOff>
    </xdr:to>
    <xdr:cxnSp macro="">
      <xdr:nvCxnSpPr>
        <xdr:cNvPr id="455" name="直線コネクタ 454"/>
        <xdr:cNvCxnSpPr/>
      </xdr:nvCxnSpPr>
      <xdr:spPr>
        <a:xfrm>
          <a:off x="14401800" y="2335046"/>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147501</xdr:rowOff>
    </xdr:from>
    <xdr:to>
      <xdr:col>22</xdr:col>
      <xdr:colOff>254000</xdr:colOff>
      <xdr:row>18</xdr:row>
      <xdr:rowOff>77651</xdr:rowOff>
    </xdr:to>
    <xdr:sp macro="" textlink="">
      <xdr:nvSpPr>
        <xdr:cNvPr id="456" name="フローチャート : 判断 455"/>
        <xdr:cNvSpPr/>
      </xdr:nvSpPr>
      <xdr:spPr>
        <a:xfrm>
          <a:off x="15240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62428</xdr:rowOff>
    </xdr:from>
    <xdr:ext cx="762000" cy="259045"/>
    <xdr:sp macro="" textlink="">
      <xdr:nvSpPr>
        <xdr:cNvPr id="457" name="テキスト ボックス 456"/>
        <xdr:cNvSpPr txBox="1"/>
      </xdr:nvSpPr>
      <xdr:spPr>
        <a:xfrm>
          <a:off x="14909800" y="314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136011</xdr:rowOff>
    </xdr:from>
    <xdr:to>
      <xdr:col>21</xdr:col>
      <xdr:colOff>50800</xdr:colOff>
      <xdr:row>18</xdr:row>
      <xdr:rowOff>66161</xdr:rowOff>
    </xdr:to>
    <xdr:sp macro="" textlink="">
      <xdr:nvSpPr>
        <xdr:cNvPr id="458" name="フローチャート : 判断 457"/>
        <xdr:cNvSpPr/>
      </xdr:nvSpPr>
      <xdr:spPr>
        <a:xfrm>
          <a:off x="14351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50938</xdr:rowOff>
    </xdr:from>
    <xdr:ext cx="762000" cy="259045"/>
    <xdr:sp macro="" textlink="">
      <xdr:nvSpPr>
        <xdr:cNvPr id="459" name="テキスト ボックス 458"/>
        <xdr:cNvSpPr txBox="1"/>
      </xdr:nvSpPr>
      <xdr:spPr>
        <a:xfrm>
          <a:off x="14020800" y="313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23162</xdr:rowOff>
    </xdr:from>
    <xdr:to>
      <xdr:col>19</xdr:col>
      <xdr:colOff>533400</xdr:colOff>
      <xdr:row>18</xdr:row>
      <xdr:rowOff>124762</xdr:rowOff>
    </xdr:to>
    <xdr:sp macro="" textlink="">
      <xdr:nvSpPr>
        <xdr:cNvPr id="460" name="フローチャート : 判断 459"/>
        <xdr:cNvSpPr/>
      </xdr:nvSpPr>
      <xdr:spPr>
        <a:xfrm>
          <a:off x="13462000" y="310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134939</xdr:rowOff>
    </xdr:from>
    <xdr:ext cx="762000" cy="259045"/>
    <xdr:sp macro="" textlink="">
      <xdr:nvSpPr>
        <xdr:cNvPr id="461" name="テキスト ボックス 460"/>
        <xdr:cNvSpPr txBox="1"/>
      </xdr:nvSpPr>
      <xdr:spPr>
        <a:xfrm>
          <a:off x="13131800" y="287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132382</xdr:rowOff>
    </xdr:from>
    <xdr:to>
      <xdr:col>24</xdr:col>
      <xdr:colOff>609600</xdr:colOff>
      <xdr:row>14</xdr:row>
      <xdr:rowOff>62532</xdr:rowOff>
    </xdr:to>
    <xdr:sp macro="" textlink="">
      <xdr:nvSpPr>
        <xdr:cNvPr id="467" name="円/楕円 466"/>
        <xdr:cNvSpPr/>
      </xdr:nvSpPr>
      <xdr:spPr>
        <a:xfrm>
          <a:off x="16967200" y="23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53659</xdr:rowOff>
    </xdr:from>
    <xdr:ext cx="762000" cy="259045"/>
    <xdr:sp macro="" textlink="">
      <xdr:nvSpPr>
        <xdr:cNvPr id="468" name="将来負担の状況該当値テキスト"/>
        <xdr:cNvSpPr txBox="1"/>
      </xdr:nvSpPr>
      <xdr:spPr>
        <a:xfrm>
          <a:off x="17106900" y="228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112849</xdr:rowOff>
    </xdr:from>
    <xdr:to>
      <xdr:col>23</xdr:col>
      <xdr:colOff>457200</xdr:colOff>
      <xdr:row>14</xdr:row>
      <xdr:rowOff>42999</xdr:rowOff>
    </xdr:to>
    <xdr:sp macro="" textlink="">
      <xdr:nvSpPr>
        <xdr:cNvPr id="469" name="円/楕円 468"/>
        <xdr:cNvSpPr/>
      </xdr:nvSpPr>
      <xdr:spPr>
        <a:xfrm>
          <a:off x="16129000" y="2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53176</xdr:rowOff>
    </xdr:from>
    <xdr:ext cx="736600" cy="259045"/>
    <xdr:sp macro="" textlink="">
      <xdr:nvSpPr>
        <xdr:cNvPr id="470" name="テキスト ボックス 469"/>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9192</xdr:rowOff>
    </xdr:from>
    <xdr:to>
      <xdr:col>22</xdr:col>
      <xdr:colOff>254000</xdr:colOff>
      <xdr:row>14</xdr:row>
      <xdr:rowOff>110792</xdr:rowOff>
    </xdr:to>
    <xdr:sp macro="" textlink="">
      <xdr:nvSpPr>
        <xdr:cNvPr id="471" name="円/楕円 470"/>
        <xdr:cNvSpPr/>
      </xdr:nvSpPr>
      <xdr:spPr>
        <a:xfrm>
          <a:off x="15240000" y="24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120969</xdr:rowOff>
    </xdr:from>
    <xdr:ext cx="762000" cy="259045"/>
    <xdr:sp macro="" textlink="">
      <xdr:nvSpPr>
        <xdr:cNvPr id="472" name="テキスト ボックス 471"/>
        <xdr:cNvSpPr txBox="1"/>
      </xdr:nvSpPr>
      <xdr:spPr>
        <a:xfrm>
          <a:off x="14909800" y="21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55396</xdr:rowOff>
    </xdr:from>
    <xdr:to>
      <xdr:col>21</xdr:col>
      <xdr:colOff>50800</xdr:colOff>
      <xdr:row>13</xdr:row>
      <xdr:rowOff>156996</xdr:rowOff>
    </xdr:to>
    <xdr:sp macro="" textlink="">
      <xdr:nvSpPr>
        <xdr:cNvPr id="473" name="円/楕円 472"/>
        <xdr:cNvSpPr/>
      </xdr:nvSpPr>
      <xdr:spPr>
        <a:xfrm>
          <a:off x="14351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167173</xdr:rowOff>
    </xdr:from>
    <xdr:ext cx="762000" cy="259045"/>
    <xdr:sp macro="" textlink="">
      <xdr:nvSpPr>
        <xdr:cNvPr id="474" name="テキスト ボックス 473"/>
        <xdr:cNvSpPr txBox="1"/>
      </xdr:nvSpPr>
      <xdr:spPr>
        <a:xfrm>
          <a:off x="14020800" y="205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静岡県裾野市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53,754
53,061
138.17
20,410,969
19,580,881
759,995
11,892,425
19,647,136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21</a:t>
          </a:r>
          <a:r>
            <a:rPr kumimoji="1" lang="ja-JP" altLang="en-US" sz="1200">
              <a:latin typeface="ＭＳ Ｐゴシック"/>
            </a:rPr>
            <a:t>年度までの当市の人件費は、類似団体と比して低い値で推移してきた。これは、企業等からの税収に支えられた財政状況において、人件費の割合が小さかったためである。しかし、リーマンショック以後、税収の大幅な減少により事業費の見直しを行ったため人件費の割合が上昇した。併せて、団塊世代や市制施行時の大量採用による当市のいびつな職員分布により、定年間近な職員の人件費による圧迫が続いている。今後は、定員管理に基づく職員削減により人件費は縮減されていく見込みで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124714</xdr:rowOff>
    </xdr:from>
    <xdr:to>
      <xdr:col>7</xdr:col>
      <xdr:colOff>15875</xdr:colOff>
      <xdr:row>41</xdr:row>
      <xdr:rowOff>152146</xdr:rowOff>
    </xdr:to>
    <xdr:cxnSp macro="">
      <xdr:nvCxnSpPr>
        <xdr:cNvPr id="58" name="直線コネクタ 57"/>
        <xdr:cNvCxnSpPr/>
      </xdr:nvCxnSpPr>
      <xdr:spPr>
        <a:xfrm flipV="1">
          <a:off x="4826000" y="5782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124223</xdr:rowOff>
    </xdr:from>
    <xdr:ext cx="762000" cy="259045"/>
    <xdr:sp macro="" textlink="">
      <xdr:nvSpPr>
        <xdr:cNvPr id="59"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41</xdr:row>
      <xdr:rowOff>152146</xdr:rowOff>
    </xdr:from>
    <xdr:to>
      <xdr:col>7</xdr:col>
      <xdr:colOff>104775</xdr:colOff>
      <xdr:row>41</xdr:row>
      <xdr:rowOff>152146</xdr:rowOff>
    </xdr:to>
    <xdr:cxnSp macro="">
      <xdr:nvCxnSpPr>
        <xdr:cNvPr id="60" name="直線コネクタ 59"/>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39641</xdr:rowOff>
    </xdr:from>
    <xdr:ext cx="762000" cy="259045"/>
    <xdr:sp macro="" textlink="">
      <xdr:nvSpPr>
        <xdr:cNvPr id="61"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33</xdr:row>
      <xdr:rowOff>124714</xdr:rowOff>
    </xdr:from>
    <xdr:to>
      <xdr:col>7</xdr:col>
      <xdr:colOff>104775</xdr:colOff>
      <xdr:row>33</xdr:row>
      <xdr:rowOff>124714</xdr:rowOff>
    </xdr:to>
    <xdr:cxnSp macro="">
      <xdr:nvCxnSpPr>
        <xdr:cNvPr id="62" name="直線コネクタ 61"/>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154432</xdr:rowOff>
    </xdr:from>
    <xdr:to>
      <xdr:col>7</xdr:col>
      <xdr:colOff>15875</xdr:colOff>
      <xdr:row>39</xdr:row>
      <xdr:rowOff>19558</xdr:rowOff>
    </xdr:to>
    <xdr:cxnSp macro="">
      <xdr:nvCxnSpPr>
        <xdr:cNvPr id="63" name="直線コネクタ 62"/>
        <xdr:cNvCxnSpPr/>
      </xdr:nvCxnSpPr>
      <xdr:spPr>
        <a:xfrm>
          <a:off x="3987800" y="66695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4"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5" name="フローチャート : 判断 64"/>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154432</xdr:rowOff>
    </xdr:from>
    <xdr:to>
      <xdr:col>5</xdr:col>
      <xdr:colOff>549275</xdr:colOff>
      <xdr:row>39</xdr:row>
      <xdr:rowOff>46990</xdr:rowOff>
    </xdr:to>
    <xdr:cxnSp macro="">
      <xdr:nvCxnSpPr>
        <xdr:cNvPr id="66" name="直線コネクタ 65"/>
        <xdr:cNvCxnSpPr/>
      </xdr:nvCxnSpPr>
      <xdr:spPr>
        <a:xfrm flipV="1">
          <a:off x="3098800" y="66695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92202</xdr:rowOff>
    </xdr:from>
    <xdr:to>
      <xdr:col>5</xdr:col>
      <xdr:colOff>600075</xdr:colOff>
      <xdr:row>38</xdr:row>
      <xdr:rowOff>22352</xdr:rowOff>
    </xdr:to>
    <xdr:sp macro="" textlink="">
      <xdr:nvSpPr>
        <xdr:cNvPr id="67" name="フローチャート : 判断 66"/>
        <xdr:cNvSpPr/>
      </xdr:nvSpPr>
      <xdr:spPr>
        <a:xfrm>
          <a:off x="3937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32529</xdr:rowOff>
    </xdr:from>
    <xdr:ext cx="736600" cy="259045"/>
    <xdr:sp macro="" textlink="">
      <xdr:nvSpPr>
        <xdr:cNvPr id="68" name="テキスト ボックス 67"/>
        <xdr:cNvSpPr txBox="1"/>
      </xdr:nvSpPr>
      <xdr:spPr>
        <a:xfrm>
          <a:off x="3606800" y="6204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39</xdr:row>
      <xdr:rowOff>74422</xdr:rowOff>
    </xdr:to>
    <xdr:cxnSp macro="">
      <xdr:nvCxnSpPr>
        <xdr:cNvPr id="69" name="直線コネクタ 68"/>
        <xdr:cNvCxnSpPr/>
      </xdr:nvCxnSpPr>
      <xdr:spPr>
        <a:xfrm flipV="1">
          <a:off x="2209800" y="67335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147066</xdr:rowOff>
    </xdr:from>
    <xdr:to>
      <xdr:col>4</xdr:col>
      <xdr:colOff>396875</xdr:colOff>
      <xdr:row>38</xdr:row>
      <xdr:rowOff>77215</xdr:rowOff>
    </xdr:to>
    <xdr:sp macro="" textlink="">
      <xdr:nvSpPr>
        <xdr:cNvPr id="70" name="フローチャート : 判断 69"/>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87393</xdr:rowOff>
    </xdr:from>
    <xdr:ext cx="762000" cy="259045"/>
    <xdr:sp macro="" textlink="">
      <xdr:nvSpPr>
        <xdr:cNvPr id="71" name="テキスト ボックス 70"/>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26416</xdr:rowOff>
    </xdr:from>
    <xdr:to>
      <xdr:col>3</xdr:col>
      <xdr:colOff>142875</xdr:colOff>
      <xdr:row>39</xdr:row>
      <xdr:rowOff>74422</xdr:rowOff>
    </xdr:to>
    <xdr:cxnSp macro="">
      <xdr:nvCxnSpPr>
        <xdr:cNvPr id="72" name="直線コネクタ 71"/>
        <xdr:cNvCxnSpPr/>
      </xdr:nvCxnSpPr>
      <xdr:spPr>
        <a:xfrm>
          <a:off x="1320800" y="654151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12192</xdr:rowOff>
    </xdr:from>
    <xdr:to>
      <xdr:col>3</xdr:col>
      <xdr:colOff>193675</xdr:colOff>
      <xdr:row>38</xdr:row>
      <xdr:rowOff>113792</xdr:rowOff>
    </xdr:to>
    <xdr:sp macro="" textlink="">
      <xdr:nvSpPr>
        <xdr:cNvPr id="73" name="フローチャート : 判断 72"/>
        <xdr:cNvSpPr/>
      </xdr:nvSpPr>
      <xdr:spPr>
        <a:xfrm>
          <a:off x="2159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123969</xdr:rowOff>
    </xdr:from>
    <xdr:ext cx="762000" cy="259045"/>
    <xdr:sp macro="" textlink="">
      <xdr:nvSpPr>
        <xdr:cNvPr id="74" name="テキスト ボックス 73"/>
        <xdr:cNvSpPr txBox="1"/>
      </xdr:nvSpPr>
      <xdr:spPr>
        <a:xfrm>
          <a:off x="1828800" y="62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75" name="フローチャート : 判断 74"/>
        <xdr:cNvSpPr/>
      </xdr:nvSpPr>
      <xdr:spPr>
        <a:xfrm>
          <a:off x="1270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76" name="テキスト ボックス 75"/>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140208</xdr:rowOff>
    </xdr:from>
    <xdr:to>
      <xdr:col>7</xdr:col>
      <xdr:colOff>66675</xdr:colOff>
      <xdr:row>39</xdr:row>
      <xdr:rowOff>70358</xdr:rowOff>
    </xdr:to>
    <xdr:sp macro="" textlink="">
      <xdr:nvSpPr>
        <xdr:cNvPr id="82" name="円/楕円 81"/>
        <xdr:cNvSpPr/>
      </xdr:nvSpPr>
      <xdr:spPr>
        <a:xfrm>
          <a:off x="4775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112285</xdr:rowOff>
    </xdr:from>
    <xdr:ext cx="762000" cy="259045"/>
    <xdr:sp macro="" textlink="">
      <xdr:nvSpPr>
        <xdr:cNvPr id="83" name="人件費該当値テキスト"/>
        <xdr:cNvSpPr txBox="1"/>
      </xdr:nvSpPr>
      <xdr:spPr>
        <a:xfrm>
          <a:off x="4914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103632</xdr:rowOff>
    </xdr:from>
    <xdr:to>
      <xdr:col>5</xdr:col>
      <xdr:colOff>600075</xdr:colOff>
      <xdr:row>39</xdr:row>
      <xdr:rowOff>33782</xdr:rowOff>
    </xdr:to>
    <xdr:sp macro="" textlink="">
      <xdr:nvSpPr>
        <xdr:cNvPr id="84" name="円/楕円 83"/>
        <xdr:cNvSpPr/>
      </xdr:nvSpPr>
      <xdr:spPr>
        <a:xfrm>
          <a:off x="3937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18559</xdr:rowOff>
    </xdr:from>
    <xdr:ext cx="736600" cy="259045"/>
    <xdr:sp macro="" textlink="">
      <xdr:nvSpPr>
        <xdr:cNvPr id="85" name="テキスト ボックス 84"/>
        <xdr:cNvSpPr txBox="1"/>
      </xdr:nvSpPr>
      <xdr:spPr>
        <a:xfrm>
          <a:off x="3606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167640</xdr:rowOff>
    </xdr:from>
    <xdr:to>
      <xdr:col>4</xdr:col>
      <xdr:colOff>396875</xdr:colOff>
      <xdr:row>39</xdr:row>
      <xdr:rowOff>97790</xdr:rowOff>
    </xdr:to>
    <xdr:sp macro="" textlink="">
      <xdr:nvSpPr>
        <xdr:cNvPr id="86" name="円/楕円 85"/>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87" name="テキスト ボックス 86"/>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23622</xdr:rowOff>
    </xdr:from>
    <xdr:to>
      <xdr:col>3</xdr:col>
      <xdr:colOff>193675</xdr:colOff>
      <xdr:row>39</xdr:row>
      <xdr:rowOff>125222</xdr:rowOff>
    </xdr:to>
    <xdr:sp macro="" textlink="">
      <xdr:nvSpPr>
        <xdr:cNvPr id="88" name="円/楕円 87"/>
        <xdr:cNvSpPr/>
      </xdr:nvSpPr>
      <xdr:spPr>
        <a:xfrm>
          <a:off x="2159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109999</xdr:rowOff>
    </xdr:from>
    <xdr:ext cx="762000" cy="259045"/>
    <xdr:sp macro="" textlink="">
      <xdr:nvSpPr>
        <xdr:cNvPr id="89" name="テキスト ボックス 88"/>
        <xdr:cNvSpPr txBox="1"/>
      </xdr:nvSpPr>
      <xdr:spPr>
        <a:xfrm>
          <a:off x="1828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147066</xdr:rowOff>
    </xdr:from>
    <xdr:to>
      <xdr:col>1</xdr:col>
      <xdr:colOff>676275</xdr:colOff>
      <xdr:row>38</xdr:row>
      <xdr:rowOff>77215</xdr:rowOff>
    </xdr:to>
    <xdr:sp macro="" textlink="">
      <xdr:nvSpPr>
        <xdr:cNvPr id="90" name="円/楕円 89"/>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87393</xdr:rowOff>
    </xdr:from>
    <xdr:ext cx="762000" cy="259045"/>
    <xdr:sp macro="" textlink="">
      <xdr:nvSpPr>
        <xdr:cNvPr id="91" name="テキスト ボックス 90"/>
        <xdr:cNvSpPr txBox="1"/>
      </xdr:nvSpPr>
      <xdr:spPr>
        <a:xfrm>
          <a:off x="939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の比率は、類似団体の中で最大値である。これは、臨時職員賃金や施設運営管理経費が多いことが要因に挙げられる。具体的には、「教育充実のための小中学校への補助講師の配置」、「小学校給食の単独調理」、「待機児童ゼロに向けた公立保育園・幼稚園の園児入所措置」などの事業を積極的に行なっているためである。</a:t>
          </a:r>
          <a:endParaRPr kumimoji="1" lang="en-US" altLang="ja-JP" sz="1200">
            <a:latin typeface="ＭＳ Ｐゴシック"/>
          </a:endParaRPr>
        </a:p>
        <a:p>
          <a:r>
            <a:rPr kumimoji="1" lang="ja-JP" altLang="en-US" sz="1200">
              <a:latin typeface="ＭＳ Ｐゴシック"/>
            </a:rPr>
            <a:t>　今後は、選択と集中の観点から事業見直しなどを実施し、物件費の削減に努める。 </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5" name="テキスト ボックス 114"/>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143002</xdr:rowOff>
    </xdr:from>
    <xdr:to>
      <xdr:col>24</xdr:col>
      <xdr:colOff>31750</xdr:colOff>
      <xdr:row>21</xdr:row>
      <xdr:rowOff>78994</xdr:rowOff>
    </xdr:to>
    <xdr:cxnSp macro="">
      <xdr:nvCxnSpPr>
        <xdr:cNvPr id="117" name="直線コネクタ 116"/>
        <xdr:cNvCxnSpPr/>
      </xdr:nvCxnSpPr>
      <xdr:spPr>
        <a:xfrm flipV="1">
          <a:off x="16510000" y="2371852"/>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51071</xdr:rowOff>
    </xdr:from>
    <xdr:ext cx="762000" cy="259045"/>
    <xdr:sp macro="" textlink="">
      <xdr:nvSpPr>
        <xdr:cNvPr id="118" name="物件費最小値テキスト"/>
        <xdr:cNvSpPr txBox="1"/>
      </xdr:nvSpPr>
      <xdr:spPr>
        <a:xfrm>
          <a:off x="16598900" y="365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21</xdr:row>
      <xdr:rowOff>78994</xdr:rowOff>
    </xdr:from>
    <xdr:to>
      <xdr:col>24</xdr:col>
      <xdr:colOff>120650</xdr:colOff>
      <xdr:row>21</xdr:row>
      <xdr:rowOff>78994</xdr:rowOff>
    </xdr:to>
    <xdr:cxnSp macro="">
      <xdr:nvCxnSpPr>
        <xdr:cNvPr id="119" name="直線コネクタ 118"/>
        <xdr:cNvCxnSpPr/>
      </xdr:nvCxnSpPr>
      <xdr:spPr>
        <a:xfrm>
          <a:off x="16421100" y="36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57929</xdr:rowOff>
    </xdr:from>
    <xdr:ext cx="762000" cy="259045"/>
    <xdr:sp macro="" textlink="">
      <xdr:nvSpPr>
        <xdr:cNvPr id="120" name="物件費最大値テキスト"/>
        <xdr:cNvSpPr txBox="1"/>
      </xdr:nvSpPr>
      <xdr:spPr>
        <a:xfrm>
          <a:off x="16598900" y="21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143002</xdr:rowOff>
    </xdr:from>
    <xdr:to>
      <xdr:col>24</xdr:col>
      <xdr:colOff>120650</xdr:colOff>
      <xdr:row>13</xdr:row>
      <xdr:rowOff>143002</xdr:rowOff>
    </xdr:to>
    <xdr:cxnSp macro="">
      <xdr:nvCxnSpPr>
        <xdr:cNvPr id="121" name="直線コネクタ 120"/>
        <xdr:cNvCxnSpPr/>
      </xdr:nvCxnSpPr>
      <xdr:spPr>
        <a:xfrm>
          <a:off x="16421100" y="237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42418</xdr:rowOff>
    </xdr:from>
    <xdr:to>
      <xdr:col>24</xdr:col>
      <xdr:colOff>31750</xdr:colOff>
      <xdr:row>21</xdr:row>
      <xdr:rowOff>78994</xdr:rowOff>
    </xdr:to>
    <xdr:cxnSp macro="">
      <xdr:nvCxnSpPr>
        <xdr:cNvPr id="122" name="直線コネクタ 121"/>
        <xdr:cNvCxnSpPr/>
      </xdr:nvCxnSpPr>
      <xdr:spPr>
        <a:xfrm>
          <a:off x="15671800" y="36428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58437</xdr:rowOff>
    </xdr:from>
    <xdr:ext cx="762000" cy="259045"/>
    <xdr:sp macro="" textlink="">
      <xdr:nvSpPr>
        <xdr:cNvPr id="123" name="物件費平均値テキスト"/>
        <xdr:cNvSpPr txBox="1"/>
      </xdr:nvSpPr>
      <xdr:spPr>
        <a:xfrm>
          <a:off x="16598900" y="245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24" name="フローチャート : 判断 123"/>
        <xdr:cNvSpPr/>
      </xdr:nvSpPr>
      <xdr:spPr>
        <a:xfrm>
          <a:off x="164592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42418</xdr:rowOff>
    </xdr:from>
    <xdr:to>
      <xdr:col>22</xdr:col>
      <xdr:colOff>565150</xdr:colOff>
      <xdr:row>21</xdr:row>
      <xdr:rowOff>152146</xdr:rowOff>
    </xdr:to>
    <xdr:cxnSp macro="">
      <xdr:nvCxnSpPr>
        <xdr:cNvPr id="125" name="直線コネクタ 124"/>
        <xdr:cNvCxnSpPr/>
      </xdr:nvCxnSpPr>
      <xdr:spPr>
        <a:xfrm flipV="1">
          <a:off x="14782800" y="3642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26" name="フローチャート : 判断 125"/>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27" name="テキスト ボックス 12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152146</xdr:rowOff>
    </xdr:from>
    <xdr:to>
      <xdr:col>21</xdr:col>
      <xdr:colOff>361950</xdr:colOff>
      <xdr:row>22</xdr:row>
      <xdr:rowOff>8128</xdr:rowOff>
    </xdr:to>
    <xdr:cxnSp macro="">
      <xdr:nvCxnSpPr>
        <xdr:cNvPr id="128" name="直線コネクタ 127"/>
        <xdr:cNvCxnSpPr/>
      </xdr:nvCxnSpPr>
      <xdr:spPr>
        <a:xfrm flipV="1">
          <a:off x="13893800" y="3752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29" name="フローチャート : 判断 128"/>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0" name="テキスト ボックス 129"/>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49276</xdr:rowOff>
    </xdr:from>
    <xdr:to>
      <xdr:col>20</xdr:col>
      <xdr:colOff>158750</xdr:colOff>
      <xdr:row>22</xdr:row>
      <xdr:rowOff>8128</xdr:rowOff>
    </xdr:to>
    <xdr:cxnSp macro="">
      <xdr:nvCxnSpPr>
        <xdr:cNvPr id="131" name="直線コネクタ 130"/>
        <xdr:cNvCxnSpPr/>
      </xdr:nvCxnSpPr>
      <xdr:spPr>
        <a:xfrm>
          <a:off x="13004800" y="3478276"/>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2" name="フローチャート : 判断 131"/>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33" name="テキスト ボックス 132"/>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4" name="フローチャート : 判断 133"/>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35" name="テキスト ボックス 13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21</xdr:row>
      <xdr:rowOff>28194</xdr:rowOff>
    </xdr:from>
    <xdr:to>
      <xdr:col>24</xdr:col>
      <xdr:colOff>82550</xdr:colOff>
      <xdr:row>21</xdr:row>
      <xdr:rowOff>129794</xdr:rowOff>
    </xdr:to>
    <xdr:sp macro="" textlink="">
      <xdr:nvSpPr>
        <xdr:cNvPr id="141" name="円/楕円 140"/>
        <xdr:cNvSpPr/>
      </xdr:nvSpPr>
      <xdr:spPr>
        <a:xfrm>
          <a:off x="16459200" y="36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108221</xdr:rowOff>
    </xdr:from>
    <xdr:ext cx="762000" cy="259045"/>
    <xdr:sp macro="" textlink="">
      <xdr:nvSpPr>
        <xdr:cNvPr id="142" name="物件費該当値テキスト"/>
        <xdr:cNvSpPr txBox="1"/>
      </xdr:nvSpPr>
      <xdr:spPr>
        <a:xfrm>
          <a:off x="16598900" y="353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163068</xdr:rowOff>
    </xdr:from>
    <xdr:to>
      <xdr:col>22</xdr:col>
      <xdr:colOff>615950</xdr:colOff>
      <xdr:row>21</xdr:row>
      <xdr:rowOff>93218</xdr:rowOff>
    </xdr:to>
    <xdr:sp macro="" textlink="">
      <xdr:nvSpPr>
        <xdr:cNvPr id="143" name="円/楕円 142"/>
        <xdr:cNvSpPr/>
      </xdr:nvSpPr>
      <xdr:spPr>
        <a:xfrm>
          <a:off x="15621000" y="35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77995</xdr:rowOff>
    </xdr:from>
    <xdr:ext cx="736600" cy="259045"/>
    <xdr:sp macro="" textlink="">
      <xdr:nvSpPr>
        <xdr:cNvPr id="144" name="テキスト ボックス 143"/>
        <xdr:cNvSpPr txBox="1"/>
      </xdr:nvSpPr>
      <xdr:spPr>
        <a:xfrm>
          <a:off x="15290800" y="367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101346</xdr:rowOff>
    </xdr:from>
    <xdr:to>
      <xdr:col>21</xdr:col>
      <xdr:colOff>412750</xdr:colOff>
      <xdr:row>22</xdr:row>
      <xdr:rowOff>31496</xdr:rowOff>
    </xdr:to>
    <xdr:sp macro="" textlink="">
      <xdr:nvSpPr>
        <xdr:cNvPr id="145" name="円/楕円 144"/>
        <xdr:cNvSpPr/>
      </xdr:nvSpPr>
      <xdr:spPr>
        <a:xfrm>
          <a:off x="14732000" y="37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22</xdr:row>
      <xdr:rowOff>16273</xdr:rowOff>
    </xdr:from>
    <xdr:ext cx="762000" cy="259045"/>
    <xdr:sp macro="" textlink="">
      <xdr:nvSpPr>
        <xdr:cNvPr id="146" name="テキスト ボックス 145"/>
        <xdr:cNvSpPr txBox="1"/>
      </xdr:nvSpPr>
      <xdr:spPr>
        <a:xfrm>
          <a:off x="14401800" y="37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128778</xdr:rowOff>
    </xdr:from>
    <xdr:to>
      <xdr:col>20</xdr:col>
      <xdr:colOff>209550</xdr:colOff>
      <xdr:row>22</xdr:row>
      <xdr:rowOff>58928</xdr:rowOff>
    </xdr:to>
    <xdr:sp macro="" textlink="">
      <xdr:nvSpPr>
        <xdr:cNvPr id="147" name="円/楕円 146"/>
        <xdr:cNvSpPr/>
      </xdr:nvSpPr>
      <xdr:spPr>
        <a:xfrm>
          <a:off x="13843000" y="37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22</xdr:row>
      <xdr:rowOff>43705</xdr:rowOff>
    </xdr:from>
    <xdr:ext cx="762000" cy="259045"/>
    <xdr:sp macro="" textlink="">
      <xdr:nvSpPr>
        <xdr:cNvPr id="148" name="テキスト ボックス 147"/>
        <xdr:cNvSpPr txBox="1"/>
      </xdr:nvSpPr>
      <xdr:spPr>
        <a:xfrm>
          <a:off x="13512800" y="381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169926</xdr:rowOff>
    </xdr:from>
    <xdr:to>
      <xdr:col>19</xdr:col>
      <xdr:colOff>6350</xdr:colOff>
      <xdr:row>20</xdr:row>
      <xdr:rowOff>100076</xdr:rowOff>
    </xdr:to>
    <xdr:sp macro="" textlink="">
      <xdr:nvSpPr>
        <xdr:cNvPr id="149" name="円/楕円 148"/>
        <xdr:cNvSpPr/>
      </xdr:nvSpPr>
      <xdr:spPr>
        <a:xfrm>
          <a:off x="12954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84853</xdr:rowOff>
    </xdr:from>
    <xdr:ext cx="762000" cy="259045"/>
    <xdr:sp macro="" textlink="">
      <xdr:nvSpPr>
        <xdr:cNvPr id="150" name="テキスト ボックス 149"/>
        <xdr:cNvSpPr txBox="1"/>
      </xdr:nvSpPr>
      <xdr:spPr>
        <a:xfrm>
          <a:off x="12623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類似団体の中での最小値である要因は、年少人口割合および生産年齢人口割合が高く、高齢者人口の割合が低いという人口構成の特性に大きな要因があると考えられる。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年度は、市単独事業の見直しにより前年度に比べ</a:t>
          </a:r>
          <a:r>
            <a:rPr kumimoji="1" lang="en-US" altLang="ja-JP" sz="1300">
              <a:latin typeface="ＭＳ Ｐゴシック"/>
            </a:rPr>
            <a:t>0.5</a:t>
          </a:r>
          <a:r>
            <a:rPr kumimoji="1" lang="ja-JP" altLang="en-US" sz="1300">
              <a:latin typeface="ＭＳ Ｐゴシック"/>
            </a:rPr>
            <a:t>ポイントの改善となった。しかし、今後は、高齢化率の上昇に伴い扶助費の増加が見込まれる。 </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55</xdr:row>
      <xdr:rowOff>127000</xdr:rowOff>
    </xdr:from>
    <xdr:to>
      <xdr:col>7</xdr:col>
      <xdr:colOff>15875</xdr:colOff>
      <xdr:row>61</xdr:row>
      <xdr:rowOff>88900</xdr:rowOff>
    </xdr:to>
    <xdr:cxnSp macro="">
      <xdr:nvCxnSpPr>
        <xdr:cNvPr id="178" name="直線コネクタ 177"/>
        <xdr:cNvCxnSpPr/>
      </xdr:nvCxnSpPr>
      <xdr:spPr>
        <a:xfrm flipV="1">
          <a:off x="4826000" y="955675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9"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0" name="直線コネクタ 179"/>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41927</xdr:rowOff>
    </xdr:from>
    <xdr:ext cx="762000" cy="259045"/>
    <xdr:sp macro="" textlink="">
      <xdr:nvSpPr>
        <xdr:cNvPr id="181" name="扶助費最大値テキスト"/>
        <xdr:cNvSpPr txBox="1"/>
      </xdr:nvSpPr>
      <xdr:spPr>
        <a:xfrm>
          <a:off x="4914900" y="930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55</xdr:row>
      <xdr:rowOff>127000</xdr:rowOff>
    </xdr:from>
    <xdr:to>
      <xdr:col>7</xdr:col>
      <xdr:colOff>104775</xdr:colOff>
      <xdr:row>55</xdr:row>
      <xdr:rowOff>127000</xdr:rowOff>
    </xdr:to>
    <xdr:cxnSp macro="">
      <xdr:nvCxnSpPr>
        <xdr:cNvPr id="182" name="直線コネクタ 181"/>
        <xdr:cNvCxnSpPr/>
      </xdr:nvCxnSpPr>
      <xdr:spPr>
        <a:xfrm>
          <a:off x="4737100" y="95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56</xdr:row>
      <xdr:rowOff>50800</xdr:rowOff>
    </xdr:to>
    <xdr:cxnSp macro="">
      <xdr:nvCxnSpPr>
        <xdr:cNvPr id="183" name="直線コネクタ 182"/>
        <xdr:cNvCxnSpPr/>
      </xdr:nvCxnSpPr>
      <xdr:spPr>
        <a:xfrm flipV="1">
          <a:off x="3987800" y="9556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48277</xdr:rowOff>
    </xdr:from>
    <xdr:ext cx="762000" cy="259045"/>
    <xdr:sp macro="" textlink="">
      <xdr:nvSpPr>
        <xdr:cNvPr id="184" name="扶助費平均値テキスト"/>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185" name="フローチャート : 判断 184"/>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50800</xdr:rowOff>
    </xdr:to>
    <xdr:cxnSp macro="">
      <xdr:nvCxnSpPr>
        <xdr:cNvPr id="186" name="直線コネクタ 185"/>
        <xdr:cNvCxnSpPr/>
      </xdr:nvCxnSpPr>
      <xdr:spPr>
        <a:xfrm>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57150</xdr:rowOff>
    </xdr:from>
    <xdr:to>
      <xdr:col>5</xdr:col>
      <xdr:colOff>600075</xdr:colOff>
      <xdr:row>58</xdr:row>
      <xdr:rowOff>158750</xdr:rowOff>
    </xdr:to>
    <xdr:sp macro="" textlink="">
      <xdr:nvSpPr>
        <xdr:cNvPr id="187" name="フローチャート : 判断 186"/>
        <xdr:cNvSpPr/>
      </xdr:nvSpPr>
      <xdr:spPr>
        <a:xfrm>
          <a:off x="3937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143527</xdr:rowOff>
    </xdr:from>
    <xdr:ext cx="736600" cy="259045"/>
    <xdr:sp macro="" textlink="">
      <xdr:nvSpPr>
        <xdr:cNvPr id="188" name="テキスト ボックス 187"/>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12700</xdr:rowOff>
    </xdr:to>
    <xdr:cxnSp macro="">
      <xdr:nvCxnSpPr>
        <xdr:cNvPr id="189" name="直線コネクタ 188"/>
        <xdr:cNvCxnSpPr/>
      </xdr:nvCxnSpPr>
      <xdr:spPr>
        <a:xfrm>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0" name="フローチャート : 判断 189"/>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191" name="テキスト ボックス 190"/>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55</xdr:row>
      <xdr:rowOff>69850</xdr:rowOff>
    </xdr:to>
    <xdr:cxnSp macro="">
      <xdr:nvCxnSpPr>
        <xdr:cNvPr id="192" name="直線コネクタ 191"/>
        <xdr:cNvCxnSpPr/>
      </xdr:nvCxnSpPr>
      <xdr:spPr>
        <a:xfrm>
          <a:off x="1320800" y="91567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114300</xdr:rowOff>
    </xdr:from>
    <xdr:to>
      <xdr:col>3</xdr:col>
      <xdr:colOff>193675</xdr:colOff>
      <xdr:row>59</xdr:row>
      <xdr:rowOff>44450</xdr:rowOff>
    </xdr:to>
    <xdr:sp macro="" textlink="">
      <xdr:nvSpPr>
        <xdr:cNvPr id="193" name="フローチャート : 判断 192"/>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29227</xdr:rowOff>
    </xdr:from>
    <xdr:ext cx="762000" cy="259045"/>
    <xdr:sp macro="" textlink="">
      <xdr:nvSpPr>
        <xdr:cNvPr id="194" name="テキスト ボックス 193"/>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0</xdr:rowOff>
    </xdr:from>
    <xdr:to>
      <xdr:col>1</xdr:col>
      <xdr:colOff>676275</xdr:colOff>
      <xdr:row>58</xdr:row>
      <xdr:rowOff>101600</xdr:rowOff>
    </xdr:to>
    <xdr:sp macro="" textlink="">
      <xdr:nvSpPr>
        <xdr:cNvPr id="195" name="フローチャート : 判断 194"/>
        <xdr:cNvSpPr/>
      </xdr:nvSpPr>
      <xdr:spPr>
        <a:xfrm>
          <a:off x="1270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86377</xdr:rowOff>
    </xdr:from>
    <xdr:ext cx="762000" cy="259045"/>
    <xdr:sp macro="" textlink="">
      <xdr:nvSpPr>
        <xdr:cNvPr id="196" name="テキスト ボックス 195"/>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2" name="円/楕円 201"/>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156227</xdr:rowOff>
    </xdr:from>
    <xdr:ext cx="762000" cy="259045"/>
    <xdr:sp macro="" textlink="">
      <xdr:nvSpPr>
        <xdr:cNvPr id="203" name="扶助費該当値テキスト"/>
        <xdr:cNvSpPr txBox="1"/>
      </xdr:nvSpPr>
      <xdr:spPr>
        <a:xfrm>
          <a:off x="4914900" y="941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4" name="円/楕円 203"/>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05" name="テキスト ボックス 20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6" name="円/楕円 205"/>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07" name="テキスト ボックス 206"/>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08" name="円/楕円 207"/>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09" name="テキスト ボックス 20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0" name="円/楕円 209"/>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1" name="テキスト ボックス 210"/>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他団体と比較して良好な数値となっている。</a:t>
          </a:r>
          <a:endParaRPr kumimoji="1" lang="en-US" altLang="ja-JP" sz="1300">
            <a:latin typeface="ＭＳ Ｐゴシック"/>
          </a:endParaRPr>
        </a:p>
        <a:p>
          <a:r>
            <a:rPr kumimoji="1" lang="ja-JP" altLang="en-US" sz="1300">
              <a:latin typeface="ＭＳ Ｐゴシック"/>
            </a:rPr>
            <a:t>　その他に含まれる主なものには、繰出金がある。特別会計に対する繰出金については、独立採算の原則から必要に応じて料金等を見直すことで適正化し、普通会計から特別会計への繰出金の削減に努める。 </a:t>
          </a:r>
        </a:p>
      </xdr:txBody>
    </xdr:sp>
    <xdr:clientData/>
  </xdr:twoCellAnchor>
  <xdr:oneCellAnchor>
    <xdr:from>
      <xdr:col>18</xdr:col>
      <xdr:colOff>44450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27" name="テキスト ボックス 22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29" name="テキスト ボックス 22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1" name="テキスト ボックス 23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3" name="テキスト ボックス 23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5" name="テキスト ボックス 23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37" name="テキスト ボックス 23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31750</xdr:rowOff>
    </xdr:from>
    <xdr:to>
      <xdr:col>24</xdr:col>
      <xdr:colOff>31750</xdr:colOff>
      <xdr:row>61</xdr:row>
      <xdr:rowOff>167822</xdr:rowOff>
    </xdr:to>
    <xdr:cxnSp macro="">
      <xdr:nvCxnSpPr>
        <xdr:cNvPr id="241" name="直線コネクタ 240"/>
        <xdr:cNvCxnSpPr/>
      </xdr:nvCxnSpPr>
      <xdr:spPr>
        <a:xfrm flipV="1">
          <a:off x="16510000" y="9461500"/>
          <a:ext cx="0" cy="116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139899</xdr:rowOff>
    </xdr:from>
    <xdr:ext cx="762000" cy="259045"/>
    <xdr:sp macro="" textlink="">
      <xdr:nvSpPr>
        <xdr:cNvPr id="242"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167822</xdr:rowOff>
    </xdr:from>
    <xdr:to>
      <xdr:col>24</xdr:col>
      <xdr:colOff>120650</xdr:colOff>
      <xdr:row>61</xdr:row>
      <xdr:rowOff>167822</xdr:rowOff>
    </xdr:to>
    <xdr:cxnSp macro="">
      <xdr:nvCxnSpPr>
        <xdr:cNvPr id="243" name="直線コネクタ 242"/>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118127</xdr:rowOff>
    </xdr:from>
    <xdr:ext cx="762000" cy="259045"/>
    <xdr:sp macro="" textlink="">
      <xdr:nvSpPr>
        <xdr:cNvPr id="244" name="その他最大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55</xdr:row>
      <xdr:rowOff>31750</xdr:rowOff>
    </xdr:from>
    <xdr:to>
      <xdr:col>24</xdr:col>
      <xdr:colOff>120650</xdr:colOff>
      <xdr:row>55</xdr:row>
      <xdr:rowOff>31750</xdr:rowOff>
    </xdr:to>
    <xdr:cxnSp macro="">
      <xdr:nvCxnSpPr>
        <xdr:cNvPr id="245" name="直線コネクタ 244"/>
        <xdr:cNvCxnSpPr/>
      </xdr:nvCxnSpPr>
      <xdr:spPr>
        <a:xfrm>
          <a:off x="164211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53522</xdr:rowOff>
    </xdr:from>
    <xdr:to>
      <xdr:col>24</xdr:col>
      <xdr:colOff>31750</xdr:colOff>
      <xdr:row>55</xdr:row>
      <xdr:rowOff>97065</xdr:rowOff>
    </xdr:to>
    <xdr:cxnSp macro="">
      <xdr:nvCxnSpPr>
        <xdr:cNvPr id="246" name="直線コネクタ 245"/>
        <xdr:cNvCxnSpPr/>
      </xdr:nvCxnSpPr>
      <xdr:spPr>
        <a:xfrm>
          <a:off x="15671800" y="94832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121755</xdr:rowOff>
    </xdr:from>
    <xdr:ext cx="762000" cy="259045"/>
    <xdr:sp macro="" textlink="">
      <xdr:nvSpPr>
        <xdr:cNvPr id="247" name="その他平均値テキスト"/>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149678</xdr:rowOff>
    </xdr:from>
    <xdr:to>
      <xdr:col>24</xdr:col>
      <xdr:colOff>82550</xdr:colOff>
      <xdr:row>58</xdr:row>
      <xdr:rowOff>79828</xdr:rowOff>
    </xdr:to>
    <xdr:sp macro="" textlink="">
      <xdr:nvSpPr>
        <xdr:cNvPr id="248" name="フローチャート : 判断 247"/>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170543</xdr:rowOff>
    </xdr:from>
    <xdr:to>
      <xdr:col>22</xdr:col>
      <xdr:colOff>565150</xdr:colOff>
      <xdr:row>55</xdr:row>
      <xdr:rowOff>53522</xdr:rowOff>
    </xdr:to>
    <xdr:cxnSp macro="">
      <xdr:nvCxnSpPr>
        <xdr:cNvPr id="249" name="直線コネクタ 248"/>
        <xdr:cNvCxnSpPr/>
      </xdr:nvCxnSpPr>
      <xdr:spPr>
        <a:xfrm>
          <a:off x="14782800" y="9428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160565</xdr:rowOff>
    </xdr:from>
    <xdr:to>
      <xdr:col>22</xdr:col>
      <xdr:colOff>615950</xdr:colOff>
      <xdr:row>58</xdr:row>
      <xdr:rowOff>90715</xdr:rowOff>
    </xdr:to>
    <xdr:sp macro="" textlink="">
      <xdr:nvSpPr>
        <xdr:cNvPr id="250" name="フローチャート : 判断 249"/>
        <xdr:cNvSpPr/>
      </xdr:nvSpPr>
      <xdr:spPr>
        <a:xfrm>
          <a:off x="15621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75492</xdr:rowOff>
    </xdr:from>
    <xdr:ext cx="736600" cy="259045"/>
    <xdr:sp macro="" textlink="">
      <xdr:nvSpPr>
        <xdr:cNvPr id="251" name="テキスト ボックス 250"/>
        <xdr:cNvSpPr txBox="1"/>
      </xdr:nvSpPr>
      <xdr:spPr>
        <a:xfrm>
          <a:off x="15290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154215</xdr:rowOff>
    </xdr:from>
    <xdr:to>
      <xdr:col>21</xdr:col>
      <xdr:colOff>361950</xdr:colOff>
      <xdr:row>54</xdr:row>
      <xdr:rowOff>170543</xdr:rowOff>
    </xdr:to>
    <xdr:cxnSp macro="">
      <xdr:nvCxnSpPr>
        <xdr:cNvPr id="252" name="直線コネクタ 251"/>
        <xdr:cNvCxnSpPr/>
      </xdr:nvCxnSpPr>
      <xdr:spPr>
        <a:xfrm>
          <a:off x="13893800" y="9069615"/>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160565</xdr:rowOff>
    </xdr:from>
    <xdr:to>
      <xdr:col>21</xdr:col>
      <xdr:colOff>412750</xdr:colOff>
      <xdr:row>58</xdr:row>
      <xdr:rowOff>90715</xdr:rowOff>
    </xdr:to>
    <xdr:sp macro="" textlink="">
      <xdr:nvSpPr>
        <xdr:cNvPr id="253" name="フローチャート : 判断 252"/>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75492</xdr:rowOff>
    </xdr:from>
    <xdr:ext cx="762000" cy="259045"/>
    <xdr:sp macro="" textlink="">
      <xdr:nvSpPr>
        <xdr:cNvPr id="254" name="テキスト ボックス 253"/>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154215</xdr:rowOff>
    </xdr:from>
    <xdr:to>
      <xdr:col>20</xdr:col>
      <xdr:colOff>158750</xdr:colOff>
      <xdr:row>53</xdr:row>
      <xdr:rowOff>156935</xdr:rowOff>
    </xdr:to>
    <xdr:cxnSp macro="">
      <xdr:nvCxnSpPr>
        <xdr:cNvPr id="255" name="直線コネクタ 254"/>
        <xdr:cNvCxnSpPr/>
      </xdr:nvCxnSpPr>
      <xdr:spPr>
        <a:xfrm flipV="1">
          <a:off x="13004800" y="906961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146957</xdr:rowOff>
    </xdr:from>
    <xdr:to>
      <xdr:col>20</xdr:col>
      <xdr:colOff>209550</xdr:colOff>
      <xdr:row>57</xdr:row>
      <xdr:rowOff>77107</xdr:rowOff>
    </xdr:to>
    <xdr:sp macro="" textlink="">
      <xdr:nvSpPr>
        <xdr:cNvPr id="256" name="フローチャート : 判断 255"/>
        <xdr:cNvSpPr/>
      </xdr:nvSpPr>
      <xdr:spPr>
        <a:xfrm>
          <a:off x="13843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61884</xdr:rowOff>
    </xdr:from>
    <xdr:ext cx="762000" cy="259045"/>
    <xdr:sp macro="" textlink="">
      <xdr:nvSpPr>
        <xdr:cNvPr id="257" name="テキスト ボックス 256"/>
        <xdr:cNvSpPr txBox="1"/>
      </xdr:nvSpPr>
      <xdr:spPr>
        <a:xfrm>
          <a:off x="13512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168728</xdr:rowOff>
    </xdr:from>
    <xdr:to>
      <xdr:col>19</xdr:col>
      <xdr:colOff>6350</xdr:colOff>
      <xdr:row>57</xdr:row>
      <xdr:rowOff>98878</xdr:rowOff>
    </xdr:to>
    <xdr:sp macro="" textlink="">
      <xdr:nvSpPr>
        <xdr:cNvPr id="258" name="フローチャート : 判断 257"/>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83655</xdr:rowOff>
    </xdr:from>
    <xdr:ext cx="762000" cy="259045"/>
    <xdr:sp macro="" textlink="">
      <xdr:nvSpPr>
        <xdr:cNvPr id="259" name="テキスト ボックス 258"/>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46265</xdr:rowOff>
    </xdr:from>
    <xdr:to>
      <xdr:col>24</xdr:col>
      <xdr:colOff>82550</xdr:colOff>
      <xdr:row>55</xdr:row>
      <xdr:rowOff>147865</xdr:rowOff>
    </xdr:to>
    <xdr:sp macro="" textlink="">
      <xdr:nvSpPr>
        <xdr:cNvPr id="265" name="円/楕円 264"/>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126292</xdr:rowOff>
    </xdr:from>
    <xdr:ext cx="762000" cy="259045"/>
    <xdr:sp macro="" textlink="">
      <xdr:nvSpPr>
        <xdr:cNvPr id="266" name="その他該当値テキスト"/>
        <xdr:cNvSpPr txBox="1"/>
      </xdr:nvSpPr>
      <xdr:spPr>
        <a:xfrm>
          <a:off x="16598900" y="938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2722</xdr:rowOff>
    </xdr:from>
    <xdr:to>
      <xdr:col>22</xdr:col>
      <xdr:colOff>615950</xdr:colOff>
      <xdr:row>55</xdr:row>
      <xdr:rowOff>104322</xdr:rowOff>
    </xdr:to>
    <xdr:sp macro="" textlink="">
      <xdr:nvSpPr>
        <xdr:cNvPr id="267" name="円/楕円 266"/>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114499</xdr:rowOff>
    </xdr:from>
    <xdr:ext cx="736600" cy="259045"/>
    <xdr:sp macro="" textlink="">
      <xdr:nvSpPr>
        <xdr:cNvPr id="268" name="テキスト ボックス 267"/>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119743</xdr:rowOff>
    </xdr:from>
    <xdr:to>
      <xdr:col>21</xdr:col>
      <xdr:colOff>412750</xdr:colOff>
      <xdr:row>55</xdr:row>
      <xdr:rowOff>49893</xdr:rowOff>
    </xdr:to>
    <xdr:sp macro="" textlink="">
      <xdr:nvSpPr>
        <xdr:cNvPr id="269" name="円/楕円 268"/>
        <xdr:cNvSpPr/>
      </xdr:nvSpPr>
      <xdr:spPr>
        <a:xfrm>
          <a:off x="14732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60070</xdr:rowOff>
    </xdr:from>
    <xdr:ext cx="762000" cy="259045"/>
    <xdr:sp macro="" textlink="">
      <xdr:nvSpPr>
        <xdr:cNvPr id="270" name="テキスト ボックス 269"/>
        <xdr:cNvSpPr txBox="1"/>
      </xdr:nvSpPr>
      <xdr:spPr>
        <a:xfrm>
          <a:off x="14401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103415</xdr:rowOff>
    </xdr:from>
    <xdr:to>
      <xdr:col>20</xdr:col>
      <xdr:colOff>209550</xdr:colOff>
      <xdr:row>53</xdr:row>
      <xdr:rowOff>33565</xdr:rowOff>
    </xdr:to>
    <xdr:sp macro="" textlink="">
      <xdr:nvSpPr>
        <xdr:cNvPr id="271" name="円/楕円 270"/>
        <xdr:cNvSpPr/>
      </xdr:nvSpPr>
      <xdr:spPr>
        <a:xfrm>
          <a:off x="13843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43742</xdr:rowOff>
    </xdr:from>
    <xdr:ext cx="762000" cy="259045"/>
    <xdr:sp macro="" textlink="">
      <xdr:nvSpPr>
        <xdr:cNvPr id="272" name="テキスト ボックス 271"/>
        <xdr:cNvSpPr txBox="1"/>
      </xdr:nvSpPr>
      <xdr:spPr>
        <a:xfrm>
          <a:off x="13512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106135</xdr:rowOff>
    </xdr:from>
    <xdr:to>
      <xdr:col>19</xdr:col>
      <xdr:colOff>6350</xdr:colOff>
      <xdr:row>54</xdr:row>
      <xdr:rowOff>36285</xdr:rowOff>
    </xdr:to>
    <xdr:sp macro="" textlink="">
      <xdr:nvSpPr>
        <xdr:cNvPr id="273" name="円/楕円 272"/>
        <xdr:cNvSpPr/>
      </xdr:nvSpPr>
      <xdr:spPr>
        <a:xfrm>
          <a:off x="12954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46462</xdr:rowOff>
    </xdr:from>
    <xdr:ext cx="762000" cy="259045"/>
    <xdr:sp macro="" textlink="">
      <xdr:nvSpPr>
        <xdr:cNvPr id="274" name="テキスト ボックス 273"/>
        <xdr:cNvSpPr txBox="1"/>
      </xdr:nvSpPr>
      <xdr:spPr>
        <a:xfrm>
          <a:off x="12623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補助費等の比率は、類似団体内平均値に比べ</a:t>
          </a:r>
          <a:r>
            <a:rPr kumimoji="1" lang="en-US" altLang="ja-JP" sz="1300">
              <a:latin typeface="ＭＳ Ｐゴシック"/>
            </a:rPr>
            <a:t>5.7</a:t>
          </a:r>
          <a:r>
            <a:rPr kumimoji="1" lang="ja-JP" altLang="en-US" sz="1300">
              <a:latin typeface="ＭＳ Ｐゴシック"/>
            </a:rPr>
            <a:t>ポイント下回っている。ごみ処理、消防業務等を単独で行っているため、他団体への負担金等が少ないことが要因に挙げられる 。</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33274</xdr:rowOff>
    </xdr:from>
    <xdr:to>
      <xdr:col>24</xdr:col>
      <xdr:colOff>31750</xdr:colOff>
      <xdr:row>41</xdr:row>
      <xdr:rowOff>88138</xdr:rowOff>
    </xdr:to>
    <xdr:cxnSp macro="">
      <xdr:nvCxnSpPr>
        <xdr:cNvPr id="300" name="直線コネクタ 299"/>
        <xdr:cNvCxnSpPr/>
      </xdr:nvCxnSpPr>
      <xdr:spPr>
        <a:xfrm flipV="1">
          <a:off x="16510000" y="569112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301"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2" name="直線コネクタ 301"/>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119651</xdr:rowOff>
    </xdr:from>
    <xdr:ext cx="762000" cy="259045"/>
    <xdr:sp macro="" textlink="">
      <xdr:nvSpPr>
        <xdr:cNvPr id="303" name="補助費等最大値テキスト"/>
        <xdr:cNvSpPr txBox="1"/>
      </xdr:nvSpPr>
      <xdr:spPr>
        <a:xfrm>
          <a:off x="16598900" y="543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33</xdr:row>
      <xdr:rowOff>33274</xdr:rowOff>
    </xdr:from>
    <xdr:to>
      <xdr:col>24</xdr:col>
      <xdr:colOff>120650</xdr:colOff>
      <xdr:row>33</xdr:row>
      <xdr:rowOff>33274</xdr:rowOff>
    </xdr:to>
    <xdr:cxnSp macro="">
      <xdr:nvCxnSpPr>
        <xdr:cNvPr id="304" name="直線コネクタ 303"/>
        <xdr:cNvCxnSpPr/>
      </xdr:nvCxnSpPr>
      <xdr:spPr>
        <a:xfrm>
          <a:off x="16421100" y="569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133858</xdr:rowOff>
    </xdr:from>
    <xdr:to>
      <xdr:col>24</xdr:col>
      <xdr:colOff>31750</xdr:colOff>
      <xdr:row>33</xdr:row>
      <xdr:rowOff>170434</xdr:rowOff>
    </xdr:to>
    <xdr:cxnSp macro="">
      <xdr:nvCxnSpPr>
        <xdr:cNvPr id="305" name="直線コネクタ 304"/>
        <xdr:cNvCxnSpPr/>
      </xdr:nvCxnSpPr>
      <xdr:spPr>
        <a:xfrm>
          <a:off x="15671800" y="57917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133858</xdr:rowOff>
    </xdr:from>
    <xdr:to>
      <xdr:col>22</xdr:col>
      <xdr:colOff>565150</xdr:colOff>
      <xdr:row>34</xdr:row>
      <xdr:rowOff>53848</xdr:rowOff>
    </xdr:to>
    <xdr:cxnSp macro="">
      <xdr:nvCxnSpPr>
        <xdr:cNvPr id="308" name="直線コネクタ 307"/>
        <xdr:cNvCxnSpPr/>
      </xdr:nvCxnSpPr>
      <xdr:spPr>
        <a:xfrm flipV="1">
          <a:off x="14782800" y="57917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09" name="フローチャート : 判断 308"/>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0" name="テキスト ボックス 309"/>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53848</xdr:rowOff>
    </xdr:from>
    <xdr:to>
      <xdr:col>21</xdr:col>
      <xdr:colOff>361950</xdr:colOff>
      <xdr:row>34</xdr:row>
      <xdr:rowOff>117856</xdr:rowOff>
    </xdr:to>
    <xdr:cxnSp macro="">
      <xdr:nvCxnSpPr>
        <xdr:cNvPr id="311" name="直線コネクタ 310"/>
        <xdr:cNvCxnSpPr/>
      </xdr:nvCxnSpPr>
      <xdr:spPr>
        <a:xfrm flipV="1">
          <a:off x="13893800" y="58831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2" name="フローチャート : 判断 311"/>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3" name="テキスト ボックス 312"/>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170434</xdr:rowOff>
    </xdr:from>
    <xdr:to>
      <xdr:col>20</xdr:col>
      <xdr:colOff>158750</xdr:colOff>
      <xdr:row>34</xdr:row>
      <xdr:rowOff>117856</xdr:rowOff>
    </xdr:to>
    <xdr:cxnSp macro="">
      <xdr:nvCxnSpPr>
        <xdr:cNvPr id="314" name="直線コネクタ 313"/>
        <xdr:cNvCxnSpPr/>
      </xdr:nvCxnSpPr>
      <xdr:spPr>
        <a:xfrm>
          <a:off x="13004800" y="58282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5" name="フローチャート : 判断 314"/>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6" name="テキスト ボックス 315"/>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7" name="フローチャート : 判断 316"/>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18" name="テキスト ボックス 317"/>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119634</xdr:rowOff>
    </xdr:from>
    <xdr:to>
      <xdr:col>24</xdr:col>
      <xdr:colOff>82550</xdr:colOff>
      <xdr:row>34</xdr:row>
      <xdr:rowOff>49784</xdr:rowOff>
    </xdr:to>
    <xdr:sp macro="" textlink="">
      <xdr:nvSpPr>
        <xdr:cNvPr id="324" name="円/楕円 323"/>
        <xdr:cNvSpPr/>
      </xdr:nvSpPr>
      <xdr:spPr>
        <a:xfrm>
          <a:off x="16459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136161</xdr:rowOff>
    </xdr:from>
    <xdr:ext cx="762000" cy="259045"/>
    <xdr:sp macro="" textlink="">
      <xdr:nvSpPr>
        <xdr:cNvPr id="325" name="補助費等該当値テキスト"/>
        <xdr:cNvSpPr txBox="1"/>
      </xdr:nvSpPr>
      <xdr:spPr>
        <a:xfrm>
          <a:off x="16598900" y="56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83058</xdr:rowOff>
    </xdr:from>
    <xdr:to>
      <xdr:col>22</xdr:col>
      <xdr:colOff>615950</xdr:colOff>
      <xdr:row>34</xdr:row>
      <xdr:rowOff>13208</xdr:rowOff>
    </xdr:to>
    <xdr:sp macro="" textlink="">
      <xdr:nvSpPr>
        <xdr:cNvPr id="326" name="円/楕円 325"/>
        <xdr:cNvSpPr/>
      </xdr:nvSpPr>
      <xdr:spPr>
        <a:xfrm>
          <a:off x="15621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23385</xdr:rowOff>
    </xdr:from>
    <xdr:ext cx="736600" cy="259045"/>
    <xdr:sp macro="" textlink="">
      <xdr:nvSpPr>
        <xdr:cNvPr id="327" name="テキスト ボックス 326"/>
        <xdr:cNvSpPr txBox="1"/>
      </xdr:nvSpPr>
      <xdr:spPr>
        <a:xfrm>
          <a:off x="15290800" y="550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3048</xdr:rowOff>
    </xdr:from>
    <xdr:to>
      <xdr:col>21</xdr:col>
      <xdr:colOff>412750</xdr:colOff>
      <xdr:row>34</xdr:row>
      <xdr:rowOff>104648</xdr:rowOff>
    </xdr:to>
    <xdr:sp macro="" textlink="">
      <xdr:nvSpPr>
        <xdr:cNvPr id="328" name="円/楕円 327"/>
        <xdr:cNvSpPr/>
      </xdr:nvSpPr>
      <xdr:spPr>
        <a:xfrm>
          <a:off x="14732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114825</xdr:rowOff>
    </xdr:from>
    <xdr:ext cx="762000" cy="259045"/>
    <xdr:sp macro="" textlink="">
      <xdr:nvSpPr>
        <xdr:cNvPr id="329" name="テキスト ボックス 328"/>
        <xdr:cNvSpPr txBox="1"/>
      </xdr:nvSpPr>
      <xdr:spPr>
        <a:xfrm>
          <a:off x="14401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67056</xdr:rowOff>
    </xdr:from>
    <xdr:to>
      <xdr:col>20</xdr:col>
      <xdr:colOff>209550</xdr:colOff>
      <xdr:row>34</xdr:row>
      <xdr:rowOff>168656</xdr:rowOff>
    </xdr:to>
    <xdr:sp macro="" textlink="">
      <xdr:nvSpPr>
        <xdr:cNvPr id="330" name="円/楕円 329"/>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7383</xdr:rowOff>
    </xdr:from>
    <xdr:ext cx="762000" cy="259045"/>
    <xdr:sp macro="" textlink="">
      <xdr:nvSpPr>
        <xdr:cNvPr id="331" name="テキスト ボックス 330"/>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119634</xdr:rowOff>
    </xdr:from>
    <xdr:to>
      <xdr:col>19</xdr:col>
      <xdr:colOff>6350</xdr:colOff>
      <xdr:row>34</xdr:row>
      <xdr:rowOff>49784</xdr:rowOff>
    </xdr:to>
    <xdr:sp macro="" textlink="">
      <xdr:nvSpPr>
        <xdr:cNvPr id="332" name="円/楕円 331"/>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59961</xdr:rowOff>
    </xdr:from>
    <xdr:ext cx="762000" cy="259045"/>
    <xdr:sp macro="" textlink="">
      <xdr:nvSpPr>
        <xdr:cNvPr id="333" name="テキスト ボックス 332"/>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a:t>
          </a:r>
          <a:r>
            <a:rPr kumimoji="1" lang="en-US" altLang="ja-JP" sz="1300">
              <a:latin typeface="ＭＳ Ｐゴシック"/>
            </a:rPr>
            <a:t>21</a:t>
          </a:r>
          <a:r>
            <a:rPr kumimoji="1" lang="ja-JP" altLang="en-US" sz="1300">
              <a:latin typeface="ＭＳ Ｐゴシック"/>
            </a:rPr>
            <a:t>年度に発行した減収補てん債の償還開始などにより公債費が大幅に増加し、公債費の比率は、類似団体内平均値と同率となった。公共施設等の老朽化に伴い更新や大規模改修が見込まれる状況においては市債の発行が必要であるが、事業の選択と集中により比率上昇の抑制に努めたい。 </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152400</xdr:rowOff>
    </xdr:from>
    <xdr:to>
      <xdr:col>7</xdr:col>
      <xdr:colOff>15875</xdr:colOff>
      <xdr:row>81</xdr:row>
      <xdr:rowOff>82550</xdr:rowOff>
    </xdr:to>
    <xdr:cxnSp macro="">
      <xdr:nvCxnSpPr>
        <xdr:cNvPr id="361" name="直線コネクタ 360"/>
        <xdr:cNvCxnSpPr/>
      </xdr:nvCxnSpPr>
      <xdr:spPr>
        <a:xfrm flipV="1">
          <a:off x="4826000" y="124968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2"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63" name="直線コネクタ 362"/>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67327</xdr:rowOff>
    </xdr:from>
    <xdr:ext cx="762000" cy="259045"/>
    <xdr:sp macro="" textlink="">
      <xdr:nvSpPr>
        <xdr:cNvPr id="364" name="公債費最大値テキスト"/>
        <xdr:cNvSpPr txBox="1"/>
      </xdr:nvSpPr>
      <xdr:spPr>
        <a:xfrm>
          <a:off x="4914900" y="1224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72</xdr:row>
      <xdr:rowOff>152400</xdr:rowOff>
    </xdr:from>
    <xdr:to>
      <xdr:col>7</xdr:col>
      <xdr:colOff>104775</xdr:colOff>
      <xdr:row>72</xdr:row>
      <xdr:rowOff>152400</xdr:rowOff>
    </xdr:to>
    <xdr:cxnSp macro="">
      <xdr:nvCxnSpPr>
        <xdr:cNvPr id="365" name="直線コネクタ 364"/>
        <xdr:cNvCxnSpPr/>
      </xdr:nvCxnSpPr>
      <xdr:spPr>
        <a:xfrm>
          <a:off x="4737100" y="1249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77</xdr:row>
      <xdr:rowOff>6350</xdr:rowOff>
    </xdr:to>
    <xdr:cxnSp macro="">
      <xdr:nvCxnSpPr>
        <xdr:cNvPr id="366" name="直線コネクタ 365"/>
        <xdr:cNvCxnSpPr/>
      </xdr:nvCxnSpPr>
      <xdr:spPr>
        <a:xfrm>
          <a:off x="3987800" y="129286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143527</xdr:rowOff>
    </xdr:from>
    <xdr:ext cx="762000" cy="259045"/>
    <xdr:sp macro="" textlink="">
      <xdr:nvSpPr>
        <xdr:cNvPr id="367"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68" name="フローチャート : 判断 367"/>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69850</xdr:rowOff>
    </xdr:from>
    <xdr:to>
      <xdr:col>5</xdr:col>
      <xdr:colOff>549275</xdr:colOff>
      <xdr:row>75</xdr:row>
      <xdr:rowOff>107950</xdr:rowOff>
    </xdr:to>
    <xdr:cxnSp macro="">
      <xdr:nvCxnSpPr>
        <xdr:cNvPr id="369" name="直線コネクタ 368"/>
        <xdr:cNvCxnSpPr/>
      </xdr:nvCxnSpPr>
      <xdr:spPr>
        <a:xfrm flipV="1">
          <a:off x="3098800" y="1292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70" name="フローチャート : 判断 369"/>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80027</xdr:rowOff>
    </xdr:from>
    <xdr:ext cx="736600" cy="259045"/>
    <xdr:sp macro="" textlink="">
      <xdr:nvSpPr>
        <xdr:cNvPr id="371" name="テキスト ボックス 370"/>
        <xdr:cNvSpPr txBox="1"/>
      </xdr:nvSpPr>
      <xdr:spPr>
        <a:xfrm>
          <a:off x="3606800" y="1328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107950</xdr:rowOff>
    </xdr:from>
    <xdr:to>
      <xdr:col>4</xdr:col>
      <xdr:colOff>346075</xdr:colOff>
      <xdr:row>76</xdr:row>
      <xdr:rowOff>0</xdr:rowOff>
    </xdr:to>
    <xdr:cxnSp macro="">
      <xdr:nvCxnSpPr>
        <xdr:cNvPr id="372" name="直線コネクタ 371"/>
        <xdr:cNvCxnSpPr/>
      </xdr:nvCxnSpPr>
      <xdr:spPr>
        <a:xfrm flipV="1">
          <a:off x="2209800" y="12966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152400</xdr:rowOff>
    </xdr:from>
    <xdr:to>
      <xdr:col>4</xdr:col>
      <xdr:colOff>396875</xdr:colOff>
      <xdr:row>77</xdr:row>
      <xdr:rowOff>82550</xdr:rowOff>
    </xdr:to>
    <xdr:sp macro="" textlink="">
      <xdr:nvSpPr>
        <xdr:cNvPr id="373" name="フローチャート : 判断 372"/>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67327</xdr:rowOff>
    </xdr:from>
    <xdr:ext cx="762000" cy="259045"/>
    <xdr:sp macro="" textlink="">
      <xdr:nvSpPr>
        <xdr:cNvPr id="374" name="テキスト ボックス 373"/>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38100</xdr:rowOff>
    </xdr:from>
    <xdr:to>
      <xdr:col>3</xdr:col>
      <xdr:colOff>142875</xdr:colOff>
      <xdr:row>76</xdr:row>
      <xdr:rowOff>0</xdr:rowOff>
    </xdr:to>
    <xdr:cxnSp macro="">
      <xdr:nvCxnSpPr>
        <xdr:cNvPr id="375" name="直線コネクタ 374"/>
        <xdr:cNvCxnSpPr/>
      </xdr:nvCxnSpPr>
      <xdr:spPr>
        <a:xfrm>
          <a:off x="1320800" y="127254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107950</xdr:rowOff>
    </xdr:from>
    <xdr:to>
      <xdr:col>3</xdr:col>
      <xdr:colOff>193675</xdr:colOff>
      <xdr:row>76</xdr:row>
      <xdr:rowOff>38100</xdr:rowOff>
    </xdr:to>
    <xdr:sp macro="" textlink="">
      <xdr:nvSpPr>
        <xdr:cNvPr id="376" name="フローチャート : 判断 375"/>
        <xdr:cNvSpPr/>
      </xdr:nvSpPr>
      <xdr:spPr>
        <a:xfrm>
          <a:off x="2159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48277</xdr:rowOff>
    </xdr:from>
    <xdr:ext cx="762000" cy="259045"/>
    <xdr:sp macro="" textlink="">
      <xdr:nvSpPr>
        <xdr:cNvPr id="377" name="テキスト ボックス 376"/>
        <xdr:cNvSpPr txBox="1"/>
      </xdr:nvSpPr>
      <xdr:spPr>
        <a:xfrm>
          <a:off x="1828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12700</xdr:rowOff>
    </xdr:from>
    <xdr:to>
      <xdr:col>1</xdr:col>
      <xdr:colOff>676275</xdr:colOff>
      <xdr:row>76</xdr:row>
      <xdr:rowOff>114300</xdr:rowOff>
    </xdr:to>
    <xdr:sp macro="" textlink="">
      <xdr:nvSpPr>
        <xdr:cNvPr id="378" name="フローチャート : 判断 377"/>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99077</xdr:rowOff>
    </xdr:from>
    <xdr:ext cx="762000" cy="259045"/>
    <xdr:sp macro="" textlink="">
      <xdr:nvSpPr>
        <xdr:cNvPr id="379" name="テキスト ボックス 378"/>
        <xdr:cNvSpPr txBox="1"/>
      </xdr:nvSpPr>
      <xdr:spPr>
        <a:xfrm>
          <a:off x="939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85" name="円/楕円 384"/>
        <xdr:cNvSpPr/>
      </xdr:nvSpPr>
      <xdr:spPr>
        <a:xfrm>
          <a:off x="47752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99077</xdr:rowOff>
    </xdr:from>
    <xdr:ext cx="762000" cy="259045"/>
    <xdr:sp macro="" textlink="">
      <xdr:nvSpPr>
        <xdr:cNvPr id="386" name="公債費該当値テキスト"/>
        <xdr:cNvSpPr txBox="1"/>
      </xdr:nvSpPr>
      <xdr:spPr>
        <a:xfrm>
          <a:off x="49149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87" name="円/楕円 386"/>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130827</xdr:rowOff>
    </xdr:from>
    <xdr:ext cx="736600" cy="259045"/>
    <xdr:sp macro="" textlink="">
      <xdr:nvSpPr>
        <xdr:cNvPr id="388" name="テキスト ボックス 387"/>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57150</xdr:rowOff>
    </xdr:from>
    <xdr:to>
      <xdr:col>4</xdr:col>
      <xdr:colOff>396875</xdr:colOff>
      <xdr:row>75</xdr:row>
      <xdr:rowOff>158750</xdr:rowOff>
    </xdr:to>
    <xdr:sp macro="" textlink="">
      <xdr:nvSpPr>
        <xdr:cNvPr id="389" name="円/楕円 388"/>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168927</xdr:rowOff>
    </xdr:from>
    <xdr:ext cx="762000" cy="259045"/>
    <xdr:sp macro="" textlink="">
      <xdr:nvSpPr>
        <xdr:cNvPr id="390" name="テキスト ボックス 389"/>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120650</xdr:rowOff>
    </xdr:from>
    <xdr:to>
      <xdr:col>3</xdr:col>
      <xdr:colOff>193675</xdr:colOff>
      <xdr:row>76</xdr:row>
      <xdr:rowOff>50800</xdr:rowOff>
    </xdr:to>
    <xdr:sp macro="" textlink="">
      <xdr:nvSpPr>
        <xdr:cNvPr id="391" name="円/楕円 390"/>
        <xdr:cNvSpPr/>
      </xdr:nvSpPr>
      <xdr:spPr>
        <a:xfrm>
          <a:off x="21590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35577</xdr:rowOff>
    </xdr:from>
    <xdr:ext cx="762000" cy="259045"/>
    <xdr:sp macro="" textlink="">
      <xdr:nvSpPr>
        <xdr:cNvPr id="392" name="テキスト ボックス 391"/>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158750</xdr:rowOff>
    </xdr:from>
    <xdr:to>
      <xdr:col>1</xdr:col>
      <xdr:colOff>676275</xdr:colOff>
      <xdr:row>74</xdr:row>
      <xdr:rowOff>88900</xdr:rowOff>
    </xdr:to>
    <xdr:sp macro="" textlink="">
      <xdr:nvSpPr>
        <xdr:cNvPr id="393" name="円/楕円 392"/>
        <xdr:cNvSpPr/>
      </xdr:nvSpPr>
      <xdr:spPr>
        <a:xfrm>
          <a:off x="12700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99077</xdr:rowOff>
    </xdr:from>
    <xdr:ext cx="762000" cy="259045"/>
    <xdr:sp macro="" textlink="">
      <xdr:nvSpPr>
        <xdr:cNvPr id="394" name="テキスト ボックス 393"/>
        <xdr:cNvSpPr txBox="1"/>
      </xdr:nvSpPr>
      <xdr:spPr>
        <a:xfrm>
          <a:off x="9398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公債費を除く経常収支比率は、類似団体内平均値を</a:t>
          </a:r>
          <a:r>
            <a:rPr kumimoji="1" lang="en-US" altLang="ja-JP" sz="1300">
              <a:latin typeface="ＭＳ Ｐゴシック"/>
            </a:rPr>
            <a:t>2.2</a:t>
          </a:r>
          <a:r>
            <a:rPr kumimoji="1" lang="ja-JP" altLang="en-US" sz="1300">
              <a:latin typeface="ＭＳ Ｐゴシック"/>
            </a:rPr>
            <a:t>ポイント上回っている。内訳を分析すると、各種施策の実施のため、賃金、施設管理費等の物件費の水準が高いことが要因である。今後においても事業評価等を通じて事業内容や経常経費の見直しに取り組む。 </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39370</xdr:rowOff>
    </xdr:to>
    <xdr:cxnSp macro="">
      <xdr:nvCxnSpPr>
        <xdr:cNvPr id="422" name="直線コネクタ 421"/>
        <xdr:cNvCxnSpPr/>
      </xdr:nvCxnSpPr>
      <xdr:spPr>
        <a:xfrm flipV="1">
          <a:off x="16510000" y="126542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23</xdr:col>
      <xdr:colOff>628650</xdr:colOff>
      <xdr:row>81</xdr:row>
      <xdr:rowOff>39370</xdr:rowOff>
    </xdr:from>
    <xdr:to>
      <xdr:col>24</xdr:col>
      <xdr:colOff>120650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5"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6" name="直線コネクタ 425"/>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76</xdr:row>
      <xdr:rowOff>165100</xdr:rowOff>
    </xdr:to>
    <xdr:cxnSp macro="">
      <xdr:nvCxnSpPr>
        <xdr:cNvPr id="427" name="直線コネクタ 426"/>
        <xdr:cNvCxnSpPr/>
      </xdr:nvCxnSpPr>
      <xdr:spPr>
        <a:xfrm>
          <a:off x="15671800" y="13111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28"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29" name="フローチャート : 判断 428"/>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77</xdr:row>
      <xdr:rowOff>77470</xdr:rowOff>
    </xdr:to>
    <xdr:cxnSp macro="">
      <xdr:nvCxnSpPr>
        <xdr:cNvPr id="430" name="直線コネクタ 429"/>
        <xdr:cNvCxnSpPr/>
      </xdr:nvCxnSpPr>
      <xdr:spPr>
        <a:xfrm flipV="1">
          <a:off x="14782800" y="13111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163830</xdr:rowOff>
    </xdr:from>
    <xdr:to>
      <xdr:col>22</xdr:col>
      <xdr:colOff>615950</xdr:colOff>
      <xdr:row>76</xdr:row>
      <xdr:rowOff>93980</xdr:rowOff>
    </xdr:to>
    <xdr:sp macro="" textlink="">
      <xdr:nvSpPr>
        <xdr:cNvPr id="431" name="フローチャート : 判断 430"/>
        <xdr:cNvSpPr/>
      </xdr:nvSpPr>
      <xdr:spPr>
        <a:xfrm>
          <a:off x="15621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104157</xdr:rowOff>
    </xdr:from>
    <xdr:ext cx="736600" cy="259045"/>
    <xdr:sp macro="" textlink="">
      <xdr:nvSpPr>
        <xdr:cNvPr id="432" name="テキスト ボックス 431"/>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50800</xdr:rowOff>
    </xdr:from>
    <xdr:to>
      <xdr:col>21</xdr:col>
      <xdr:colOff>361950</xdr:colOff>
      <xdr:row>77</xdr:row>
      <xdr:rowOff>77470</xdr:rowOff>
    </xdr:to>
    <xdr:cxnSp macro="">
      <xdr:nvCxnSpPr>
        <xdr:cNvPr id="433" name="直線コネクタ 432"/>
        <xdr:cNvCxnSpPr/>
      </xdr:nvCxnSpPr>
      <xdr:spPr>
        <a:xfrm>
          <a:off x="13893800" y="130810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80010</xdr:rowOff>
    </xdr:from>
    <xdr:to>
      <xdr:col>21</xdr:col>
      <xdr:colOff>412750</xdr:colOff>
      <xdr:row>76</xdr:row>
      <xdr:rowOff>10161</xdr:rowOff>
    </xdr:to>
    <xdr:sp macro="" textlink="">
      <xdr:nvSpPr>
        <xdr:cNvPr id="434" name="フローチャート : 判断 433"/>
        <xdr:cNvSpPr/>
      </xdr:nvSpPr>
      <xdr:spPr>
        <a:xfrm>
          <a:off x="14732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20337</xdr:rowOff>
    </xdr:from>
    <xdr:ext cx="762000" cy="259045"/>
    <xdr:sp macro="" textlink="">
      <xdr:nvSpPr>
        <xdr:cNvPr id="435" name="テキスト ボックス 434"/>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16510</xdr:rowOff>
    </xdr:from>
    <xdr:to>
      <xdr:col>20</xdr:col>
      <xdr:colOff>158750</xdr:colOff>
      <xdr:row>76</xdr:row>
      <xdr:rowOff>50800</xdr:rowOff>
    </xdr:to>
    <xdr:cxnSp macro="">
      <xdr:nvCxnSpPr>
        <xdr:cNvPr id="436" name="直線コネクタ 435"/>
        <xdr:cNvCxnSpPr/>
      </xdr:nvCxnSpPr>
      <xdr:spPr>
        <a:xfrm>
          <a:off x="13004800" y="1253236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7" name="フローチャート : 判断 43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38" name="テキスト ボックス 43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39" name="フローチャート : 判断 438"/>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74947</xdr:rowOff>
    </xdr:from>
    <xdr:ext cx="762000" cy="259045"/>
    <xdr:sp macro="" textlink="">
      <xdr:nvSpPr>
        <xdr:cNvPr id="440" name="テキスト ボックス 439"/>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46" name="円/楕円 445"/>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86377</xdr:rowOff>
    </xdr:from>
    <xdr:ext cx="762000" cy="259045"/>
    <xdr:sp macro="" textlink="">
      <xdr:nvSpPr>
        <xdr:cNvPr id="447" name="公債費以外該当値テキスト"/>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48" name="円/楕円 447"/>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49" name="テキスト ボックス 448"/>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26670</xdr:rowOff>
    </xdr:from>
    <xdr:to>
      <xdr:col>21</xdr:col>
      <xdr:colOff>412750</xdr:colOff>
      <xdr:row>77</xdr:row>
      <xdr:rowOff>128270</xdr:rowOff>
    </xdr:to>
    <xdr:sp macro="" textlink="">
      <xdr:nvSpPr>
        <xdr:cNvPr id="450" name="円/楕円 449"/>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51" name="テキスト ボックス 450"/>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0</xdr:rowOff>
    </xdr:from>
    <xdr:to>
      <xdr:col>20</xdr:col>
      <xdr:colOff>209550</xdr:colOff>
      <xdr:row>76</xdr:row>
      <xdr:rowOff>101600</xdr:rowOff>
    </xdr:to>
    <xdr:sp macro="" textlink="">
      <xdr:nvSpPr>
        <xdr:cNvPr id="452" name="円/楕円 451"/>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111777</xdr:rowOff>
    </xdr:from>
    <xdr:ext cx="762000" cy="259045"/>
    <xdr:sp macro="" textlink="">
      <xdr:nvSpPr>
        <xdr:cNvPr id="453" name="テキスト ボックス 45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137160</xdr:rowOff>
    </xdr:from>
    <xdr:to>
      <xdr:col>19</xdr:col>
      <xdr:colOff>6350</xdr:colOff>
      <xdr:row>73</xdr:row>
      <xdr:rowOff>67310</xdr:rowOff>
    </xdr:to>
    <xdr:sp macro="" textlink="">
      <xdr:nvSpPr>
        <xdr:cNvPr id="454" name="円/楕円 453"/>
        <xdr:cNvSpPr/>
      </xdr:nvSpPr>
      <xdr:spPr>
        <a:xfrm>
          <a:off x="129540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77487</xdr:rowOff>
    </xdr:from>
    <xdr:ext cx="762000" cy="259045"/>
    <xdr:sp macro="" textlink="">
      <xdr:nvSpPr>
        <xdr:cNvPr id="455" name="テキスト ボックス 454"/>
        <xdr:cNvSpPr txBox="1"/>
      </xdr:nvSpPr>
      <xdr:spPr>
        <a:xfrm>
          <a:off x="12623800" y="1225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静岡県裾野市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18148</xdr:rowOff>
    </xdr:from>
    <xdr:to>
      <xdr:col>4</xdr:col>
      <xdr:colOff>1117600</xdr:colOff>
      <xdr:row>20</xdr:row>
      <xdr:rowOff>83757</xdr:rowOff>
    </xdr:to>
    <xdr:cxnSp macro="">
      <xdr:nvCxnSpPr>
        <xdr:cNvPr id="45" name="直線コネクタ 44"/>
        <xdr:cNvCxnSpPr/>
      </xdr:nvCxnSpPr>
      <xdr:spPr bwMode="auto">
        <a:xfrm flipV="1">
          <a:off x="5651500" y="2294623"/>
          <a:ext cx="0" cy="12657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55834</xdr:rowOff>
    </xdr:from>
    <xdr:ext cx="762000" cy="259045"/>
    <xdr:sp macro="" textlink="">
      <xdr:nvSpPr>
        <xdr:cNvPr id="46" name="人口1人当たり決算額の推移最小値テキスト130"/>
        <xdr:cNvSpPr txBox="1"/>
      </xdr:nvSpPr>
      <xdr:spPr>
        <a:xfrm>
          <a:off x="5740400" y="353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49,885</a:t>
          </a:r>
          <a:endParaRPr kumimoji="1" lang="ja-JP" altLang="en-US" sz="1000" b="1">
            <a:latin typeface="ＭＳ Ｐゴシック"/>
          </a:endParaRPr>
        </a:p>
      </xdr:txBody>
    </xdr:sp>
    <xdr:clientData/>
  </xdr:oneCellAnchor>
  <xdr:twoCellAnchor>
    <xdr:from>
      <xdr:col>4</xdr:col>
      <xdr:colOff>1028700</xdr:colOff>
      <xdr:row>20</xdr:row>
      <xdr:rowOff>83757</xdr:rowOff>
    </xdr:from>
    <xdr:to>
      <xdr:col>5</xdr:col>
      <xdr:colOff>73025</xdr:colOff>
      <xdr:row>20</xdr:row>
      <xdr:rowOff>83757</xdr:rowOff>
    </xdr:to>
    <xdr:cxnSp macro="">
      <xdr:nvCxnSpPr>
        <xdr:cNvPr id="47" name="直線コネクタ 46"/>
        <xdr:cNvCxnSpPr/>
      </xdr:nvCxnSpPr>
      <xdr:spPr bwMode="auto">
        <a:xfrm>
          <a:off x="5562600" y="3560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104525</xdr:rowOff>
    </xdr:from>
    <xdr:ext cx="762000" cy="259045"/>
    <xdr:sp macro="" textlink="">
      <xdr:nvSpPr>
        <xdr:cNvPr id="48" name="人口1人当たり決算額の推移最大値テキスト130"/>
        <xdr:cNvSpPr txBox="1"/>
      </xdr:nvSpPr>
      <xdr:spPr>
        <a:xfrm>
          <a:off x="5740400" y="203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83,107</a:t>
          </a:r>
          <a:endParaRPr kumimoji="1" lang="ja-JP" altLang="en-US" sz="1000" b="1">
            <a:latin typeface="ＭＳ Ｐゴシック"/>
          </a:endParaRPr>
        </a:p>
      </xdr:txBody>
    </xdr:sp>
    <xdr:clientData/>
  </xdr:oneCellAnchor>
  <xdr:twoCellAnchor>
    <xdr:from>
      <xdr:col>4</xdr:col>
      <xdr:colOff>1028700</xdr:colOff>
      <xdr:row>13</xdr:row>
      <xdr:rowOff>18148</xdr:rowOff>
    </xdr:from>
    <xdr:to>
      <xdr:col>5</xdr:col>
      <xdr:colOff>73025</xdr:colOff>
      <xdr:row>13</xdr:row>
      <xdr:rowOff>18148</xdr:rowOff>
    </xdr:to>
    <xdr:cxnSp macro="">
      <xdr:nvCxnSpPr>
        <xdr:cNvPr id="49" name="直線コネクタ 48"/>
        <xdr:cNvCxnSpPr/>
      </xdr:nvCxnSpPr>
      <xdr:spPr bwMode="auto">
        <a:xfrm>
          <a:off x="5562600" y="2294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159690</xdr:rowOff>
    </xdr:from>
    <xdr:to>
      <xdr:col>4</xdr:col>
      <xdr:colOff>1117600</xdr:colOff>
      <xdr:row>13</xdr:row>
      <xdr:rowOff>160223</xdr:rowOff>
    </xdr:to>
    <xdr:cxnSp macro="">
      <xdr:nvCxnSpPr>
        <xdr:cNvPr id="50" name="直線コネクタ 49"/>
        <xdr:cNvCxnSpPr/>
      </xdr:nvCxnSpPr>
      <xdr:spPr bwMode="auto">
        <a:xfrm flipV="1">
          <a:off x="5003800" y="2436165"/>
          <a:ext cx="6477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99445</xdr:rowOff>
    </xdr:from>
    <xdr:ext cx="762000" cy="259045"/>
    <xdr:sp macro="" textlink="">
      <xdr:nvSpPr>
        <xdr:cNvPr id="51" name="人口1人当たり決算額の推移平均値テキスト130"/>
        <xdr:cNvSpPr txBox="1"/>
      </xdr:nvSpPr>
      <xdr:spPr>
        <a:xfrm>
          <a:off x="5740400" y="271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127368</xdr:rowOff>
    </xdr:from>
    <xdr:to>
      <xdr:col>5</xdr:col>
      <xdr:colOff>34925</xdr:colOff>
      <xdr:row>16</xdr:row>
      <xdr:rowOff>57518</xdr:rowOff>
    </xdr:to>
    <xdr:sp macro="" textlink="">
      <xdr:nvSpPr>
        <xdr:cNvPr id="52" name="フローチャート : 判断 51"/>
        <xdr:cNvSpPr/>
      </xdr:nvSpPr>
      <xdr:spPr bwMode="auto">
        <a:xfrm>
          <a:off x="56007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88329</xdr:rowOff>
    </xdr:from>
    <xdr:to>
      <xdr:col>4</xdr:col>
      <xdr:colOff>469900</xdr:colOff>
      <xdr:row>13</xdr:row>
      <xdr:rowOff>160223</xdr:rowOff>
    </xdr:to>
    <xdr:cxnSp macro="">
      <xdr:nvCxnSpPr>
        <xdr:cNvPr id="53" name="直線コネクタ 52"/>
        <xdr:cNvCxnSpPr/>
      </xdr:nvCxnSpPr>
      <xdr:spPr bwMode="auto">
        <a:xfrm>
          <a:off x="4305300" y="2364804"/>
          <a:ext cx="698500" cy="71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68008</xdr:rowOff>
    </xdr:from>
    <xdr:to>
      <xdr:col>4</xdr:col>
      <xdr:colOff>520700</xdr:colOff>
      <xdr:row>15</xdr:row>
      <xdr:rowOff>169608</xdr:rowOff>
    </xdr:to>
    <xdr:sp macro="" textlink="">
      <xdr:nvSpPr>
        <xdr:cNvPr id="54" name="フローチャート : 判断 53"/>
        <xdr:cNvSpPr/>
      </xdr:nvSpPr>
      <xdr:spPr bwMode="auto">
        <a:xfrm>
          <a:off x="49530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154385</xdr:rowOff>
    </xdr:from>
    <xdr:ext cx="736600" cy="259045"/>
    <xdr:sp macro="" textlink="">
      <xdr:nvSpPr>
        <xdr:cNvPr id="55" name="テキスト ボックス 54"/>
        <xdr:cNvSpPr txBox="1"/>
      </xdr:nvSpPr>
      <xdr:spPr>
        <a:xfrm>
          <a:off x="4622800" y="277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57658</xdr:rowOff>
    </xdr:from>
    <xdr:to>
      <xdr:col>3</xdr:col>
      <xdr:colOff>904875</xdr:colOff>
      <xdr:row>13</xdr:row>
      <xdr:rowOff>88329</xdr:rowOff>
    </xdr:to>
    <xdr:cxnSp macro="">
      <xdr:nvCxnSpPr>
        <xdr:cNvPr id="56" name="直線コネクタ 55"/>
        <xdr:cNvCxnSpPr/>
      </xdr:nvCxnSpPr>
      <xdr:spPr bwMode="auto">
        <a:xfrm>
          <a:off x="3606800" y="2334133"/>
          <a:ext cx="698500" cy="3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139103</xdr:rowOff>
    </xdr:from>
    <xdr:to>
      <xdr:col>3</xdr:col>
      <xdr:colOff>955675</xdr:colOff>
      <xdr:row>15</xdr:row>
      <xdr:rowOff>69253</xdr:rowOff>
    </xdr:to>
    <xdr:sp macro="" textlink="">
      <xdr:nvSpPr>
        <xdr:cNvPr id="57" name="フローチャート : 判断 56"/>
        <xdr:cNvSpPr/>
      </xdr:nvSpPr>
      <xdr:spPr bwMode="auto">
        <a:xfrm>
          <a:off x="42545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54030</xdr:rowOff>
    </xdr:from>
    <xdr:ext cx="762000" cy="259045"/>
    <xdr:sp macro="" textlink="">
      <xdr:nvSpPr>
        <xdr:cNvPr id="58" name="テキスト ボックス 57"/>
        <xdr:cNvSpPr txBox="1"/>
      </xdr:nvSpPr>
      <xdr:spPr>
        <a:xfrm>
          <a:off x="3924300" y="26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95834</xdr:rowOff>
    </xdr:from>
    <xdr:to>
      <xdr:col>3</xdr:col>
      <xdr:colOff>206375</xdr:colOff>
      <xdr:row>13</xdr:row>
      <xdr:rowOff>57658</xdr:rowOff>
    </xdr:to>
    <xdr:cxnSp macro="">
      <xdr:nvCxnSpPr>
        <xdr:cNvPr id="59" name="直線コネクタ 58"/>
        <xdr:cNvCxnSpPr/>
      </xdr:nvCxnSpPr>
      <xdr:spPr bwMode="auto">
        <a:xfrm>
          <a:off x="2908300" y="2200859"/>
          <a:ext cx="698500" cy="133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10211</xdr:rowOff>
    </xdr:from>
    <xdr:to>
      <xdr:col>3</xdr:col>
      <xdr:colOff>257175</xdr:colOff>
      <xdr:row>16</xdr:row>
      <xdr:rowOff>111811</xdr:rowOff>
    </xdr:to>
    <xdr:sp macro="" textlink="">
      <xdr:nvSpPr>
        <xdr:cNvPr id="60" name="フローチャート : 判断 59"/>
        <xdr:cNvSpPr/>
      </xdr:nvSpPr>
      <xdr:spPr bwMode="auto">
        <a:xfrm>
          <a:off x="35560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96588</xdr:rowOff>
    </xdr:from>
    <xdr:ext cx="762000" cy="259045"/>
    <xdr:sp macro="" textlink="">
      <xdr:nvSpPr>
        <xdr:cNvPr id="61" name="テキスト ボックス 60"/>
        <xdr:cNvSpPr txBox="1"/>
      </xdr:nvSpPr>
      <xdr:spPr>
        <a:xfrm>
          <a:off x="32258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138417</xdr:rowOff>
    </xdr:from>
    <xdr:to>
      <xdr:col>2</xdr:col>
      <xdr:colOff>692150</xdr:colOff>
      <xdr:row>16</xdr:row>
      <xdr:rowOff>68567</xdr:rowOff>
    </xdr:to>
    <xdr:sp macro="" textlink="">
      <xdr:nvSpPr>
        <xdr:cNvPr id="62" name="フローチャート : 判断 61"/>
        <xdr:cNvSpPr/>
      </xdr:nvSpPr>
      <xdr:spPr bwMode="auto">
        <a:xfrm>
          <a:off x="2857500" y="275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53344</xdr:rowOff>
    </xdr:from>
    <xdr:ext cx="762000" cy="259045"/>
    <xdr:sp macro="" textlink="">
      <xdr:nvSpPr>
        <xdr:cNvPr id="63" name="テキスト ボックス 62"/>
        <xdr:cNvSpPr txBox="1"/>
      </xdr:nvSpPr>
      <xdr:spPr>
        <a:xfrm>
          <a:off x="2527300" y="28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108890</xdr:rowOff>
    </xdr:from>
    <xdr:to>
      <xdr:col>5</xdr:col>
      <xdr:colOff>34925</xdr:colOff>
      <xdr:row>14</xdr:row>
      <xdr:rowOff>39040</xdr:rowOff>
    </xdr:to>
    <xdr:sp macro="" textlink="">
      <xdr:nvSpPr>
        <xdr:cNvPr id="69" name="円/楕円 68"/>
        <xdr:cNvSpPr/>
      </xdr:nvSpPr>
      <xdr:spPr bwMode="auto">
        <a:xfrm>
          <a:off x="5600700" y="238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125417</xdr:rowOff>
    </xdr:from>
    <xdr:ext cx="762000" cy="259045"/>
    <xdr:sp macro="" textlink="">
      <xdr:nvSpPr>
        <xdr:cNvPr id="70" name="人口1人当たり決算額の推移該当値テキスト130"/>
        <xdr:cNvSpPr txBox="1"/>
      </xdr:nvSpPr>
      <xdr:spPr>
        <a:xfrm>
          <a:off x="5740400" y="223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79,392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109423</xdr:rowOff>
    </xdr:from>
    <xdr:to>
      <xdr:col>4</xdr:col>
      <xdr:colOff>520700</xdr:colOff>
      <xdr:row>14</xdr:row>
      <xdr:rowOff>39573</xdr:rowOff>
    </xdr:to>
    <xdr:sp macro="" textlink="">
      <xdr:nvSpPr>
        <xdr:cNvPr id="71" name="円/楕円 70"/>
        <xdr:cNvSpPr/>
      </xdr:nvSpPr>
      <xdr:spPr bwMode="auto">
        <a:xfrm>
          <a:off x="4953000" y="2385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49750</xdr:rowOff>
    </xdr:from>
    <xdr:ext cx="736600" cy="259045"/>
    <xdr:sp macro="" textlink="">
      <xdr:nvSpPr>
        <xdr:cNvPr id="72" name="テキスト ボックス 71"/>
        <xdr:cNvSpPr txBox="1"/>
      </xdr:nvSpPr>
      <xdr:spPr>
        <a:xfrm>
          <a:off x="4622800" y="2154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79,378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37529</xdr:rowOff>
    </xdr:from>
    <xdr:to>
      <xdr:col>3</xdr:col>
      <xdr:colOff>955675</xdr:colOff>
      <xdr:row>13</xdr:row>
      <xdr:rowOff>139129</xdr:rowOff>
    </xdr:to>
    <xdr:sp macro="" textlink="">
      <xdr:nvSpPr>
        <xdr:cNvPr id="73" name="円/楕円 72"/>
        <xdr:cNvSpPr/>
      </xdr:nvSpPr>
      <xdr:spPr bwMode="auto">
        <a:xfrm>
          <a:off x="4254500" y="2314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149306</xdr:rowOff>
    </xdr:from>
    <xdr:ext cx="762000" cy="259045"/>
    <xdr:sp macro="" textlink="">
      <xdr:nvSpPr>
        <xdr:cNvPr id="74" name="テキスト ボックス 73"/>
        <xdr:cNvSpPr txBox="1"/>
      </xdr:nvSpPr>
      <xdr:spPr>
        <a:xfrm>
          <a:off x="3924300" y="208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81,265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6858</xdr:rowOff>
    </xdr:from>
    <xdr:to>
      <xdr:col>3</xdr:col>
      <xdr:colOff>257175</xdr:colOff>
      <xdr:row>13</xdr:row>
      <xdr:rowOff>108458</xdr:rowOff>
    </xdr:to>
    <xdr:sp macro="" textlink="">
      <xdr:nvSpPr>
        <xdr:cNvPr id="75" name="円/楕円 74"/>
        <xdr:cNvSpPr/>
      </xdr:nvSpPr>
      <xdr:spPr bwMode="auto">
        <a:xfrm>
          <a:off x="3556000" y="2283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118635</xdr:rowOff>
    </xdr:from>
    <xdr:ext cx="762000" cy="259045"/>
    <xdr:sp macro="" textlink="">
      <xdr:nvSpPr>
        <xdr:cNvPr id="76" name="テキスト ボックス 75"/>
        <xdr:cNvSpPr txBox="1"/>
      </xdr:nvSpPr>
      <xdr:spPr>
        <a:xfrm>
          <a:off x="3225800" y="20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82,070</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45034</xdr:rowOff>
    </xdr:from>
    <xdr:to>
      <xdr:col>2</xdr:col>
      <xdr:colOff>692150</xdr:colOff>
      <xdr:row>12</xdr:row>
      <xdr:rowOff>146634</xdr:rowOff>
    </xdr:to>
    <xdr:sp macro="" textlink="">
      <xdr:nvSpPr>
        <xdr:cNvPr id="77" name="円/楕円 76"/>
        <xdr:cNvSpPr/>
      </xdr:nvSpPr>
      <xdr:spPr bwMode="auto">
        <a:xfrm>
          <a:off x="2857500" y="2150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156811</xdr:rowOff>
    </xdr:from>
    <xdr:ext cx="762000" cy="259045"/>
    <xdr:sp macro="" textlink="">
      <xdr:nvSpPr>
        <xdr:cNvPr id="78" name="テキスト ボックス 77"/>
        <xdr:cNvSpPr txBox="1"/>
      </xdr:nvSpPr>
      <xdr:spPr>
        <a:xfrm>
          <a:off x="2527300" y="191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299784</xdr:rowOff>
    </xdr:from>
    <xdr:to>
      <xdr:col>4</xdr:col>
      <xdr:colOff>1117600</xdr:colOff>
      <xdr:row>38</xdr:row>
      <xdr:rowOff>69926</xdr:rowOff>
    </xdr:to>
    <xdr:cxnSp macro="">
      <xdr:nvCxnSpPr>
        <xdr:cNvPr id="107" name="直線コネクタ 106"/>
        <xdr:cNvCxnSpPr/>
      </xdr:nvCxnSpPr>
      <xdr:spPr bwMode="auto">
        <a:xfrm flipV="1">
          <a:off x="5651500" y="6224334"/>
          <a:ext cx="0" cy="13131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42003</xdr:rowOff>
    </xdr:from>
    <xdr:ext cx="762000" cy="259045"/>
    <xdr:sp macro="" textlink="">
      <xdr:nvSpPr>
        <xdr:cNvPr id="108" name="人口1人当たり決算額の推移最小値テキスト445"/>
        <xdr:cNvSpPr txBox="1"/>
      </xdr:nvSpPr>
      <xdr:spPr>
        <a:xfrm>
          <a:off x="5740400" y="750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4</xdr:col>
      <xdr:colOff>1028700</xdr:colOff>
      <xdr:row>38</xdr:row>
      <xdr:rowOff>69926</xdr:rowOff>
    </xdr:from>
    <xdr:to>
      <xdr:col>5</xdr:col>
      <xdr:colOff>73025</xdr:colOff>
      <xdr:row>38</xdr:row>
      <xdr:rowOff>69926</xdr:rowOff>
    </xdr:to>
    <xdr:cxnSp macro="">
      <xdr:nvCxnSpPr>
        <xdr:cNvPr id="109" name="直線コネクタ 108"/>
        <xdr:cNvCxnSpPr/>
      </xdr:nvCxnSpPr>
      <xdr:spPr bwMode="auto">
        <a:xfrm>
          <a:off x="5562600" y="7537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43261</xdr:rowOff>
    </xdr:from>
    <xdr:ext cx="762000" cy="259045"/>
    <xdr:sp macro="" textlink="">
      <xdr:nvSpPr>
        <xdr:cNvPr id="110" name="人口1人当たり決算額の推移最大値テキスト445"/>
        <xdr:cNvSpPr txBox="1"/>
      </xdr:nvSpPr>
      <xdr:spPr>
        <a:xfrm>
          <a:off x="5740400" y="59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4</xdr:col>
      <xdr:colOff>1028700</xdr:colOff>
      <xdr:row>33</xdr:row>
      <xdr:rowOff>299784</xdr:rowOff>
    </xdr:from>
    <xdr:to>
      <xdr:col>5</xdr:col>
      <xdr:colOff>73025</xdr:colOff>
      <xdr:row>33</xdr:row>
      <xdr:rowOff>299784</xdr:rowOff>
    </xdr:to>
    <xdr:cxnSp macro="">
      <xdr:nvCxnSpPr>
        <xdr:cNvPr id="111" name="直線コネクタ 110"/>
        <xdr:cNvCxnSpPr/>
      </xdr:nvCxnSpPr>
      <xdr:spPr bwMode="auto">
        <a:xfrm>
          <a:off x="5562600" y="62243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243967</xdr:rowOff>
    </xdr:from>
    <xdr:to>
      <xdr:col>4</xdr:col>
      <xdr:colOff>1117600</xdr:colOff>
      <xdr:row>36</xdr:row>
      <xdr:rowOff>32017</xdr:rowOff>
    </xdr:to>
    <xdr:cxnSp macro="">
      <xdr:nvCxnSpPr>
        <xdr:cNvPr id="112" name="直線コネクタ 111"/>
        <xdr:cNvCxnSpPr/>
      </xdr:nvCxnSpPr>
      <xdr:spPr bwMode="auto">
        <a:xfrm flipV="1">
          <a:off x="5003800" y="6854317"/>
          <a:ext cx="647700" cy="130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37406</xdr:rowOff>
    </xdr:from>
    <xdr:ext cx="762000" cy="259045"/>
    <xdr:sp macro="" textlink="">
      <xdr:nvSpPr>
        <xdr:cNvPr id="113" name="人口1人当たり決算額の推移平均値テキスト445"/>
        <xdr:cNvSpPr txBox="1"/>
      </xdr:nvSpPr>
      <xdr:spPr>
        <a:xfrm>
          <a:off x="5740400" y="66477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192329</xdr:rowOff>
    </xdr:from>
    <xdr:to>
      <xdr:col>5</xdr:col>
      <xdr:colOff>34925</xdr:colOff>
      <xdr:row>35</xdr:row>
      <xdr:rowOff>293929</xdr:rowOff>
    </xdr:to>
    <xdr:sp macro="" textlink="">
      <xdr:nvSpPr>
        <xdr:cNvPr id="114" name="フローチャート : 判断 113"/>
        <xdr:cNvSpPr/>
      </xdr:nvSpPr>
      <xdr:spPr bwMode="auto">
        <a:xfrm>
          <a:off x="5600700" y="680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288201</xdr:rowOff>
    </xdr:from>
    <xdr:to>
      <xdr:col>4</xdr:col>
      <xdr:colOff>469900</xdr:colOff>
      <xdr:row>36</xdr:row>
      <xdr:rowOff>32017</xdr:rowOff>
    </xdr:to>
    <xdr:cxnSp macro="">
      <xdr:nvCxnSpPr>
        <xdr:cNvPr id="115" name="直線コネクタ 114"/>
        <xdr:cNvCxnSpPr/>
      </xdr:nvCxnSpPr>
      <xdr:spPr bwMode="auto">
        <a:xfrm>
          <a:off x="4305300" y="6898551"/>
          <a:ext cx="698500" cy="86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127292</xdr:rowOff>
    </xdr:from>
    <xdr:to>
      <xdr:col>4</xdr:col>
      <xdr:colOff>520700</xdr:colOff>
      <xdr:row>35</xdr:row>
      <xdr:rowOff>228892</xdr:rowOff>
    </xdr:to>
    <xdr:sp macro="" textlink="">
      <xdr:nvSpPr>
        <xdr:cNvPr id="116" name="フローチャート : 判断 115"/>
        <xdr:cNvSpPr/>
      </xdr:nvSpPr>
      <xdr:spPr bwMode="auto">
        <a:xfrm>
          <a:off x="4953000" y="6737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239069</xdr:rowOff>
    </xdr:from>
    <xdr:ext cx="736600" cy="259045"/>
    <xdr:sp macro="" textlink="">
      <xdr:nvSpPr>
        <xdr:cNvPr id="117" name="テキスト ボックス 116"/>
        <xdr:cNvSpPr txBox="1"/>
      </xdr:nvSpPr>
      <xdr:spPr>
        <a:xfrm>
          <a:off x="4622800" y="6506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161861</xdr:rowOff>
    </xdr:from>
    <xdr:to>
      <xdr:col>3</xdr:col>
      <xdr:colOff>904875</xdr:colOff>
      <xdr:row>35</xdr:row>
      <xdr:rowOff>288201</xdr:rowOff>
    </xdr:to>
    <xdr:cxnSp macro="">
      <xdr:nvCxnSpPr>
        <xdr:cNvPr id="118" name="直線コネクタ 117"/>
        <xdr:cNvCxnSpPr/>
      </xdr:nvCxnSpPr>
      <xdr:spPr bwMode="auto">
        <a:xfrm>
          <a:off x="3606800" y="6772211"/>
          <a:ext cx="698500" cy="126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30785</xdr:rowOff>
    </xdr:from>
    <xdr:to>
      <xdr:col>3</xdr:col>
      <xdr:colOff>955675</xdr:colOff>
      <xdr:row>35</xdr:row>
      <xdr:rowOff>132385</xdr:rowOff>
    </xdr:to>
    <xdr:sp macro="" textlink="">
      <xdr:nvSpPr>
        <xdr:cNvPr id="119" name="フローチャート : 判断 118"/>
        <xdr:cNvSpPr/>
      </xdr:nvSpPr>
      <xdr:spPr bwMode="auto">
        <a:xfrm>
          <a:off x="4254500" y="6641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142562</xdr:rowOff>
    </xdr:from>
    <xdr:ext cx="762000" cy="259045"/>
    <xdr:sp macro="" textlink="">
      <xdr:nvSpPr>
        <xdr:cNvPr id="120" name="テキスト ボックス 119"/>
        <xdr:cNvSpPr txBox="1"/>
      </xdr:nvSpPr>
      <xdr:spPr>
        <a:xfrm>
          <a:off x="3924300" y="641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149708</xdr:rowOff>
    </xdr:from>
    <xdr:to>
      <xdr:col>3</xdr:col>
      <xdr:colOff>206375</xdr:colOff>
      <xdr:row>35</xdr:row>
      <xdr:rowOff>161861</xdr:rowOff>
    </xdr:to>
    <xdr:cxnSp macro="">
      <xdr:nvCxnSpPr>
        <xdr:cNvPr id="121" name="直線コネクタ 120"/>
        <xdr:cNvCxnSpPr/>
      </xdr:nvCxnSpPr>
      <xdr:spPr bwMode="auto">
        <a:xfrm>
          <a:off x="2908300" y="6760058"/>
          <a:ext cx="698500" cy="12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237325</xdr:rowOff>
    </xdr:from>
    <xdr:to>
      <xdr:col>3</xdr:col>
      <xdr:colOff>257175</xdr:colOff>
      <xdr:row>35</xdr:row>
      <xdr:rowOff>338925</xdr:rowOff>
    </xdr:to>
    <xdr:sp macro="" textlink="">
      <xdr:nvSpPr>
        <xdr:cNvPr id="122" name="フローチャート : 判断 121"/>
        <xdr:cNvSpPr/>
      </xdr:nvSpPr>
      <xdr:spPr bwMode="auto">
        <a:xfrm>
          <a:off x="3556000" y="68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323702</xdr:rowOff>
    </xdr:from>
    <xdr:ext cx="762000" cy="259045"/>
    <xdr:sp macro="" textlink="">
      <xdr:nvSpPr>
        <xdr:cNvPr id="123" name="テキスト ボックス 122"/>
        <xdr:cNvSpPr txBox="1"/>
      </xdr:nvSpPr>
      <xdr:spPr>
        <a:xfrm>
          <a:off x="3225800" y="693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207302</xdr:rowOff>
    </xdr:from>
    <xdr:to>
      <xdr:col>2</xdr:col>
      <xdr:colOff>692150</xdr:colOff>
      <xdr:row>35</xdr:row>
      <xdr:rowOff>308902</xdr:rowOff>
    </xdr:to>
    <xdr:sp macro="" textlink="">
      <xdr:nvSpPr>
        <xdr:cNvPr id="124" name="フローチャート : 判断 123"/>
        <xdr:cNvSpPr/>
      </xdr:nvSpPr>
      <xdr:spPr bwMode="auto">
        <a:xfrm>
          <a:off x="2857500" y="6817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293679</xdr:rowOff>
    </xdr:from>
    <xdr:ext cx="762000" cy="259045"/>
    <xdr:sp macro="" textlink="">
      <xdr:nvSpPr>
        <xdr:cNvPr id="125" name="テキスト ボックス 124"/>
        <xdr:cNvSpPr txBox="1"/>
      </xdr:nvSpPr>
      <xdr:spPr>
        <a:xfrm>
          <a:off x="2527300" y="690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193167</xdr:rowOff>
    </xdr:from>
    <xdr:to>
      <xdr:col>5</xdr:col>
      <xdr:colOff>34925</xdr:colOff>
      <xdr:row>35</xdr:row>
      <xdr:rowOff>294767</xdr:rowOff>
    </xdr:to>
    <xdr:sp macro="" textlink="">
      <xdr:nvSpPr>
        <xdr:cNvPr id="131" name="円/楕円 130"/>
        <xdr:cNvSpPr/>
      </xdr:nvSpPr>
      <xdr:spPr bwMode="auto">
        <a:xfrm>
          <a:off x="5600700" y="6803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165244</xdr:rowOff>
    </xdr:from>
    <xdr:ext cx="762000" cy="259045"/>
    <xdr:sp macro="" textlink="">
      <xdr:nvSpPr>
        <xdr:cNvPr id="132" name="人口1人当たり決算額の推移該当値テキスト445"/>
        <xdr:cNvSpPr txBox="1"/>
      </xdr:nvSpPr>
      <xdr:spPr>
        <a:xfrm>
          <a:off x="5740400" y="677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324117</xdr:rowOff>
    </xdr:from>
    <xdr:to>
      <xdr:col>4</xdr:col>
      <xdr:colOff>520700</xdr:colOff>
      <xdr:row>36</xdr:row>
      <xdr:rowOff>82817</xdr:rowOff>
    </xdr:to>
    <xdr:sp macro="" textlink="">
      <xdr:nvSpPr>
        <xdr:cNvPr id="133" name="円/楕円 132"/>
        <xdr:cNvSpPr/>
      </xdr:nvSpPr>
      <xdr:spPr bwMode="auto">
        <a:xfrm>
          <a:off x="4953000" y="693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67594</xdr:rowOff>
    </xdr:from>
    <xdr:ext cx="736600" cy="259045"/>
    <xdr:sp macro="" textlink="">
      <xdr:nvSpPr>
        <xdr:cNvPr id="134" name="テキスト ボックス 133"/>
        <xdr:cNvSpPr txBox="1"/>
      </xdr:nvSpPr>
      <xdr:spPr>
        <a:xfrm>
          <a:off x="4622800" y="7020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237401</xdr:rowOff>
    </xdr:from>
    <xdr:to>
      <xdr:col>3</xdr:col>
      <xdr:colOff>955675</xdr:colOff>
      <xdr:row>35</xdr:row>
      <xdr:rowOff>339001</xdr:rowOff>
    </xdr:to>
    <xdr:sp macro="" textlink="">
      <xdr:nvSpPr>
        <xdr:cNvPr id="135" name="円/楕円 134"/>
        <xdr:cNvSpPr/>
      </xdr:nvSpPr>
      <xdr:spPr bwMode="auto">
        <a:xfrm>
          <a:off x="4254500" y="684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323778</xdr:rowOff>
    </xdr:from>
    <xdr:ext cx="762000" cy="259045"/>
    <xdr:sp macro="" textlink="">
      <xdr:nvSpPr>
        <xdr:cNvPr id="136" name="テキスト ボックス 135"/>
        <xdr:cNvSpPr txBox="1"/>
      </xdr:nvSpPr>
      <xdr:spPr>
        <a:xfrm>
          <a:off x="3924300" y="693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111061</xdr:rowOff>
    </xdr:from>
    <xdr:to>
      <xdr:col>3</xdr:col>
      <xdr:colOff>257175</xdr:colOff>
      <xdr:row>35</xdr:row>
      <xdr:rowOff>212661</xdr:rowOff>
    </xdr:to>
    <xdr:sp macro="" textlink="">
      <xdr:nvSpPr>
        <xdr:cNvPr id="137" name="円/楕円 136"/>
        <xdr:cNvSpPr/>
      </xdr:nvSpPr>
      <xdr:spPr bwMode="auto">
        <a:xfrm>
          <a:off x="3556000" y="672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222838</xdr:rowOff>
    </xdr:from>
    <xdr:ext cx="762000" cy="259045"/>
    <xdr:sp macro="" textlink="">
      <xdr:nvSpPr>
        <xdr:cNvPr id="138" name="テキスト ボックス 137"/>
        <xdr:cNvSpPr txBox="1"/>
      </xdr:nvSpPr>
      <xdr:spPr>
        <a:xfrm>
          <a:off x="3225800" y="649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20,585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98908</xdr:rowOff>
    </xdr:from>
    <xdr:to>
      <xdr:col>2</xdr:col>
      <xdr:colOff>692150</xdr:colOff>
      <xdr:row>35</xdr:row>
      <xdr:rowOff>200508</xdr:rowOff>
    </xdr:to>
    <xdr:sp macro="" textlink="">
      <xdr:nvSpPr>
        <xdr:cNvPr id="139" name="円/楕円 138"/>
        <xdr:cNvSpPr/>
      </xdr:nvSpPr>
      <xdr:spPr bwMode="auto">
        <a:xfrm>
          <a:off x="2857500" y="670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210685</xdr:rowOff>
    </xdr:from>
    <xdr:ext cx="762000" cy="259045"/>
    <xdr:sp macro="" textlink="">
      <xdr:nvSpPr>
        <xdr:cNvPr id="140" name="テキスト ボックス 139"/>
        <xdr:cNvSpPr txBox="1"/>
      </xdr:nvSpPr>
      <xdr:spPr>
        <a:xfrm>
          <a:off x="2527300" y="64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財政調整基金残高は、平成</a:t>
          </a:r>
          <a:r>
            <a:rPr lang="en-US" altLang="ja-JP" sz="1100" b="0" i="0" u="none" strike="noStrike" baseline="0" smtClean="0">
              <a:solidFill>
                <a:schemeClr val="dk1"/>
              </a:solidFill>
              <a:latin typeface="+mn-lt"/>
              <a:ea typeface="+mn-ea"/>
              <a:cs typeface="+mn-cs"/>
            </a:rPr>
            <a:t>22</a:t>
          </a:r>
          <a:r>
            <a:rPr lang="ja-JP" altLang="en-US" sz="1100" b="0" i="0" u="none" strike="noStrike" baseline="0" smtClean="0">
              <a:solidFill>
                <a:schemeClr val="dk1"/>
              </a:solidFill>
              <a:latin typeface="+mn-lt"/>
              <a:ea typeface="+mn-ea"/>
              <a:cs typeface="+mn-cs"/>
            </a:rPr>
            <a:t>年度をピークに減少傾向である。これは景気後退による法人市民税の減少を財政調整基金を取り崩して補ったためである。 </a:t>
          </a:r>
        </a:p>
        <a:p>
          <a:r>
            <a:rPr lang="ja-JP" altLang="en-US" sz="1100" b="0" i="0" u="none" strike="noStrike" baseline="0" smtClean="0">
              <a:solidFill>
                <a:schemeClr val="dk1"/>
              </a:solidFill>
              <a:latin typeface="+mn-lt"/>
              <a:ea typeface="+mn-ea"/>
              <a:cs typeface="+mn-cs"/>
            </a:rPr>
            <a:t>　税制改正による法人市民税率の見直しなどにより市税収入は楽観視できな状況にあるため、財政調整基金の取り崩しによる財政運営が続くことが見込まれる。持続可能な財政運営のためには、市民サービスの急激な低下を招かないよう配慮しつつ、歳出の見直しに取り組む必要がある。 </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一般会計、すべての特別会計及び事業会計において黒字であった。 </a:t>
          </a:r>
        </a:p>
        <a:p>
          <a:r>
            <a:rPr lang="ja-JP" altLang="en-US" sz="1100" b="0" i="0" u="none" strike="noStrike" baseline="0" smtClean="0">
              <a:solidFill>
                <a:schemeClr val="dk1"/>
              </a:solidFill>
              <a:latin typeface="+mn-lt"/>
              <a:ea typeface="+mn-ea"/>
              <a:cs typeface="+mn-cs"/>
            </a:rPr>
            <a:t>今後も、全会計において健全な財政運営に努めたい。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平成２１年度以降は、元利償還金の額、公営企業債の元利償還金に対する繰入金の額とも概ね一定の水準で推移している。地方債借入や債務負担行為の設定に際しては、中長期的な計画を立て平準化をはかり、実質公債費比率上昇の抑制に努める。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将来負担額は、景気後退の影響を受け、臨時財政対策債や平成</a:t>
          </a:r>
          <a:r>
            <a:rPr lang="en-US" altLang="ja-JP" sz="1100" b="0" i="0" u="none" strike="noStrike" baseline="0" smtClean="0">
              <a:solidFill>
                <a:schemeClr val="dk1"/>
              </a:solidFill>
              <a:latin typeface="+mn-lt"/>
              <a:ea typeface="+mn-ea"/>
              <a:cs typeface="+mn-cs"/>
            </a:rPr>
            <a:t>20</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21</a:t>
          </a:r>
          <a:r>
            <a:rPr lang="ja-JP" altLang="en-US" sz="1100" b="0" i="0" u="none" strike="noStrike" baseline="0" smtClean="0">
              <a:solidFill>
                <a:schemeClr val="dk1"/>
              </a:solidFill>
              <a:latin typeface="+mn-lt"/>
              <a:ea typeface="+mn-ea"/>
              <a:cs typeface="+mn-cs"/>
            </a:rPr>
            <a:t>年度に減収補てん債を発行したため地方債の残高が急増したが、平成</a:t>
          </a:r>
          <a:r>
            <a:rPr lang="en-US" altLang="ja-JP" sz="1100" b="0" i="0" u="none" strike="noStrike" baseline="0" smtClean="0">
              <a:solidFill>
                <a:schemeClr val="dk1"/>
              </a:solidFill>
              <a:latin typeface="+mn-lt"/>
              <a:ea typeface="+mn-ea"/>
              <a:cs typeface="+mn-cs"/>
            </a:rPr>
            <a:t>23</a:t>
          </a:r>
          <a:r>
            <a:rPr lang="ja-JP" altLang="en-US" sz="1100" b="0" i="0" u="none" strike="noStrike" baseline="0" smtClean="0">
              <a:solidFill>
                <a:schemeClr val="dk1"/>
              </a:solidFill>
              <a:latin typeface="+mn-lt"/>
              <a:ea typeface="+mn-ea"/>
              <a:cs typeface="+mn-cs"/>
            </a:rPr>
            <a:t>年度をピークとして下がり始めた。これらの地方債の借入については、基準財政需要額算入見込額も増加しているので将来負担比率への影響は少ないと見込まれる。 </a:t>
          </a:r>
        </a:p>
        <a:p>
          <a:r>
            <a:rPr lang="ja-JP" altLang="en-US" sz="1100" b="0" i="0" u="none" strike="noStrike" baseline="0" smtClean="0">
              <a:solidFill>
                <a:schemeClr val="dk1"/>
              </a:solidFill>
              <a:latin typeface="+mn-lt"/>
              <a:ea typeface="+mn-ea"/>
              <a:cs typeface="+mn-cs"/>
            </a:rPr>
            <a:t>　しかしながら</a:t>
          </a:r>
          <a:r>
            <a:rPr lang="ja-JP" altLang="ja-JP" sz="1100" b="0" i="0" baseline="0">
              <a:solidFill>
                <a:schemeClr val="dk1"/>
              </a:solidFill>
              <a:effectLst/>
              <a:latin typeface="+mn-lt"/>
              <a:ea typeface="+mn-ea"/>
              <a:cs typeface="+mn-cs"/>
            </a:rPr>
            <a:t>税制改正による法人市民税率の見直しなど</a:t>
          </a:r>
          <a:r>
            <a:rPr lang="ja-JP" altLang="en-US" sz="1100" b="0" i="0" baseline="0">
              <a:solidFill>
                <a:schemeClr val="dk1"/>
              </a:solidFill>
              <a:effectLst/>
              <a:latin typeface="+mn-lt"/>
              <a:ea typeface="+mn-ea"/>
              <a:cs typeface="+mn-cs"/>
            </a:rPr>
            <a:t>の影響を受ける</a:t>
          </a:r>
          <a:r>
            <a:rPr lang="ja-JP" altLang="ja-JP" sz="1100" b="0" i="0" baseline="0">
              <a:solidFill>
                <a:schemeClr val="dk1"/>
              </a:solidFill>
              <a:effectLst/>
              <a:latin typeface="+mn-lt"/>
              <a:ea typeface="+mn-ea"/>
              <a:cs typeface="+mn-cs"/>
            </a:rPr>
            <a:t>市税収入は</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楽観視できな</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状況にあり、</a:t>
          </a:r>
          <a:r>
            <a:rPr lang="ja-JP" altLang="en-US" sz="1100" b="0" i="0" u="none" strike="noStrike" baseline="0" smtClean="0">
              <a:solidFill>
                <a:schemeClr val="dk1"/>
              </a:solidFill>
              <a:latin typeface="+mn-lt"/>
              <a:ea typeface="+mn-ea"/>
              <a:cs typeface="+mn-cs"/>
            </a:rPr>
            <a:t>、財政調整基金を取り崩した財政運営が続くと見込まれる。将来への負担を減らすために事業の見直しなど歳出削減に向けて取り組み、健全な財政運営に努めたい。 </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75</v>
      </c>
      <c r="AZ4" s="376"/>
      <c r="BA4" s="376"/>
      <c r="BB4" s="376"/>
      <c r="BC4" s="376"/>
      <c r="BD4" s="376"/>
      <c r="BE4" s="376"/>
      <c r="BF4" s="376"/>
      <c r="BG4" s="376"/>
      <c r="BH4" s="376"/>
      <c r="BI4" s="376"/>
      <c r="BJ4" s="376"/>
      <c r="BK4" s="376"/>
      <c r="BL4" s="376"/>
      <c r="BM4" s="377"/>
      <c r="BN4" s="378">
        <v>20410969</v>
      </c>
      <c r="BO4" s="379"/>
      <c r="BP4" s="379"/>
      <c r="BQ4" s="379"/>
      <c r="BR4" s="379"/>
      <c r="BS4" s="379"/>
      <c r="BT4" s="379"/>
      <c r="BU4" s="380"/>
      <c r="BV4" s="378">
        <v>19646803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6.4</v>
      </c>
      <c r="CU4" s="554"/>
      <c r="CV4" s="554"/>
      <c r="CW4" s="554"/>
      <c r="CX4" s="554"/>
      <c r="CY4" s="554"/>
      <c r="CZ4" s="554"/>
      <c r="DA4" s="555"/>
      <c r="DB4" s="553">
        <v>8.3000000000000007</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19580881</v>
      </c>
      <c r="BO5" s="384"/>
      <c r="BP5" s="384"/>
      <c r="BQ5" s="384"/>
      <c r="BR5" s="384"/>
      <c r="BS5" s="384"/>
      <c r="BT5" s="384"/>
      <c r="BU5" s="385"/>
      <c r="BV5" s="383">
        <v>18505531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91.5</v>
      </c>
      <c r="CU5" s="354"/>
      <c r="CV5" s="354"/>
      <c r="CW5" s="354"/>
      <c r="CX5" s="354"/>
      <c r="CY5" s="354"/>
      <c r="CZ5" s="354"/>
      <c r="DA5" s="355"/>
      <c r="DB5" s="353">
        <v>88.2</v>
      </c>
      <c r="DC5" s="354"/>
      <c r="DD5" s="354"/>
      <c r="DE5" s="354"/>
      <c r="DF5" s="354"/>
      <c r="DG5" s="354"/>
      <c r="DH5" s="354"/>
      <c r="DI5" s="355"/>
      <c r="DJ5" s="137"/>
      <c r="DK5" s="137"/>
      <c r="DL5" s="137"/>
      <c r="DM5" s="137"/>
      <c r="DN5" s="137"/>
      <c r="DO5" s="137"/>
    </row>
    <row r="6" spans="1:119" ht="18.75" customHeight="1">
      <c r="A6" s="138"/>
      <c r="B6" s="530" t="s">
        <v>81</v>
      </c>
      <c r="C6" s="399"/>
      <c r="D6" s="399"/>
      <c r="E6" s="531"/>
      <c r="F6" s="531"/>
      <c r="G6" s="531"/>
      <c r="H6" s="531"/>
      <c r="I6" s="531"/>
      <c r="J6" s="531"/>
      <c r="K6" s="531"/>
      <c r="L6" s="531" t="s">
        <v>82</v>
      </c>
      <c r="M6" s="531"/>
      <c r="N6" s="531"/>
      <c r="O6" s="531"/>
      <c r="P6" s="531"/>
      <c r="Q6" s="531"/>
      <c r="R6" s="423"/>
      <c r="S6" s="423"/>
      <c r="T6" s="423"/>
      <c r="U6" s="423"/>
      <c r="V6" s="537"/>
      <c r="W6" s="470" t="s">
        <v>83</v>
      </c>
      <c r="X6" s="398"/>
      <c r="Y6" s="398"/>
      <c r="Z6" s="398"/>
      <c r="AA6" s="398"/>
      <c r="AB6" s="399"/>
      <c r="AC6" s="542" t="s">
        <v>84</v>
      </c>
      <c r="AD6" s="543"/>
      <c r="AE6" s="543"/>
      <c r="AF6" s="543"/>
      <c r="AG6" s="543"/>
      <c r="AH6" s="543"/>
      <c r="AI6" s="543"/>
      <c r="AJ6" s="543"/>
      <c r="AK6" s="543"/>
      <c r="AL6" s="544"/>
      <c r="AM6" s="450" t="s">
        <v>85</v>
      </c>
      <c r="AN6" s="357"/>
      <c r="AO6" s="357"/>
      <c r="AP6" s="357"/>
      <c r="AQ6" s="357"/>
      <c r="AR6" s="357"/>
      <c r="AS6" s="357"/>
      <c r="AT6" s="358"/>
      <c r="AU6" s="438" t="s">
        <v>86</v>
      </c>
      <c r="AV6" s="439"/>
      <c r="AW6" s="439"/>
      <c r="AX6" s="439"/>
      <c r="AY6" s="363" t="s">
        <v>87</v>
      </c>
      <c r="AZ6" s="364"/>
      <c r="BA6" s="364"/>
      <c r="BB6" s="364"/>
      <c r="BC6" s="364"/>
      <c r="BD6" s="364"/>
      <c r="BE6" s="364"/>
      <c r="BF6" s="364"/>
      <c r="BG6" s="364"/>
      <c r="BH6" s="364"/>
      <c r="BI6" s="364"/>
      <c r="BJ6" s="364"/>
      <c r="BK6" s="364"/>
      <c r="BL6" s="364"/>
      <c r="BM6" s="365"/>
      <c r="BN6" s="383">
        <v>830088</v>
      </c>
      <c r="BO6" s="384"/>
      <c r="BP6" s="384"/>
      <c r="BQ6" s="384"/>
      <c r="BR6" s="384"/>
      <c r="BS6" s="384"/>
      <c r="BT6" s="384"/>
      <c r="BU6" s="385"/>
      <c r="BV6" s="383">
        <v>1141272</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7">
        <v>97.4</v>
      </c>
      <c r="CU6" s="528"/>
      <c r="CV6" s="528"/>
      <c r="CW6" s="528"/>
      <c r="CX6" s="528"/>
      <c r="CY6" s="528"/>
      <c r="CZ6" s="528"/>
      <c r="DA6" s="529"/>
      <c r="DB6" s="527">
        <v>92.4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89</v>
      </c>
      <c r="AN7" s="357"/>
      <c r="AO7" s="357"/>
      <c r="AP7" s="357"/>
      <c r="AQ7" s="357"/>
      <c r="AR7" s="357"/>
      <c r="AS7" s="357"/>
      <c r="AT7" s="358"/>
      <c r="AU7" s="438" t="s">
        <v>90</v>
      </c>
      <c r="AV7" s="439"/>
      <c r="AW7" s="439"/>
      <c r="AX7" s="439"/>
      <c r="AY7" s="363" t="s">
        <v>91</v>
      </c>
      <c r="AZ7" s="364"/>
      <c r="BA7" s="364"/>
      <c r="BB7" s="364"/>
      <c r="BC7" s="364"/>
      <c r="BD7" s="364"/>
      <c r="BE7" s="364"/>
      <c r="BF7" s="364"/>
      <c r="BG7" s="364"/>
      <c r="BH7" s="364"/>
      <c r="BI7" s="364"/>
      <c r="BJ7" s="364"/>
      <c r="BK7" s="364"/>
      <c r="BL7" s="364"/>
      <c r="BM7" s="365"/>
      <c r="BN7" s="383">
        <v>70093</v>
      </c>
      <c r="BO7" s="384"/>
      <c r="BP7" s="384"/>
      <c r="BQ7" s="384"/>
      <c r="BR7" s="384"/>
      <c r="BS7" s="384"/>
      <c r="BT7" s="384"/>
      <c r="BU7" s="385"/>
      <c r="BV7" s="383">
        <v>230480</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11892425</v>
      </c>
      <c r="CU7" s="384"/>
      <c r="CV7" s="384"/>
      <c r="CW7" s="384"/>
      <c r="CX7" s="384"/>
      <c r="CY7" s="384"/>
      <c r="CZ7" s="384"/>
      <c r="DA7" s="385"/>
      <c r="DB7" s="383">
        <v>10938004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93</v>
      </c>
      <c r="AN8" s="357"/>
      <c r="AO8" s="357"/>
      <c r="AP8" s="357"/>
      <c r="AQ8" s="357"/>
      <c r="AR8" s="357"/>
      <c r="AS8" s="357"/>
      <c r="AT8" s="358"/>
      <c r="AU8" s="438" t="s">
        <v>94</v>
      </c>
      <c r="AV8" s="439"/>
      <c r="AW8" s="439"/>
      <c r="AX8" s="439"/>
      <c r="AY8" s="363" t="s">
        <v>95</v>
      </c>
      <c r="AZ8" s="364"/>
      <c r="BA8" s="364"/>
      <c r="BB8" s="364"/>
      <c r="BC8" s="364"/>
      <c r="BD8" s="364"/>
      <c r="BE8" s="364"/>
      <c r="BF8" s="364"/>
      <c r="BG8" s="364"/>
      <c r="BH8" s="364"/>
      <c r="BI8" s="364"/>
      <c r="BJ8" s="364"/>
      <c r="BK8" s="364"/>
      <c r="BL8" s="364"/>
      <c r="BM8" s="365"/>
      <c r="BN8" s="383">
        <v>759995</v>
      </c>
      <c r="BO8" s="384"/>
      <c r="BP8" s="384"/>
      <c r="BQ8" s="384"/>
      <c r="BR8" s="384"/>
      <c r="BS8" s="384"/>
      <c r="BT8" s="384"/>
      <c r="BU8" s="385"/>
      <c r="BV8" s="383">
        <v>910792</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0">
        <v>1.01</v>
      </c>
      <c r="CU8" s="491"/>
      <c r="CV8" s="491"/>
      <c r="CW8" s="491"/>
      <c r="CX8" s="491"/>
      <c r="CY8" s="491"/>
      <c r="CZ8" s="491"/>
      <c r="DA8" s="492"/>
      <c r="DB8" s="490">
        <v>1</v>
      </c>
      <c r="DC8" s="491"/>
      <c r="DD8" s="491"/>
      <c r="DE8" s="491"/>
      <c r="DF8" s="491"/>
      <c r="DG8" s="491"/>
      <c r="DH8" s="491"/>
      <c r="DI8" s="492"/>
      <c r="DJ8" s="137"/>
      <c r="DK8" s="137"/>
      <c r="DL8" s="137"/>
      <c r="DM8" s="137"/>
      <c r="DN8" s="137"/>
      <c r="DO8" s="137"/>
    </row>
    <row r="9" spans="1:119" ht="18.75" customHeight="1" thickBot="1">
      <c r="A9" s="138"/>
      <c r="B9" s="516" t="s">
        <v>97</v>
      </c>
      <c r="C9" s="517"/>
      <c r="D9" s="517"/>
      <c r="E9" s="517"/>
      <c r="F9" s="517"/>
      <c r="G9" s="517"/>
      <c r="H9" s="517"/>
      <c r="I9" s="517"/>
      <c r="J9" s="517"/>
      <c r="K9" s="444"/>
      <c r="L9" s="518" t="s">
        <v>98</v>
      </c>
      <c r="M9" s="519"/>
      <c r="N9" s="519"/>
      <c r="O9" s="519"/>
      <c r="P9" s="519"/>
      <c r="Q9" s="520"/>
      <c r="R9" s="521">
        <v>54546</v>
      </c>
      <c r="S9" s="522"/>
      <c r="T9" s="522"/>
      <c r="U9" s="522"/>
      <c r="V9" s="523"/>
      <c r="W9" s="460" t="s">
        <v>99</v>
      </c>
      <c r="X9" s="461"/>
      <c r="Y9" s="461"/>
      <c r="Z9" s="461"/>
      <c r="AA9" s="461"/>
      <c r="AB9" s="461"/>
      <c r="AC9" s="461"/>
      <c r="AD9" s="461"/>
      <c r="AE9" s="461"/>
      <c r="AF9" s="461"/>
      <c r="AG9" s="461"/>
      <c r="AH9" s="461"/>
      <c r="AI9" s="461"/>
      <c r="AJ9" s="461"/>
      <c r="AK9" s="461"/>
      <c r="AL9" s="524"/>
      <c r="AM9" s="450" t="s">
        <v>100</v>
      </c>
      <c r="AN9" s="357"/>
      <c r="AO9" s="357"/>
      <c r="AP9" s="357"/>
      <c r="AQ9" s="357"/>
      <c r="AR9" s="357"/>
      <c r="AS9" s="357"/>
      <c r="AT9" s="358"/>
      <c r="AU9" s="438" t="s">
        <v>101</v>
      </c>
      <c r="AV9" s="439"/>
      <c r="AW9" s="439"/>
      <c r="AX9" s="439"/>
      <c r="AY9" s="363" t="s">
        <v>102</v>
      </c>
      <c r="AZ9" s="364"/>
      <c r="BA9" s="364"/>
      <c r="BB9" s="364"/>
      <c r="BC9" s="364"/>
      <c r="BD9" s="364"/>
      <c r="BE9" s="364"/>
      <c r="BF9" s="364"/>
      <c r="BG9" s="364"/>
      <c r="BH9" s="364"/>
      <c r="BI9" s="364"/>
      <c r="BJ9" s="364"/>
      <c r="BK9" s="364"/>
      <c r="BL9" s="364"/>
      <c r="BM9" s="365"/>
      <c r="BN9" s="383">
        <v>-150797</v>
      </c>
      <c r="BO9" s="384"/>
      <c r="BP9" s="384"/>
      <c r="BQ9" s="384"/>
      <c r="BR9" s="384"/>
      <c r="BS9" s="384"/>
      <c r="BT9" s="384"/>
      <c r="BU9" s="385"/>
      <c r="BV9" s="383">
        <v>-16963</v>
      </c>
      <c r="BW9" s="384"/>
      <c r="BX9" s="384"/>
      <c r="BY9" s="384"/>
      <c r="BZ9" s="384"/>
      <c r="CA9" s="384"/>
      <c r="CB9" s="384"/>
      <c r="CC9" s="385"/>
      <c r="CD9" s="392" t="s">
        <v>103</v>
      </c>
      <c r="CE9" s="393"/>
      <c r="CF9" s="393"/>
      <c r="CG9" s="393"/>
      <c r="CH9" s="393"/>
      <c r="CI9" s="393"/>
      <c r="CJ9" s="393"/>
      <c r="CK9" s="393"/>
      <c r="CL9" s="393"/>
      <c r="CM9" s="393"/>
      <c r="CN9" s="393"/>
      <c r="CO9" s="393"/>
      <c r="CP9" s="393"/>
      <c r="CQ9" s="393"/>
      <c r="CR9" s="393"/>
      <c r="CS9" s="394"/>
      <c r="CT9" s="353">
        <v>13.7</v>
      </c>
      <c r="CU9" s="354"/>
      <c r="CV9" s="354"/>
      <c r="CW9" s="354"/>
      <c r="CX9" s="354"/>
      <c r="CY9" s="354"/>
      <c r="CZ9" s="354"/>
      <c r="DA9" s="355"/>
      <c r="DB9" s="353">
        <v>12.2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104</v>
      </c>
      <c r="M10" s="357"/>
      <c r="N10" s="357"/>
      <c r="O10" s="357"/>
      <c r="P10" s="357"/>
      <c r="Q10" s="358"/>
      <c r="R10" s="359">
        <v>53062</v>
      </c>
      <c r="S10" s="360"/>
      <c r="T10" s="360"/>
      <c r="U10" s="360"/>
      <c r="V10" s="362"/>
      <c r="W10" s="525"/>
      <c r="X10" s="345"/>
      <c r="Y10" s="345"/>
      <c r="Z10" s="345"/>
      <c r="AA10" s="345"/>
      <c r="AB10" s="345"/>
      <c r="AC10" s="345"/>
      <c r="AD10" s="345"/>
      <c r="AE10" s="345"/>
      <c r="AF10" s="345"/>
      <c r="AG10" s="345"/>
      <c r="AH10" s="345"/>
      <c r="AI10" s="345"/>
      <c r="AJ10" s="345"/>
      <c r="AK10" s="345"/>
      <c r="AL10" s="526"/>
      <c r="AM10" s="450" t="s">
        <v>105</v>
      </c>
      <c r="AN10" s="357"/>
      <c r="AO10" s="357"/>
      <c r="AP10" s="357"/>
      <c r="AQ10" s="357"/>
      <c r="AR10" s="357"/>
      <c r="AS10" s="357"/>
      <c r="AT10" s="358"/>
      <c r="AU10" s="438" t="s">
        <v>106</v>
      </c>
      <c r="AV10" s="439"/>
      <c r="AW10" s="439"/>
      <c r="AX10" s="439"/>
      <c r="AY10" s="363" t="s">
        <v>107</v>
      </c>
      <c r="AZ10" s="364"/>
      <c r="BA10" s="364"/>
      <c r="BB10" s="364"/>
      <c r="BC10" s="364"/>
      <c r="BD10" s="364"/>
      <c r="BE10" s="364"/>
      <c r="BF10" s="364"/>
      <c r="BG10" s="364"/>
      <c r="BH10" s="364"/>
      <c r="BI10" s="364"/>
      <c r="BJ10" s="364"/>
      <c r="BK10" s="364"/>
      <c r="BL10" s="364"/>
      <c r="BM10" s="365"/>
      <c r="BN10" s="383">
        <v>7160</v>
      </c>
      <c r="BO10" s="384"/>
      <c r="BP10" s="384"/>
      <c r="BQ10" s="384"/>
      <c r="BR10" s="384"/>
      <c r="BS10" s="384"/>
      <c r="BT10" s="384"/>
      <c r="BU10" s="385"/>
      <c r="BV10" s="383">
        <v>5434</v>
      </c>
      <c r="BW10" s="384"/>
      <c r="BX10" s="384"/>
      <c r="BY10" s="384"/>
      <c r="BZ10" s="384"/>
      <c r="CA10" s="384"/>
      <c r="CB10" s="384"/>
      <c r="CC10" s="385"/>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109</v>
      </c>
      <c r="M11" s="430"/>
      <c r="N11" s="430"/>
      <c r="O11" s="430"/>
      <c r="P11" s="430"/>
      <c r="Q11" s="431"/>
      <c r="R11" s="513" t="s">
        <v>110</v>
      </c>
      <c r="S11" s="514"/>
      <c r="T11" s="514"/>
      <c r="U11" s="514"/>
      <c r="V11" s="515"/>
      <c r="W11" s="525"/>
      <c r="X11" s="345"/>
      <c r="Y11" s="345"/>
      <c r="Z11" s="345"/>
      <c r="AA11" s="345"/>
      <c r="AB11" s="345"/>
      <c r="AC11" s="345"/>
      <c r="AD11" s="345"/>
      <c r="AE11" s="345"/>
      <c r="AF11" s="345"/>
      <c r="AG11" s="345"/>
      <c r="AH11" s="345"/>
      <c r="AI11" s="345"/>
      <c r="AJ11" s="345"/>
      <c r="AK11" s="345"/>
      <c r="AL11" s="526"/>
      <c r="AM11" s="450" t="s">
        <v>111</v>
      </c>
      <c r="AN11" s="357"/>
      <c r="AO11" s="357"/>
      <c r="AP11" s="357"/>
      <c r="AQ11" s="357"/>
      <c r="AR11" s="357"/>
      <c r="AS11" s="357"/>
      <c r="AT11" s="358"/>
      <c r="AU11" s="438" t="s">
        <v>78</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53754</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v>950000</v>
      </c>
      <c r="BO12" s="384"/>
      <c r="BP12" s="384"/>
      <c r="BQ12" s="384"/>
      <c r="BR12" s="384"/>
      <c r="BS12" s="384"/>
      <c r="BT12" s="384"/>
      <c r="BU12" s="385"/>
      <c r="BV12" s="383">
        <v>650000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123</v>
      </c>
      <c r="CU12" s="491"/>
      <c r="CV12" s="491"/>
      <c r="CW12" s="491"/>
      <c r="CX12" s="491"/>
      <c r="CY12" s="491"/>
      <c r="CZ12" s="491"/>
      <c r="DA12" s="492"/>
      <c r="DB12" s="490" t="s">
        <v>123</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53061</v>
      </c>
      <c r="S13" s="483"/>
      <c r="T13" s="483"/>
      <c r="U13" s="483"/>
      <c r="V13" s="484"/>
      <c r="W13" s="470" t="s">
        <v>125</v>
      </c>
      <c r="X13" s="398"/>
      <c r="Y13" s="398"/>
      <c r="Z13" s="398"/>
      <c r="AA13" s="398"/>
      <c r="AB13" s="399"/>
      <c r="AC13" s="359">
        <v>542</v>
      </c>
      <c r="AD13" s="360"/>
      <c r="AE13" s="360"/>
      <c r="AF13" s="360"/>
      <c r="AG13" s="361"/>
      <c r="AH13" s="359">
        <v>837</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-1093637</v>
      </c>
      <c r="BO13" s="384"/>
      <c r="BP13" s="384"/>
      <c r="BQ13" s="384"/>
      <c r="BR13" s="384"/>
      <c r="BS13" s="384"/>
      <c r="BT13" s="384"/>
      <c r="BU13" s="385"/>
      <c r="BV13" s="383">
        <v>-661529</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9</v>
      </c>
      <c r="CU13" s="354"/>
      <c r="CV13" s="354"/>
      <c r="CW13" s="354"/>
      <c r="CX13" s="354"/>
      <c r="CY13" s="354"/>
      <c r="CZ13" s="354"/>
      <c r="DA13" s="355"/>
      <c r="DB13" s="353">
        <v>9.6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53814</v>
      </c>
      <c r="S14" s="483"/>
      <c r="T14" s="483"/>
      <c r="U14" s="483"/>
      <c r="V14" s="484"/>
      <c r="W14" s="485"/>
      <c r="X14" s="401"/>
      <c r="Y14" s="401"/>
      <c r="Z14" s="401"/>
      <c r="AA14" s="401"/>
      <c r="AB14" s="402"/>
      <c r="AC14" s="475">
        <v>2</v>
      </c>
      <c r="AD14" s="476"/>
      <c r="AE14" s="476"/>
      <c r="AF14" s="476"/>
      <c r="AG14" s="477"/>
      <c r="AH14" s="475">
        <v>2.9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8.6</v>
      </c>
      <c r="CU14" s="454"/>
      <c r="CV14" s="454"/>
      <c r="CW14" s="454"/>
      <c r="CX14" s="454"/>
      <c r="CY14" s="454"/>
      <c r="CZ14" s="454"/>
      <c r="DA14" s="455"/>
      <c r="DB14" s="486">
        <v>6.9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53122</v>
      </c>
      <c r="S15" s="483"/>
      <c r="T15" s="483"/>
      <c r="U15" s="483"/>
      <c r="V15" s="484"/>
      <c r="W15" s="470" t="s">
        <v>132</v>
      </c>
      <c r="X15" s="398"/>
      <c r="Y15" s="398"/>
      <c r="Z15" s="398"/>
      <c r="AA15" s="398"/>
      <c r="AB15" s="399"/>
      <c r="AC15" s="359">
        <v>10456</v>
      </c>
      <c r="AD15" s="360"/>
      <c r="AE15" s="360"/>
      <c r="AF15" s="360"/>
      <c r="AG15" s="361"/>
      <c r="AH15" s="359">
        <v>10473</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9133253</v>
      </c>
      <c r="BO15" s="379"/>
      <c r="BP15" s="379"/>
      <c r="BQ15" s="379"/>
      <c r="BR15" s="379"/>
      <c r="BS15" s="379"/>
      <c r="BT15" s="379"/>
      <c r="BU15" s="380"/>
      <c r="BV15" s="378">
        <v>7943437</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401"/>
      <c r="Y16" s="401"/>
      <c r="Z16" s="401"/>
      <c r="AA16" s="401"/>
      <c r="AB16" s="402"/>
      <c r="AC16" s="475">
        <v>38.200000000000003</v>
      </c>
      <c r="AD16" s="476"/>
      <c r="AE16" s="476"/>
      <c r="AF16" s="476"/>
      <c r="AG16" s="477"/>
      <c r="AH16" s="475">
        <v>36.6</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8767557</v>
      </c>
      <c r="BO16" s="384"/>
      <c r="BP16" s="384"/>
      <c r="BQ16" s="384"/>
      <c r="BR16" s="384"/>
      <c r="BS16" s="384"/>
      <c r="BT16" s="384"/>
      <c r="BU16" s="385"/>
      <c r="BV16" s="383">
        <v>8028205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136</v>
      </c>
      <c r="S17" s="468"/>
      <c r="T17" s="468"/>
      <c r="U17" s="468"/>
      <c r="V17" s="469"/>
      <c r="W17" s="470" t="s">
        <v>139</v>
      </c>
      <c r="X17" s="398"/>
      <c r="Y17" s="398"/>
      <c r="Z17" s="398"/>
      <c r="AA17" s="398"/>
      <c r="AB17" s="399"/>
      <c r="AC17" s="359">
        <v>16369</v>
      </c>
      <c r="AD17" s="360"/>
      <c r="AE17" s="360"/>
      <c r="AF17" s="360"/>
      <c r="AG17" s="361"/>
      <c r="AH17" s="359">
        <v>17157</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11892425</v>
      </c>
      <c r="BO17" s="384"/>
      <c r="BP17" s="384"/>
      <c r="BQ17" s="384"/>
      <c r="BR17" s="384"/>
      <c r="BS17" s="384"/>
      <c r="BT17" s="384"/>
      <c r="BU17" s="385"/>
      <c r="BV17" s="383">
        <v>10316303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138.16999999999999</v>
      </c>
      <c r="M18" s="446"/>
      <c r="N18" s="446"/>
      <c r="O18" s="446"/>
      <c r="P18" s="446"/>
      <c r="Q18" s="446"/>
      <c r="R18" s="447"/>
      <c r="S18" s="447"/>
      <c r="T18" s="447"/>
      <c r="U18" s="447"/>
      <c r="V18" s="448"/>
      <c r="W18" s="462"/>
      <c r="X18" s="463"/>
      <c r="Y18" s="463"/>
      <c r="Z18" s="463"/>
      <c r="AA18" s="463"/>
      <c r="AB18" s="471"/>
      <c r="AC18" s="347">
        <v>59.8</v>
      </c>
      <c r="AD18" s="348"/>
      <c r="AE18" s="348"/>
      <c r="AF18" s="348"/>
      <c r="AG18" s="449"/>
      <c r="AH18" s="347">
        <v>60</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10658874</v>
      </c>
      <c r="BO18" s="384"/>
      <c r="BP18" s="384"/>
      <c r="BQ18" s="384"/>
      <c r="BR18" s="384"/>
      <c r="BS18" s="384"/>
      <c r="BT18" s="384"/>
      <c r="BU18" s="385"/>
      <c r="BV18" s="383">
        <v>10441663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395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14900300</v>
      </c>
      <c r="BO19" s="384"/>
      <c r="BP19" s="384"/>
      <c r="BQ19" s="384"/>
      <c r="BR19" s="384"/>
      <c r="BS19" s="384"/>
      <c r="BT19" s="384"/>
      <c r="BU19" s="385"/>
      <c r="BV19" s="383">
        <v>14782721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21042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19647136</v>
      </c>
      <c r="BO23" s="384"/>
      <c r="BP23" s="384"/>
      <c r="BQ23" s="384"/>
      <c r="BR23" s="384"/>
      <c r="BS23" s="384"/>
      <c r="BT23" s="384"/>
      <c r="BU23" s="385"/>
      <c r="BV23" s="383">
        <v>19455645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154</v>
      </c>
      <c r="F24" s="357"/>
      <c r="G24" s="357"/>
      <c r="H24" s="357"/>
      <c r="I24" s="357"/>
      <c r="J24" s="357"/>
      <c r="K24" s="358"/>
      <c r="L24" s="359">
        <v>1</v>
      </c>
      <c r="M24" s="360"/>
      <c r="N24" s="360"/>
      <c r="O24" s="360"/>
      <c r="P24" s="361"/>
      <c r="Q24" s="359">
        <v>8100</v>
      </c>
      <c r="R24" s="360"/>
      <c r="S24" s="360"/>
      <c r="T24" s="360"/>
      <c r="U24" s="360"/>
      <c r="V24" s="361"/>
      <c r="W24" s="427"/>
      <c r="X24" s="418"/>
      <c r="Y24" s="419"/>
      <c r="Z24" s="356" t="s">
        <v>155</v>
      </c>
      <c r="AA24" s="357"/>
      <c r="AB24" s="357"/>
      <c r="AC24" s="357"/>
      <c r="AD24" s="357"/>
      <c r="AE24" s="357"/>
      <c r="AF24" s="357"/>
      <c r="AG24" s="358"/>
      <c r="AH24" s="359">
        <v>372</v>
      </c>
      <c r="AI24" s="360"/>
      <c r="AJ24" s="360"/>
      <c r="AK24" s="360"/>
      <c r="AL24" s="361"/>
      <c r="AM24" s="359">
        <v>1182216</v>
      </c>
      <c r="AN24" s="360"/>
      <c r="AO24" s="360"/>
      <c r="AP24" s="360"/>
      <c r="AQ24" s="360"/>
      <c r="AR24" s="361"/>
      <c r="AS24" s="359">
        <v>3178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11557485</v>
      </c>
      <c r="BO24" s="384"/>
      <c r="BP24" s="384"/>
      <c r="BQ24" s="384"/>
      <c r="BR24" s="384"/>
      <c r="BS24" s="384"/>
      <c r="BT24" s="384"/>
      <c r="BU24" s="385"/>
      <c r="BV24" s="383">
        <v>11828555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157</v>
      </c>
      <c r="F25" s="357"/>
      <c r="G25" s="357"/>
      <c r="H25" s="357"/>
      <c r="I25" s="357"/>
      <c r="J25" s="357"/>
      <c r="K25" s="358"/>
      <c r="L25" s="359">
        <v>1</v>
      </c>
      <c r="M25" s="360"/>
      <c r="N25" s="360"/>
      <c r="O25" s="360"/>
      <c r="P25" s="361"/>
      <c r="Q25" s="359">
        <v>6500</v>
      </c>
      <c r="R25" s="360"/>
      <c r="S25" s="360"/>
      <c r="T25" s="360"/>
      <c r="U25" s="360"/>
      <c r="V25" s="361"/>
      <c r="W25" s="427"/>
      <c r="X25" s="418"/>
      <c r="Y25" s="419"/>
      <c r="Z25" s="356" t="s">
        <v>158</v>
      </c>
      <c r="AA25" s="357"/>
      <c r="AB25" s="357"/>
      <c r="AC25" s="357"/>
      <c r="AD25" s="357"/>
      <c r="AE25" s="357"/>
      <c r="AF25" s="357"/>
      <c r="AG25" s="358"/>
      <c r="AH25" s="359">
        <v>73</v>
      </c>
      <c r="AI25" s="360"/>
      <c r="AJ25" s="360"/>
      <c r="AK25" s="360"/>
      <c r="AL25" s="361"/>
      <c r="AM25" s="359">
        <v>233016</v>
      </c>
      <c r="AN25" s="360"/>
      <c r="AO25" s="360"/>
      <c r="AP25" s="360"/>
      <c r="AQ25" s="360"/>
      <c r="AR25" s="361"/>
      <c r="AS25" s="359">
        <v>3192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5016167</v>
      </c>
      <c r="BO25" s="379"/>
      <c r="BP25" s="379"/>
      <c r="BQ25" s="379"/>
      <c r="BR25" s="379"/>
      <c r="BS25" s="379"/>
      <c r="BT25" s="379"/>
      <c r="BU25" s="380"/>
      <c r="BV25" s="378">
        <v>1417531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160</v>
      </c>
      <c r="F26" s="357"/>
      <c r="G26" s="357"/>
      <c r="H26" s="357"/>
      <c r="I26" s="357"/>
      <c r="J26" s="357"/>
      <c r="K26" s="358"/>
      <c r="L26" s="359">
        <v>1</v>
      </c>
      <c r="M26" s="360"/>
      <c r="N26" s="360"/>
      <c r="O26" s="360"/>
      <c r="P26" s="361"/>
      <c r="Q26" s="359">
        <v>6250</v>
      </c>
      <c r="R26" s="360"/>
      <c r="S26" s="360"/>
      <c r="T26" s="360"/>
      <c r="U26" s="360"/>
      <c r="V26" s="361"/>
      <c r="W26" s="427"/>
      <c r="X26" s="418"/>
      <c r="Y26" s="419"/>
      <c r="Z26" s="356" t="s">
        <v>161</v>
      </c>
      <c r="AA26" s="395"/>
      <c r="AB26" s="395"/>
      <c r="AC26" s="395"/>
      <c r="AD26" s="395"/>
      <c r="AE26" s="395"/>
      <c r="AF26" s="395"/>
      <c r="AG26" s="396"/>
      <c r="AH26" s="359">
        <v>16</v>
      </c>
      <c r="AI26" s="360"/>
      <c r="AJ26" s="360"/>
      <c r="AK26" s="360"/>
      <c r="AL26" s="361"/>
      <c r="AM26" s="359">
        <v>58160</v>
      </c>
      <c r="AN26" s="360"/>
      <c r="AO26" s="360"/>
      <c r="AP26" s="360"/>
      <c r="AQ26" s="360"/>
      <c r="AR26" s="361"/>
      <c r="AS26" s="359">
        <v>3635</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163</v>
      </c>
      <c r="F27" s="357"/>
      <c r="G27" s="357"/>
      <c r="H27" s="357"/>
      <c r="I27" s="357"/>
      <c r="J27" s="357"/>
      <c r="K27" s="358"/>
      <c r="L27" s="359">
        <v>1</v>
      </c>
      <c r="M27" s="360"/>
      <c r="N27" s="360"/>
      <c r="O27" s="360"/>
      <c r="P27" s="361"/>
      <c r="Q27" s="359">
        <v>3750</v>
      </c>
      <c r="R27" s="360"/>
      <c r="S27" s="360"/>
      <c r="T27" s="360"/>
      <c r="U27" s="360"/>
      <c r="V27" s="361"/>
      <c r="W27" s="427"/>
      <c r="X27" s="418"/>
      <c r="Y27" s="419"/>
      <c r="Z27" s="356" t="s">
        <v>164</v>
      </c>
      <c r="AA27" s="357"/>
      <c r="AB27" s="357"/>
      <c r="AC27" s="357"/>
      <c r="AD27" s="357"/>
      <c r="AE27" s="357"/>
      <c r="AF27" s="357"/>
      <c r="AG27" s="358"/>
      <c r="AH27" s="359">
        <v>26</v>
      </c>
      <c r="AI27" s="360"/>
      <c r="AJ27" s="360"/>
      <c r="AK27" s="360"/>
      <c r="AL27" s="361"/>
      <c r="AM27" s="359">
        <v>86495</v>
      </c>
      <c r="AN27" s="360"/>
      <c r="AO27" s="360"/>
      <c r="AP27" s="360"/>
      <c r="AQ27" s="360"/>
      <c r="AR27" s="361"/>
      <c r="AS27" s="359">
        <v>3327</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436656</v>
      </c>
      <c r="BO27" s="387"/>
      <c r="BP27" s="387"/>
      <c r="BQ27" s="387"/>
      <c r="BR27" s="387"/>
      <c r="BS27" s="387"/>
      <c r="BT27" s="387"/>
      <c r="BU27" s="388"/>
      <c r="BV27" s="386">
        <v>436473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166</v>
      </c>
      <c r="F28" s="357"/>
      <c r="G28" s="357"/>
      <c r="H28" s="357"/>
      <c r="I28" s="357"/>
      <c r="J28" s="357"/>
      <c r="K28" s="358"/>
      <c r="L28" s="359">
        <v>1</v>
      </c>
      <c r="M28" s="360"/>
      <c r="N28" s="360"/>
      <c r="O28" s="360"/>
      <c r="P28" s="361"/>
      <c r="Q28" s="359">
        <v>3350</v>
      </c>
      <c r="R28" s="360"/>
      <c r="S28" s="360"/>
      <c r="T28" s="360"/>
      <c r="U28" s="360"/>
      <c r="V28" s="361"/>
      <c r="W28" s="427"/>
      <c r="X28" s="418"/>
      <c r="Y28" s="419"/>
      <c r="Z28" s="356" t="s">
        <v>167</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6363559</v>
      </c>
      <c r="BO28" s="379"/>
      <c r="BP28" s="379"/>
      <c r="BQ28" s="379"/>
      <c r="BR28" s="379"/>
      <c r="BS28" s="379"/>
      <c r="BT28" s="379"/>
      <c r="BU28" s="380"/>
      <c r="BV28" s="378">
        <v>6846399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170</v>
      </c>
      <c r="F29" s="357"/>
      <c r="G29" s="357"/>
      <c r="H29" s="357"/>
      <c r="I29" s="357"/>
      <c r="J29" s="357"/>
      <c r="K29" s="358"/>
      <c r="L29" s="359">
        <v>19</v>
      </c>
      <c r="M29" s="360"/>
      <c r="N29" s="360"/>
      <c r="O29" s="360"/>
      <c r="P29" s="361"/>
      <c r="Q29" s="359">
        <v>3150</v>
      </c>
      <c r="R29" s="360"/>
      <c r="S29" s="360"/>
      <c r="T29" s="360"/>
      <c r="U29" s="360"/>
      <c r="V29" s="361"/>
      <c r="W29" s="427"/>
      <c r="X29" s="418"/>
      <c r="Y29" s="419"/>
      <c r="Z29" s="356" t="s">
        <v>171</v>
      </c>
      <c r="AA29" s="357"/>
      <c r="AB29" s="357"/>
      <c r="AC29" s="357"/>
      <c r="AD29" s="357"/>
      <c r="AE29" s="357"/>
      <c r="AF29" s="357"/>
      <c r="AG29" s="358"/>
      <c r="AH29" s="359">
        <v>398</v>
      </c>
      <c r="AI29" s="360"/>
      <c r="AJ29" s="360"/>
      <c r="AK29" s="360"/>
      <c r="AL29" s="361"/>
      <c r="AM29" s="359">
        <v>1268711</v>
      </c>
      <c r="AN29" s="360"/>
      <c r="AO29" s="360"/>
      <c r="AP29" s="360"/>
      <c r="AQ29" s="360"/>
      <c r="AR29" s="361"/>
      <c r="AS29" s="359">
        <v>3188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134740</v>
      </c>
      <c r="BO29" s="384"/>
      <c r="BP29" s="384"/>
      <c r="BQ29" s="384"/>
      <c r="BR29" s="384"/>
      <c r="BS29" s="384"/>
      <c r="BT29" s="384"/>
      <c r="BU29" s="385"/>
      <c r="BV29" s="383">
        <v>134665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173</v>
      </c>
      <c r="AA30" s="436"/>
      <c r="AB30" s="436"/>
      <c r="AC30" s="436"/>
      <c r="AD30" s="436"/>
      <c r="AE30" s="436"/>
      <c r="AF30" s="436"/>
      <c r="AG30" s="437"/>
      <c r="AH30" s="347">
        <v>100</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2433624</v>
      </c>
      <c r="BO30" s="387"/>
      <c r="BP30" s="387"/>
      <c r="BQ30" s="387"/>
      <c r="BR30" s="387"/>
      <c r="BS30" s="387"/>
      <c r="BT30" s="387"/>
      <c r="BU30" s="388"/>
      <c r="BV30" s="386">
        <v>2485394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十里木高原簡易水道特別会計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静岡県市町総合事務組合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裾野市土地開発公社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裾野、長泉清掃施設組合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裾野市振興公社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墓地事業特別会計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静岡県芦湖水利組合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駿豆学園管理組合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静岡県後期高齢者医療広域連合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静岡県後期高齢者医療広域連合（事業会計分）</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静岡地方税滞納整理機構</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三島市外5ケ市町箱根山組合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三島市外3ケ市町箱根山組合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駿東地区交通災害共済組合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18559</v>
      </c>
      <c r="J41" s="83">
        <v>19089</v>
      </c>
      <c r="K41" s="83">
        <v>19679</v>
      </c>
      <c r="L41" s="83">
        <v>19456</v>
      </c>
      <c r="M41" s="84">
        <v>20545</v>
      </c>
    </row>
    <row r="42" spans="2:13" ht="27.75" customHeight="1">
      <c r="B42" s="1169"/>
      <c r="C42" s="1170"/>
      <c r="D42" s="85"/>
      <c r="E42" s="1173" t="s">
        <v>26</v>
      </c>
      <c r="F42" s="1173"/>
      <c r="G42" s="1173"/>
      <c r="H42" s="1174"/>
      <c r="I42" s="86">
        <v>596</v>
      </c>
      <c r="J42" s="87">
        <v>508</v>
      </c>
      <c r="K42" s="87">
        <v>430</v>
      </c>
      <c r="L42" s="87">
        <v>356</v>
      </c>
      <c r="M42" s="88">
        <v>285</v>
      </c>
    </row>
    <row r="43" spans="2:13" ht="27.75" customHeight="1">
      <c r="B43" s="1169"/>
      <c r="C43" s="1170"/>
      <c r="D43" s="85"/>
      <c r="E43" s="1173" t="s">
        <v>27</v>
      </c>
      <c r="F43" s="1173"/>
      <c r="G43" s="1173"/>
      <c r="H43" s="1174"/>
      <c r="I43" s="86">
        <v>4960</v>
      </c>
      <c r="J43" s="87">
        <v>4892</v>
      </c>
      <c r="K43" s="87">
        <v>4673</v>
      </c>
      <c r="L43" s="87">
        <v>4312</v>
      </c>
      <c r="M43" s="88">
        <v>4118</v>
      </c>
    </row>
    <row r="44" spans="2:13" ht="27.75" customHeight="1">
      <c r="B44" s="1169"/>
      <c r="C44" s="1170"/>
      <c r="D44" s="85"/>
      <c r="E44" s="1173" t="s">
        <v>28</v>
      </c>
      <c r="F44" s="1173"/>
      <c r="G44" s="1173"/>
      <c r="H44" s="1174"/>
      <c r="I44" s="86">
        <v>22</v>
      </c>
      <c r="J44" s="87">
        <v>20</v>
      </c>
      <c r="K44" s="87">
        <v>18</v>
      </c>
      <c r="L44" s="87">
        <v>17</v>
      </c>
      <c r="M44" s="88">
        <v>15</v>
      </c>
    </row>
    <row r="45" spans="2:13" ht="27.75" customHeight="1">
      <c r="B45" s="1169"/>
      <c r="C45" s="1170"/>
      <c r="D45" s="85"/>
      <c r="E45" s="1173" t="s">
        <v>29</v>
      </c>
      <c r="F45" s="1173"/>
      <c r="G45" s="1173"/>
      <c r="H45" s="1174"/>
      <c r="I45" s="86">
        <v>3056</v>
      </c>
      <c r="J45" s="87">
        <v>3461</v>
      </c>
      <c r="K45" s="87">
        <v>3613</v>
      </c>
      <c r="L45" s="87">
        <v>3808</v>
      </c>
      <c r="M45" s="88">
        <v>3754</v>
      </c>
    </row>
    <row r="46" spans="2:13" ht="27.75" customHeight="1">
      <c r="B46" s="1169"/>
      <c r="C46" s="1170"/>
      <c r="D46" s="85"/>
      <c r="E46" s="1173" t="s">
        <v>30</v>
      </c>
      <c r="F46" s="1173"/>
      <c r="G46" s="1173"/>
      <c r="H46" s="1174"/>
      <c r="I46" s="86" t="s">
        <v>478</v>
      </c>
      <c r="J46" s="87" t="s">
        <v>478</v>
      </c>
      <c r="K46" s="87" t="s">
        <v>478</v>
      </c>
      <c r="L46" s="87" t="s">
        <v>478</v>
      </c>
      <c r="M46" s="88" t="s">
        <v>478</v>
      </c>
    </row>
    <row r="47" spans="2:13" ht="27.75" customHeight="1">
      <c r="B47" s="1169"/>
      <c r="C47" s="1170"/>
      <c r="D47" s="85"/>
      <c r="E47" s="1173" t="s">
        <v>31</v>
      </c>
      <c r="F47" s="1173"/>
      <c r="G47" s="1173"/>
      <c r="H47" s="1174"/>
      <c r="I47" s="86" t="s">
        <v>478</v>
      </c>
      <c r="J47" s="87" t="s">
        <v>478</v>
      </c>
      <c r="K47" s="87" t="s">
        <v>478</v>
      </c>
      <c r="L47" s="87" t="s">
        <v>478</v>
      </c>
      <c r="M47" s="88" t="s">
        <v>478</v>
      </c>
    </row>
    <row r="48" spans="2:13" ht="27.75" customHeight="1">
      <c r="B48" s="1171"/>
      <c r="C48" s="1172"/>
      <c r="D48" s="85"/>
      <c r="E48" s="1173" t="s">
        <v>32</v>
      </c>
      <c r="F48" s="1173"/>
      <c r="G48" s="1173"/>
      <c r="H48" s="1174"/>
      <c r="I48" s="86" t="s">
        <v>478</v>
      </c>
      <c r="J48" s="87" t="s">
        <v>478</v>
      </c>
      <c r="K48" s="87" t="s">
        <v>478</v>
      </c>
      <c r="L48" s="87" t="s">
        <v>478</v>
      </c>
      <c r="M48" s="88" t="s">
        <v>478</v>
      </c>
    </row>
    <row r="49" spans="2:13" ht="27.75" customHeight="1">
      <c r="B49" s="1167" t="s">
        <v>33</v>
      </c>
      <c r="C49" s="1168"/>
      <c r="D49" s="89"/>
      <c r="E49" s="1173" t="s">
        <v>34</v>
      </c>
      <c r="F49" s="1173"/>
      <c r="G49" s="1173"/>
      <c r="H49" s="1174"/>
      <c r="I49" s="86">
        <v>11801</v>
      </c>
      <c r="J49" s="87">
        <v>11124</v>
      </c>
      <c r="K49" s="87">
        <v>10149</v>
      </c>
      <c r="L49" s="87">
        <v>9852</v>
      </c>
      <c r="M49" s="88">
        <v>9268</v>
      </c>
    </row>
    <row r="50" spans="2:13" ht="27.75" customHeight="1">
      <c r="B50" s="1169"/>
      <c r="C50" s="1170"/>
      <c r="D50" s="85"/>
      <c r="E50" s="1173" t="s">
        <v>35</v>
      </c>
      <c r="F50" s="1173"/>
      <c r="G50" s="1173"/>
      <c r="H50" s="1174"/>
      <c r="I50" s="86">
        <v>2221</v>
      </c>
      <c r="J50" s="87">
        <v>1921</v>
      </c>
      <c r="K50" s="87">
        <v>2432</v>
      </c>
      <c r="L50" s="87">
        <v>2972</v>
      </c>
      <c r="M50" s="88">
        <v>3398</v>
      </c>
    </row>
    <row r="51" spans="2:13" ht="27.75" customHeight="1">
      <c r="B51" s="1171"/>
      <c r="C51" s="1172"/>
      <c r="D51" s="85"/>
      <c r="E51" s="1173" t="s">
        <v>36</v>
      </c>
      <c r="F51" s="1173"/>
      <c r="G51" s="1173"/>
      <c r="H51" s="1174"/>
      <c r="I51" s="86">
        <v>14495</v>
      </c>
      <c r="J51" s="87">
        <v>14732</v>
      </c>
      <c r="K51" s="87">
        <v>14589</v>
      </c>
      <c r="L51" s="87">
        <v>14444</v>
      </c>
      <c r="M51" s="88">
        <v>15129</v>
      </c>
    </row>
    <row r="52" spans="2:13" ht="27.75" customHeight="1" thickBot="1">
      <c r="B52" s="1175" t="s">
        <v>37</v>
      </c>
      <c r="C52" s="1176"/>
      <c r="D52" s="90"/>
      <c r="E52" s="1177" t="s">
        <v>38</v>
      </c>
      <c r="F52" s="1177"/>
      <c r="G52" s="1177"/>
      <c r="H52" s="1178"/>
      <c r="I52" s="91">
        <v>-1324</v>
      </c>
      <c r="J52" s="92">
        <v>193</v>
      </c>
      <c r="K52" s="92">
        <v>1242</v>
      </c>
      <c r="L52" s="92">
        <v>681</v>
      </c>
      <c r="M52" s="93">
        <v>923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83762</v>
      </c>
      <c r="E3" s="116"/>
      <c r="F3" s="117">
        <v>47847</v>
      </c>
      <c r="G3" s="118"/>
      <c r="H3" s="119"/>
    </row>
    <row r="4" spans="1:8">
      <c r="A4" s="120"/>
      <c r="B4" s="121"/>
      <c r="C4" s="122"/>
      <c r="D4" s="123">
        <v>71079</v>
      </c>
      <c r="E4" s="124"/>
      <c r="F4" s="125">
        <v>27406</v>
      </c>
      <c r="G4" s="126"/>
      <c r="H4" s="127"/>
    </row>
    <row r="5" spans="1:8">
      <c r="A5" s="108" t="s">
        <v>512</v>
      </c>
      <c r="B5" s="113"/>
      <c r="C5" s="114"/>
      <c r="D5" s="115">
        <v>111202</v>
      </c>
      <c r="E5" s="116"/>
      <c r="F5" s="117">
        <v>44162</v>
      </c>
      <c r="G5" s="118"/>
      <c r="H5" s="119"/>
    </row>
    <row r="6" spans="1:8">
      <c r="A6" s="120"/>
      <c r="B6" s="121"/>
      <c r="C6" s="122"/>
      <c r="D6" s="123">
        <v>85740</v>
      </c>
      <c r="E6" s="124"/>
      <c r="F6" s="125">
        <v>24931</v>
      </c>
      <c r="G6" s="126"/>
      <c r="H6" s="127"/>
    </row>
    <row r="7" spans="1:8">
      <c r="A7" s="108" t="s">
        <v>513</v>
      </c>
      <c r="B7" s="113"/>
      <c r="C7" s="114"/>
      <c r="D7" s="115">
        <v>82557</v>
      </c>
      <c r="E7" s="116"/>
      <c r="F7" s="117">
        <v>48103</v>
      </c>
      <c r="G7" s="118"/>
      <c r="H7" s="119"/>
    </row>
    <row r="8" spans="1:8">
      <c r="A8" s="120"/>
      <c r="B8" s="121"/>
      <c r="C8" s="122"/>
      <c r="D8" s="123">
        <v>52051</v>
      </c>
      <c r="E8" s="124"/>
      <c r="F8" s="125">
        <v>22640</v>
      </c>
      <c r="G8" s="126"/>
      <c r="H8" s="127"/>
    </row>
    <row r="9" spans="1:8">
      <c r="A9" s="108" t="s">
        <v>514</v>
      </c>
      <c r="B9" s="113"/>
      <c r="C9" s="114"/>
      <c r="D9" s="115">
        <v>64941</v>
      </c>
      <c r="E9" s="116"/>
      <c r="F9" s="117">
        <v>45761</v>
      </c>
      <c r="G9" s="118"/>
      <c r="H9" s="119"/>
    </row>
    <row r="10" spans="1:8">
      <c r="A10" s="120"/>
      <c r="B10" s="121"/>
      <c r="C10" s="122"/>
      <c r="D10" s="123">
        <v>40527</v>
      </c>
      <c r="E10" s="124"/>
      <c r="F10" s="125">
        <v>24777</v>
      </c>
      <c r="G10" s="126"/>
      <c r="H10" s="127"/>
    </row>
    <row r="11" spans="1:8">
      <c r="A11" s="108" t="s">
        <v>515</v>
      </c>
      <c r="B11" s="113"/>
      <c r="C11" s="114"/>
      <c r="D11" s="115">
        <v>72507</v>
      </c>
      <c r="E11" s="116"/>
      <c r="F11" s="117">
        <v>56255</v>
      </c>
      <c r="G11" s="118"/>
      <c r="H11" s="119"/>
    </row>
    <row r="12" spans="1:8">
      <c r="A12" s="120"/>
      <c r="B12" s="121"/>
      <c r="C12" s="128"/>
      <c r="D12" s="123">
        <v>42564</v>
      </c>
      <c r="E12" s="124"/>
      <c r="F12" s="125">
        <v>26957</v>
      </c>
      <c r="G12" s="126"/>
      <c r="H12" s="127"/>
    </row>
    <row r="13" spans="1:8">
      <c r="A13" s="108"/>
      <c r="B13" s="113"/>
      <c r="C13" s="129"/>
      <c r="D13" s="130">
        <v>82994</v>
      </c>
      <c r="E13" s="131"/>
      <c r="F13" s="132">
        <v>48426</v>
      </c>
      <c r="G13" s="133"/>
      <c r="H13" s="119"/>
    </row>
    <row r="14" spans="1:8">
      <c r="A14" s="120"/>
      <c r="B14" s="121"/>
      <c r="C14" s="122"/>
      <c r="D14" s="123">
        <v>58392</v>
      </c>
      <c r="E14" s="124"/>
      <c r="F14" s="125">
        <v>25342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11.9</v>
      </c>
      <c r="C19" s="134">
        <f>ROUND(VALUE(SUBSTITUTE(実質収支比率等に係る経年分析!G$48,"▲","-")),2)</f>
        <v>8.27</v>
      </c>
      <c r="D19" s="134">
        <f>ROUND(VALUE(SUBSTITUTE(実質収支比率等に係る経年分析!H$48,"▲","-")),2)</f>
        <v>8.67</v>
      </c>
      <c r="E19" s="134">
        <f>ROUND(VALUE(SUBSTITUTE(実質収支比率等に係る経年分析!I$48,"▲","-")),2)</f>
        <v>8.33</v>
      </c>
      <c r="F19" s="134">
        <f>ROUND(VALUE(SUBSTITUTE(実質収支比率等に係る経年分析!J$48,"▲","-")),2)</f>
        <v>6.39</v>
      </c>
    </row>
    <row r="20" spans="1:11">
      <c r="A20" s="134" t="s">
        <v>43</v>
      </c>
      <c r="B20" s="134">
        <f>ROUND(VALUE(SUBSTITUTE(実質収支比率等に係る経年分析!F$47,"▲","-")),2)</f>
        <v>62.64</v>
      </c>
      <c r="C20" s="134">
        <f>ROUND(VALUE(SUBSTITUTE(実質収支比率等に係る経年分析!G$47,"▲","-")),2)</f>
        <v>72.989999999999995</v>
      </c>
      <c r="D20" s="134">
        <f>ROUND(VALUE(SUBSTITUTE(実質収支比率等に係る経年分析!H$47,"▲","-")),2)</f>
        <v>65.63</v>
      </c>
      <c r="E20" s="134">
        <f>ROUND(VALUE(SUBSTITUTE(実質収支比率等に係る経年分析!I$47,"▲","-")),2)</f>
        <v>62.59</v>
      </c>
      <c r="F20" s="134">
        <f>ROUND(VALUE(SUBSTITUTE(実質収支比率等に係る経年分析!J$47,"▲","-")),2)</f>
        <v>53.51</v>
      </c>
    </row>
    <row r="21" spans="1:11">
      <c r="A21" s="134" t="s">
        <v>44</v>
      </c>
      <c r="B21" s="134">
        <f>IF(ISNUMBER(VALUE(SUBSTITUTE(実質収支比率等に係る経年分析!F$49,"▲","-"))),ROUND(VALUE(SUBSTITUTE(実質収支比率等に係る経年分析!F$49,"▲","-")),2),NA())</f>
        <v>-0.1</v>
      </c>
      <c r="C21" s="134">
        <f>IF(ISNUMBER(VALUE(SUBSTITUTE(実質収支比率等に係る経年分析!G$49,"▲","-"))),ROUND(VALUE(SUBSTITUTE(実質収支比率等に係る経年分析!G$49,"▲","-")),2),NA())</f>
        <v>-20.39</v>
      </c>
      <c r="D21" s="134">
        <f>IF(ISNUMBER(VALUE(SUBSTITUTE(実質収支比率等に係る経年分析!H$49,"▲","-"))),ROUND(VALUE(SUBSTITUTE(実質収支比率等に係る経年分析!H$49,"▲","-")),2),NA())</f>
        <v>-12.78</v>
      </c>
      <c r="E21" s="134">
        <f>IF(ISNUMBER(VALUE(SUBSTITUTE(実質収支比率等に係る経年分析!I$49,"▲","-"))),ROUND(VALUE(SUBSTITUTE(実質収支比率等に係る経年分析!I$49,"▲","-")),2),NA())</f>
        <v>-6.05</v>
      </c>
      <c r="F21" s="134">
        <f>IF(ISNUMBER(VALUE(SUBSTITUTE(実質収支比率等に係る経年分析!J$49,"▲","-"))),ROUND(VALUE(SUBSTITUTE(実質収支比率等に係る経年分析!J$49,"▲","-")),2),NA())</f>
        <v>-9.1999999999999993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十里木高原簡易水道特別会計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墓地事業特別会計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2.4700000000000002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8.2100000000000009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13.94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1077</v>
      </c>
      <c r="E42" s="136"/>
      <c r="F42" s="136"/>
      <c r="G42" s="136">
        <f>'実質公債費比率（分子）の構造'!L$52</f>
        <v>1139</v>
      </c>
      <c r="H42" s="136"/>
      <c r="I42" s="136"/>
      <c r="J42" s="136">
        <f>'実質公債費比率（分子）の構造'!M$52</f>
        <v>1255</v>
      </c>
      <c r="K42" s="136"/>
      <c r="L42" s="136"/>
      <c r="M42" s="136">
        <f>'実質公債費比率（分子）の構造'!N$52</f>
        <v>1327</v>
      </c>
      <c r="N42" s="136"/>
      <c r="O42" s="136"/>
      <c r="P42" s="136">
        <f>'実質公債費比率（分子）の構造'!O$52</f>
        <v>1410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83</v>
      </c>
      <c r="C44" s="136"/>
      <c r="D44" s="136"/>
      <c r="E44" s="136">
        <f>'実質公債費比率（分子）の構造'!L$50</f>
        <v>76</v>
      </c>
      <c r="F44" s="136"/>
      <c r="G44" s="136"/>
      <c r="H44" s="136">
        <f>'実質公債費比率（分子）の構造'!M$50</f>
        <v>75</v>
      </c>
      <c r="I44" s="136"/>
      <c r="J44" s="136"/>
      <c r="K44" s="136">
        <f>'実質公債費比率（分子）の構造'!N$50</f>
        <v>74</v>
      </c>
      <c r="L44" s="136"/>
      <c r="M44" s="136"/>
      <c r="N44" s="136">
        <f>'実質公債費比率（分子）の構造'!O$50</f>
        <v>72</v>
      </c>
      <c r="O44" s="136"/>
      <c r="P44" s="136"/>
    </row>
    <row r="45" spans="1:16">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289</v>
      </c>
      <c r="C46" s="136"/>
      <c r="D46" s="136"/>
      <c r="E46" s="136">
        <f>'実質公債費比率（分子）の構造'!L$48</f>
        <v>298</v>
      </c>
      <c r="F46" s="136"/>
      <c r="G46" s="136"/>
      <c r="H46" s="136">
        <f>'実質公債費比率（分子）の構造'!M$48</f>
        <v>282</v>
      </c>
      <c r="I46" s="136"/>
      <c r="J46" s="136"/>
      <c r="K46" s="136">
        <f>'実質公債費比率（分子）の構造'!N$48</f>
        <v>242</v>
      </c>
      <c r="L46" s="136"/>
      <c r="M46" s="136"/>
      <c r="N46" s="136">
        <f>'実質公債費比率（分子）の構造'!O$48</f>
        <v>286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1826</v>
      </c>
      <c r="C49" s="136"/>
      <c r="D49" s="136"/>
      <c r="E49" s="136">
        <f>'実質公債費比率（分子）の構造'!L$45</f>
        <v>1864</v>
      </c>
      <c r="F49" s="136"/>
      <c r="G49" s="136"/>
      <c r="H49" s="136">
        <f>'実質公債費比率（分子）の構造'!M$45</f>
        <v>1818</v>
      </c>
      <c r="I49" s="136"/>
      <c r="J49" s="136"/>
      <c r="K49" s="136">
        <f>'実質公債費比率（分子）の構造'!N$45</f>
        <v>1818</v>
      </c>
      <c r="L49" s="136"/>
      <c r="M49" s="136"/>
      <c r="N49" s="136">
        <f>'実質公債費比率（分子）の構造'!O$45</f>
        <v>2043</v>
      </c>
      <c r="O49" s="136"/>
      <c r="P49" s="136"/>
    </row>
    <row r="50" spans="1:16">
      <c r="A50" s="136" t="s">
        <v>59</v>
      </c>
      <c r="B50" s="136" t="e">
        <f>NA()</f>
        <v>#N/A</v>
      </c>
      <c r="C50" s="136">
        <f>IF(ISNUMBER('実質公債費比率（分子）の構造'!K$53),'実質公債費比率（分子）の構造'!K$53,NA())</f>
        <v>1121</v>
      </c>
      <c r="D50" s="136" t="e">
        <f>NA()</f>
        <v>#N/A</v>
      </c>
      <c r="E50" s="136" t="e">
        <f>NA()</f>
        <v>#N/A</v>
      </c>
      <c r="F50" s="136">
        <f>IF(ISNUMBER('実質公債費比率（分子）の構造'!L$53),'実質公債費比率（分子）の構造'!L$53,NA())</f>
        <v>1099</v>
      </c>
      <c r="G50" s="136" t="e">
        <f>NA()</f>
        <v>#N/A</v>
      </c>
      <c r="H50" s="136" t="e">
        <f>NA()</f>
        <v>#N/A</v>
      </c>
      <c r="I50" s="136">
        <f>IF(ISNUMBER('実質公債費比率（分子）の構造'!M$53),'実質公債費比率（分子）の構造'!M$53,NA())</f>
        <v>920</v>
      </c>
      <c r="J50" s="136" t="e">
        <f>NA()</f>
        <v>#N/A</v>
      </c>
      <c r="K50" s="136" t="e">
        <f>NA()</f>
        <v>#N/A</v>
      </c>
      <c r="L50" s="136">
        <f>IF(ISNUMBER('実質公債費比率（分子）の構造'!N$53),'実質公債費比率（分子）の構造'!N$53,NA())</f>
        <v>807</v>
      </c>
      <c r="M50" s="136" t="e">
        <f>NA()</f>
        <v>#N/A</v>
      </c>
      <c r="N50" s="136" t="e">
        <f>NA()</f>
        <v>#N/A</v>
      </c>
      <c r="O50" s="136">
        <f>IF(ISNUMBER('実質公債費比率（分子）の構造'!O$53),'実質公債費比率（分子）の構造'!O$53,NA())</f>
        <v>991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14495</v>
      </c>
      <c r="E56" s="135"/>
      <c r="F56" s="135"/>
      <c r="G56" s="135">
        <f>'将来負担比率（分子）の構造'!J$51</f>
        <v>14732</v>
      </c>
      <c r="H56" s="135"/>
      <c r="I56" s="135"/>
      <c r="J56" s="135">
        <f>'将来負担比率（分子）の構造'!K$51</f>
        <v>14589</v>
      </c>
      <c r="K56" s="135"/>
      <c r="L56" s="135"/>
      <c r="M56" s="135">
        <f>'将来負担比率（分子）の構造'!L$51</f>
        <v>14444</v>
      </c>
      <c r="N56" s="135"/>
      <c r="O56" s="135"/>
      <c r="P56" s="135">
        <f>'将来負担比率（分子）の構造'!M$51</f>
        <v>15129</v>
      </c>
    </row>
    <row r="57" spans="1:16">
      <c r="A57" s="135" t="s">
        <v>35</v>
      </c>
      <c r="B57" s="135"/>
      <c r="C57" s="135"/>
      <c r="D57" s="135">
        <f>'将来負担比率（分子）の構造'!I$50</f>
        <v>2221</v>
      </c>
      <c r="E57" s="135"/>
      <c r="F57" s="135"/>
      <c r="G57" s="135">
        <f>'将来負担比率（分子）の構造'!J$50</f>
        <v>1921</v>
      </c>
      <c r="H57" s="135"/>
      <c r="I57" s="135"/>
      <c r="J57" s="135">
        <f>'将来負担比率（分子）の構造'!K$50</f>
        <v>2432</v>
      </c>
      <c r="K57" s="135"/>
      <c r="L57" s="135"/>
      <c r="M57" s="135">
        <f>'将来負担比率（分子）の構造'!L$50</f>
        <v>2972</v>
      </c>
      <c r="N57" s="135"/>
      <c r="O57" s="135"/>
      <c r="P57" s="135">
        <f>'将来負担比率（分子）の構造'!M$50</f>
        <v>3398</v>
      </c>
    </row>
    <row r="58" spans="1:16">
      <c r="A58" s="135" t="s">
        <v>34</v>
      </c>
      <c r="B58" s="135"/>
      <c r="C58" s="135"/>
      <c r="D58" s="135">
        <f>'将来負担比率（分子）の構造'!I$49</f>
        <v>11801</v>
      </c>
      <c r="E58" s="135"/>
      <c r="F58" s="135"/>
      <c r="G58" s="135">
        <f>'将来負担比率（分子）の構造'!J$49</f>
        <v>11124</v>
      </c>
      <c r="H58" s="135"/>
      <c r="I58" s="135"/>
      <c r="J58" s="135">
        <f>'将来負担比率（分子）の構造'!K$49</f>
        <v>10149</v>
      </c>
      <c r="K58" s="135"/>
      <c r="L58" s="135"/>
      <c r="M58" s="135">
        <f>'将来負担比率（分子）の構造'!L$49</f>
        <v>9852</v>
      </c>
      <c r="N58" s="135"/>
      <c r="O58" s="135"/>
      <c r="P58" s="135">
        <f>'将来負担比率（分子）の構造'!M$49</f>
        <v>9268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3056</v>
      </c>
      <c r="C62" s="135"/>
      <c r="D62" s="135"/>
      <c r="E62" s="135">
        <f>'将来負担比率（分子）の構造'!J$45</f>
        <v>3461</v>
      </c>
      <c r="F62" s="135"/>
      <c r="G62" s="135"/>
      <c r="H62" s="135">
        <f>'将来負担比率（分子）の構造'!K$45</f>
        <v>3613</v>
      </c>
      <c r="I62" s="135"/>
      <c r="J62" s="135"/>
      <c r="K62" s="135">
        <f>'将来負担比率（分子）の構造'!L$45</f>
        <v>3808</v>
      </c>
      <c r="L62" s="135"/>
      <c r="M62" s="135"/>
      <c r="N62" s="135">
        <f>'将来負担比率（分子）の構造'!M$45</f>
        <v>3754</v>
      </c>
      <c r="O62" s="135"/>
      <c r="P62" s="135"/>
    </row>
    <row r="63" spans="1:16">
      <c r="A63" s="135" t="s">
        <v>28</v>
      </c>
      <c r="B63" s="135">
        <f>'将来負担比率（分子）の構造'!I$44</f>
        <v>22</v>
      </c>
      <c r="C63" s="135"/>
      <c r="D63" s="135"/>
      <c r="E63" s="135">
        <f>'将来負担比率（分子）の構造'!J$44</f>
        <v>20</v>
      </c>
      <c r="F63" s="135"/>
      <c r="G63" s="135"/>
      <c r="H63" s="135">
        <f>'将来負担比率（分子）の構造'!K$44</f>
        <v>18</v>
      </c>
      <c r="I63" s="135"/>
      <c r="J63" s="135"/>
      <c r="K63" s="135">
        <f>'将来負担比率（分子）の構造'!L$44</f>
        <v>17</v>
      </c>
      <c r="L63" s="135"/>
      <c r="M63" s="135"/>
      <c r="N63" s="135">
        <f>'将来負担比率（分子）の構造'!M$44</f>
        <v>15</v>
      </c>
      <c r="O63" s="135"/>
      <c r="P63" s="135"/>
    </row>
    <row r="64" spans="1:16">
      <c r="A64" s="135" t="s">
        <v>27</v>
      </c>
      <c r="B64" s="135">
        <f>'将来負担比率（分子）の構造'!I$43</f>
        <v>4960</v>
      </c>
      <c r="C64" s="135"/>
      <c r="D64" s="135"/>
      <c r="E64" s="135">
        <f>'将来負担比率（分子）の構造'!J$43</f>
        <v>4892</v>
      </c>
      <c r="F64" s="135"/>
      <c r="G64" s="135"/>
      <c r="H64" s="135">
        <f>'将来負担比率（分子）の構造'!K$43</f>
        <v>4673</v>
      </c>
      <c r="I64" s="135"/>
      <c r="J64" s="135"/>
      <c r="K64" s="135">
        <f>'将来負担比率（分子）の構造'!L$43</f>
        <v>4312</v>
      </c>
      <c r="L64" s="135"/>
      <c r="M64" s="135"/>
      <c r="N64" s="135">
        <f>'将来負担比率（分子）の構造'!M$43</f>
        <v>4118</v>
      </c>
      <c r="O64" s="135"/>
      <c r="P64" s="135"/>
    </row>
    <row r="65" spans="1:16">
      <c r="A65" s="135" t="s">
        <v>26</v>
      </c>
      <c r="B65" s="135">
        <f>'将来負担比率（分子）の構造'!I$42</f>
        <v>596</v>
      </c>
      <c r="C65" s="135"/>
      <c r="D65" s="135"/>
      <c r="E65" s="135">
        <f>'将来負担比率（分子）の構造'!J$42</f>
        <v>508</v>
      </c>
      <c r="F65" s="135"/>
      <c r="G65" s="135"/>
      <c r="H65" s="135">
        <f>'将来負担比率（分子）の構造'!K$42</f>
        <v>430</v>
      </c>
      <c r="I65" s="135"/>
      <c r="J65" s="135"/>
      <c r="K65" s="135">
        <f>'将来負担比率（分子）の構造'!L$42</f>
        <v>356</v>
      </c>
      <c r="L65" s="135"/>
      <c r="M65" s="135"/>
      <c r="N65" s="135">
        <f>'将来負担比率（分子）の構造'!M$42</f>
        <v>285</v>
      </c>
      <c r="O65" s="135"/>
      <c r="P65" s="135"/>
    </row>
    <row r="66" spans="1:16">
      <c r="A66" s="135" t="s">
        <v>25</v>
      </c>
      <c r="B66" s="135">
        <f>'将来負担比率（分子）の構造'!I$41</f>
        <v>18559</v>
      </c>
      <c r="C66" s="135"/>
      <c r="D66" s="135"/>
      <c r="E66" s="135">
        <f>'将来負担比率（分子）の構造'!J$41</f>
        <v>19089</v>
      </c>
      <c r="F66" s="135"/>
      <c r="G66" s="135"/>
      <c r="H66" s="135">
        <f>'将来負担比率（分子）の構造'!K$41</f>
        <v>19679</v>
      </c>
      <c r="I66" s="135"/>
      <c r="J66" s="135"/>
      <c r="K66" s="135">
        <f>'将来負担比率（分子）の構造'!L$41</f>
        <v>19456</v>
      </c>
      <c r="L66" s="135"/>
      <c r="M66" s="135"/>
      <c r="N66" s="135">
        <f>'将来負担比率（分子）の構造'!M$41</f>
        <v>20545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193</v>
      </c>
      <c r="G67" s="135" t="e">
        <f>NA()</f>
        <v>#N/A</v>
      </c>
      <c r="H67" s="135" t="e">
        <f>NA()</f>
        <v>#N/A</v>
      </c>
      <c r="I67" s="135">
        <f>IF(ISNUMBER('将来負担比率（分子）の構造'!K$52), IF('将来負担比率（分子）の構造'!K$52 &lt; 0, 0, '将来負担比率（分子）の構造'!K$52), NA())</f>
        <v>1242</v>
      </c>
      <c r="J67" s="135" t="e">
        <f>NA()</f>
        <v>#N/A</v>
      </c>
      <c r="K67" s="135" t="e">
        <f>NA()</f>
        <v>#N/A</v>
      </c>
      <c r="L67" s="135">
        <f>IF(ISNUMBER('将来負担比率（分子）の構造'!L$52), IF('将来負担比率（分子）の構造'!L$52 &lt; 0, 0, '将来負担比率（分子）の構造'!L$52), NA())</f>
        <v>681</v>
      </c>
      <c r="M67" s="135" t="e">
        <f>NA()</f>
        <v>#N/A</v>
      </c>
      <c r="N67" s="135" t="e">
        <f>NA()</f>
        <v>#N/A</v>
      </c>
      <c r="O67" s="135">
        <f>IF(ISNUMBER('将来負担比率（分子）の構造'!M$52), IF('将来負担比率（分子）の構造'!M$52 &lt; 0, 0, '将来負担比率（分子）の構造'!M$52), NA())</f>
        <v>923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208</v>
      </c>
      <c r="C5" s="672"/>
      <c r="D5" s="672"/>
      <c r="E5" s="672"/>
      <c r="F5" s="672"/>
      <c r="G5" s="672"/>
      <c r="H5" s="672"/>
      <c r="I5" s="672"/>
      <c r="J5" s="672"/>
      <c r="K5" s="672"/>
      <c r="L5" s="672"/>
      <c r="M5" s="672"/>
      <c r="N5" s="672"/>
      <c r="O5" s="672"/>
      <c r="P5" s="672"/>
      <c r="Q5" s="673"/>
      <c r="R5" s="636">
        <v>10095538</v>
      </c>
      <c r="S5" s="637"/>
      <c r="T5" s="637"/>
      <c r="U5" s="637"/>
      <c r="V5" s="637"/>
      <c r="W5" s="637"/>
      <c r="X5" s="637"/>
      <c r="Y5" s="684"/>
      <c r="Z5" s="697">
        <v>49.5</v>
      </c>
      <c r="AA5" s="697"/>
      <c r="AB5" s="697"/>
      <c r="AC5" s="697"/>
      <c r="AD5" s="698">
        <v>9699825</v>
      </c>
      <c r="AE5" s="698"/>
      <c r="AF5" s="698"/>
      <c r="AG5" s="698"/>
      <c r="AH5" s="698"/>
      <c r="AI5" s="698"/>
      <c r="AJ5" s="698"/>
      <c r="AK5" s="698"/>
      <c r="AL5" s="685">
        <v>88.7</v>
      </c>
      <c r="AM5" s="654"/>
      <c r="AN5" s="654"/>
      <c r="AO5" s="686"/>
      <c r="AP5" s="671" t="s">
        <v>209</v>
      </c>
      <c r="AQ5" s="672"/>
      <c r="AR5" s="672"/>
      <c r="AS5" s="672"/>
      <c r="AT5" s="672"/>
      <c r="AU5" s="672"/>
      <c r="AV5" s="672"/>
      <c r="AW5" s="672"/>
      <c r="AX5" s="672"/>
      <c r="AY5" s="672"/>
      <c r="AZ5" s="672"/>
      <c r="BA5" s="672"/>
      <c r="BB5" s="672"/>
      <c r="BC5" s="672"/>
      <c r="BD5" s="672"/>
      <c r="BE5" s="672"/>
      <c r="BF5" s="673"/>
      <c r="BG5" s="586">
        <v>9699825</v>
      </c>
      <c r="BH5" s="587"/>
      <c r="BI5" s="587"/>
      <c r="BJ5" s="587"/>
      <c r="BK5" s="587"/>
      <c r="BL5" s="587"/>
      <c r="BM5" s="587"/>
      <c r="BN5" s="588"/>
      <c r="BO5" s="639">
        <v>96.1</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187954</v>
      </c>
      <c r="S6" s="587"/>
      <c r="T6" s="587"/>
      <c r="U6" s="587"/>
      <c r="V6" s="587"/>
      <c r="W6" s="587"/>
      <c r="X6" s="587"/>
      <c r="Y6" s="588"/>
      <c r="Z6" s="639">
        <v>0.9</v>
      </c>
      <c r="AA6" s="639"/>
      <c r="AB6" s="639"/>
      <c r="AC6" s="639"/>
      <c r="AD6" s="640">
        <v>187954</v>
      </c>
      <c r="AE6" s="640"/>
      <c r="AF6" s="640"/>
      <c r="AG6" s="640"/>
      <c r="AH6" s="640"/>
      <c r="AI6" s="640"/>
      <c r="AJ6" s="640"/>
      <c r="AK6" s="640"/>
      <c r="AL6" s="609">
        <v>1.7</v>
      </c>
      <c r="AM6" s="641"/>
      <c r="AN6" s="641"/>
      <c r="AO6" s="642"/>
      <c r="AP6" s="583" t="s">
        <v>215</v>
      </c>
      <c r="AQ6" s="584"/>
      <c r="AR6" s="584"/>
      <c r="AS6" s="584"/>
      <c r="AT6" s="584"/>
      <c r="AU6" s="584"/>
      <c r="AV6" s="584"/>
      <c r="AW6" s="584"/>
      <c r="AX6" s="584"/>
      <c r="AY6" s="584"/>
      <c r="AZ6" s="584"/>
      <c r="BA6" s="584"/>
      <c r="BB6" s="584"/>
      <c r="BC6" s="584"/>
      <c r="BD6" s="584"/>
      <c r="BE6" s="584"/>
      <c r="BF6" s="585"/>
      <c r="BG6" s="586">
        <v>9699825</v>
      </c>
      <c r="BH6" s="587"/>
      <c r="BI6" s="587"/>
      <c r="BJ6" s="587"/>
      <c r="BK6" s="587"/>
      <c r="BL6" s="587"/>
      <c r="BM6" s="587"/>
      <c r="BN6" s="588"/>
      <c r="BO6" s="639">
        <v>96.1</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206793</v>
      </c>
      <c r="CS6" s="587"/>
      <c r="CT6" s="587"/>
      <c r="CU6" s="587"/>
      <c r="CV6" s="587"/>
      <c r="CW6" s="587"/>
      <c r="CX6" s="587"/>
      <c r="CY6" s="588"/>
      <c r="CZ6" s="639">
        <v>1.1000000000000001</v>
      </c>
      <c r="DA6" s="639"/>
      <c r="DB6" s="639"/>
      <c r="DC6" s="639"/>
      <c r="DD6" s="592" t="s">
        <v>210</v>
      </c>
      <c r="DE6" s="587"/>
      <c r="DF6" s="587"/>
      <c r="DG6" s="587"/>
      <c r="DH6" s="587"/>
      <c r="DI6" s="587"/>
      <c r="DJ6" s="587"/>
      <c r="DK6" s="587"/>
      <c r="DL6" s="587"/>
      <c r="DM6" s="587"/>
      <c r="DN6" s="587"/>
      <c r="DO6" s="587"/>
      <c r="DP6" s="588"/>
      <c r="DQ6" s="592">
        <v>206793</v>
      </c>
      <c r="DR6" s="587"/>
      <c r="DS6" s="587"/>
      <c r="DT6" s="587"/>
      <c r="DU6" s="587"/>
      <c r="DV6" s="587"/>
      <c r="DW6" s="587"/>
      <c r="DX6" s="587"/>
      <c r="DY6" s="587"/>
      <c r="DZ6" s="587"/>
      <c r="EA6" s="587"/>
      <c r="EB6" s="587"/>
      <c r="EC6" s="618"/>
    </row>
    <row r="7" spans="2:143" ht="11.25" customHeight="1">
      <c r="B7" s="583" t="s">
        <v>217</v>
      </c>
      <c r="C7" s="584"/>
      <c r="D7" s="584"/>
      <c r="E7" s="584"/>
      <c r="F7" s="584"/>
      <c r="G7" s="584"/>
      <c r="H7" s="584"/>
      <c r="I7" s="584"/>
      <c r="J7" s="584"/>
      <c r="K7" s="584"/>
      <c r="L7" s="584"/>
      <c r="M7" s="584"/>
      <c r="N7" s="584"/>
      <c r="O7" s="584"/>
      <c r="P7" s="584"/>
      <c r="Q7" s="585"/>
      <c r="R7" s="586">
        <v>21094</v>
      </c>
      <c r="S7" s="587"/>
      <c r="T7" s="587"/>
      <c r="U7" s="587"/>
      <c r="V7" s="587"/>
      <c r="W7" s="587"/>
      <c r="X7" s="587"/>
      <c r="Y7" s="588"/>
      <c r="Z7" s="639">
        <v>0.1</v>
      </c>
      <c r="AA7" s="639"/>
      <c r="AB7" s="639"/>
      <c r="AC7" s="639"/>
      <c r="AD7" s="640">
        <v>21094</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4095632</v>
      </c>
      <c r="BH7" s="587"/>
      <c r="BI7" s="587"/>
      <c r="BJ7" s="587"/>
      <c r="BK7" s="587"/>
      <c r="BL7" s="587"/>
      <c r="BM7" s="587"/>
      <c r="BN7" s="588"/>
      <c r="BO7" s="639">
        <v>40.6</v>
      </c>
      <c r="BP7" s="639"/>
      <c r="BQ7" s="639"/>
      <c r="BR7" s="639"/>
      <c r="BS7" s="640" t="s">
        <v>210</v>
      </c>
      <c r="BT7" s="640"/>
      <c r="BU7" s="640"/>
      <c r="BV7" s="640"/>
      <c r="BW7" s="640"/>
      <c r="BX7" s="640"/>
      <c r="BY7" s="640"/>
      <c r="BZ7" s="640"/>
      <c r="CA7" s="640"/>
      <c r="CB7" s="676"/>
      <c r="CD7" s="619" t="s">
        <v>219</v>
      </c>
      <c r="CE7" s="616"/>
      <c r="CF7" s="616"/>
      <c r="CG7" s="616"/>
      <c r="CH7" s="616"/>
      <c r="CI7" s="616"/>
      <c r="CJ7" s="616"/>
      <c r="CK7" s="616"/>
      <c r="CL7" s="616"/>
      <c r="CM7" s="616"/>
      <c r="CN7" s="616"/>
      <c r="CO7" s="616"/>
      <c r="CP7" s="616"/>
      <c r="CQ7" s="617"/>
      <c r="CR7" s="586">
        <v>2364611</v>
      </c>
      <c r="CS7" s="587"/>
      <c r="CT7" s="587"/>
      <c r="CU7" s="587"/>
      <c r="CV7" s="587"/>
      <c r="CW7" s="587"/>
      <c r="CX7" s="587"/>
      <c r="CY7" s="588"/>
      <c r="CZ7" s="639">
        <v>12.1</v>
      </c>
      <c r="DA7" s="639"/>
      <c r="DB7" s="639"/>
      <c r="DC7" s="639"/>
      <c r="DD7" s="592">
        <v>74560</v>
      </c>
      <c r="DE7" s="587"/>
      <c r="DF7" s="587"/>
      <c r="DG7" s="587"/>
      <c r="DH7" s="587"/>
      <c r="DI7" s="587"/>
      <c r="DJ7" s="587"/>
      <c r="DK7" s="587"/>
      <c r="DL7" s="587"/>
      <c r="DM7" s="587"/>
      <c r="DN7" s="587"/>
      <c r="DO7" s="587"/>
      <c r="DP7" s="588"/>
      <c r="DQ7" s="592">
        <v>2089967</v>
      </c>
      <c r="DR7" s="587"/>
      <c r="DS7" s="587"/>
      <c r="DT7" s="587"/>
      <c r="DU7" s="587"/>
      <c r="DV7" s="587"/>
      <c r="DW7" s="587"/>
      <c r="DX7" s="587"/>
      <c r="DY7" s="587"/>
      <c r="DZ7" s="587"/>
      <c r="EA7" s="587"/>
      <c r="EB7" s="587"/>
      <c r="EC7" s="618"/>
    </row>
    <row r="8" spans="2:143" ht="11.25" customHeight="1">
      <c r="B8" s="583" t="s">
        <v>220</v>
      </c>
      <c r="C8" s="584"/>
      <c r="D8" s="584"/>
      <c r="E8" s="584"/>
      <c r="F8" s="584"/>
      <c r="G8" s="584"/>
      <c r="H8" s="584"/>
      <c r="I8" s="584"/>
      <c r="J8" s="584"/>
      <c r="K8" s="584"/>
      <c r="L8" s="584"/>
      <c r="M8" s="584"/>
      <c r="N8" s="584"/>
      <c r="O8" s="584"/>
      <c r="P8" s="584"/>
      <c r="Q8" s="585"/>
      <c r="R8" s="586">
        <v>34534</v>
      </c>
      <c r="S8" s="587"/>
      <c r="T8" s="587"/>
      <c r="U8" s="587"/>
      <c r="V8" s="587"/>
      <c r="W8" s="587"/>
      <c r="X8" s="587"/>
      <c r="Y8" s="588"/>
      <c r="Z8" s="639">
        <v>0.2</v>
      </c>
      <c r="AA8" s="639"/>
      <c r="AB8" s="639"/>
      <c r="AC8" s="639"/>
      <c r="AD8" s="640">
        <v>34534</v>
      </c>
      <c r="AE8" s="640"/>
      <c r="AF8" s="640"/>
      <c r="AG8" s="640"/>
      <c r="AH8" s="640"/>
      <c r="AI8" s="640"/>
      <c r="AJ8" s="640"/>
      <c r="AK8" s="640"/>
      <c r="AL8" s="609">
        <v>0.3</v>
      </c>
      <c r="AM8" s="641"/>
      <c r="AN8" s="641"/>
      <c r="AO8" s="642"/>
      <c r="AP8" s="583" t="s">
        <v>221</v>
      </c>
      <c r="AQ8" s="584"/>
      <c r="AR8" s="584"/>
      <c r="AS8" s="584"/>
      <c r="AT8" s="584"/>
      <c r="AU8" s="584"/>
      <c r="AV8" s="584"/>
      <c r="AW8" s="584"/>
      <c r="AX8" s="584"/>
      <c r="AY8" s="584"/>
      <c r="AZ8" s="584"/>
      <c r="BA8" s="584"/>
      <c r="BB8" s="584"/>
      <c r="BC8" s="584"/>
      <c r="BD8" s="584"/>
      <c r="BE8" s="584"/>
      <c r="BF8" s="585"/>
      <c r="BG8" s="586">
        <v>89011</v>
      </c>
      <c r="BH8" s="587"/>
      <c r="BI8" s="587"/>
      <c r="BJ8" s="587"/>
      <c r="BK8" s="587"/>
      <c r="BL8" s="587"/>
      <c r="BM8" s="587"/>
      <c r="BN8" s="588"/>
      <c r="BO8" s="639">
        <v>0.9</v>
      </c>
      <c r="BP8" s="639"/>
      <c r="BQ8" s="639"/>
      <c r="BR8" s="639"/>
      <c r="BS8" s="592" t="s">
        <v>113</v>
      </c>
      <c r="BT8" s="587"/>
      <c r="BU8" s="587"/>
      <c r="BV8" s="587"/>
      <c r="BW8" s="587"/>
      <c r="BX8" s="587"/>
      <c r="BY8" s="587"/>
      <c r="BZ8" s="587"/>
      <c r="CA8" s="587"/>
      <c r="CB8" s="618"/>
      <c r="CD8" s="619" t="s">
        <v>222</v>
      </c>
      <c r="CE8" s="616"/>
      <c r="CF8" s="616"/>
      <c r="CG8" s="616"/>
      <c r="CH8" s="616"/>
      <c r="CI8" s="616"/>
      <c r="CJ8" s="616"/>
      <c r="CK8" s="616"/>
      <c r="CL8" s="616"/>
      <c r="CM8" s="616"/>
      <c r="CN8" s="616"/>
      <c r="CO8" s="616"/>
      <c r="CP8" s="616"/>
      <c r="CQ8" s="617"/>
      <c r="CR8" s="586">
        <v>5029940</v>
      </c>
      <c r="CS8" s="587"/>
      <c r="CT8" s="587"/>
      <c r="CU8" s="587"/>
      <c r="CV8" s="587"/>
      <c r="CW8" s="587"/>
      <c r="CX8" s="587"/>
      <c r="CY8" s="588"/>
      <c r="CZ8" s="639">
        <v>25.7</v>
      </c>
      <c r="DA8" s="639"/>
      <c r="DB8" s="639"/>
      <c r="DC8" s="639"/>
      <c r="DD8" s="592">
        <v>16722</v>
      </c>
      <c r="DE8" s="587"/>
      <c r="DF8" s="587"/>
      <c r="DG8" s="587"/>
      <c r="DH8" s="587"/>
      <c r="DI8" s="587"/>
      <c r="DJ8" s="587"/>
      <c r="DK8" s="587"/>
      <c r="DL8" s="587"/>
      <c r="DM8" s="587"/>
      <c r="DN8" s="587"/>
      <c r="DO8" s="587"/>
      <c r="DP8" s="588"/>
      <c r="DQ8" s="592">
        <v>2809459</v>
      </c>
      <c r="DR8" s="587"/>
      <c r="DS8" s="587"/>
      <c r="DT8" s="587"/>
      <c r="DU8" s="587"/>
      <c r="DV8" s="587"/>
      <c r="DW8" s="587"/>
      <c r="DX8" s="587"/>
      <c r="DY8" s="587"/>
      <c r="DZ8" s="587"/>
      <c r="EA8" s="587"/>
      <c r="EB8" s="587"/>
      <c r="EC8" s="618"/>
    </row>
    <row r="9" spans="2:143" ht="11.25" customHeight="1">
      <c r="B9" s="583" t="s">
        <v>223</v>
      </c>
      <c r="C9" s="584"/>
      <c r="D9" s="584"/>
      <c r="E9" s="584"/>
      <c r="F9" s="584"/>
      <c r="G9" s="584"/>
      <c r="H9" s="584"/>
      <c r="I9" s="584"/>
      <c r="J9" s="584"/>
      <c r="K9" s="584"/>
      <c r="L9" s="584"/>
      <c r="M9" s="584"/>
      <c r="N9" s="584"/>
      <c r="O9" s="584"/>
      <c r="P9" s="584"/>
      <c r="Q9" s="585"/>
      <c r="R9" s="586">
        <v>60385</v>
      </c>
      <c r="S9" s="587"/>
      <c r="T9" s="587"/>
      <c r="U9" s="587"/>
      <c r="V9" s="587"/>
      <c r="W9" s="587"/>
      <c r="X9" s="587"/>
      <c r="Y9" s="588"/>
      <c r="Z9" s="639">
        <v>0.3</v>
      </c>
      <c r="AA9" s="639"/>
      <c r="AB9" s="639"/>
      <c r="AC9" s="639"/>
      <c r="AD9" s="640">
        <v>60385</v>
      </c>
      <c r="AE9" s="640"/>
      <c r="AF9" s="640"/>
      <c r="AG9" s="640"/>
      <c r="AH9" s="640"/>
      <c r="AI9" s="640"/>
      <c r="AJ9" s="640"/>
      <c r="AK9" s="640"/>
      <c r="AL9" s="609">
        <v>0.6</v>
      </c>
      <c r="AM9" s="641"/>
      <c r="AN9" s="641"/>
      <c r="AO9" s="642"/>
      <c r="AP9" s="583" t="s">
        <v>224</v>
      </c>
      <c r="AQ9" s="584"/>
      <c r="AR9" s="584"/>
      <c r="AS9" s="584"/>
      <c r="AT9" s="584"/>
      <c r="AU9" s="584"/>
      <c r="AV9" s="584"/>
      <c r="AW9" s="584"/>
      <c r="AX9" s="584"/>
      <c r="AY9" s="584"/>
      <c r="AZ9" s="584"/>
      <c r="BA9" s="584"/>
      <c r="BB9" s="584"/>
      <c r="BC9" s="584"/>
      <c r="BD9" s="584"/>
      <c r="BE9" s="584"/>
      <c r="BF9" s="585"/>
      <c r="BG9" s="586">
        <v>3231371</v>
      </c>
      <c r="BH9" s="587"/>
      <c r="BI9" s="587"/>
      <c r="BJ9" s="587"/>
      <c r="BK9" s="587"/>
      <c r="BL9" s="587"/>
      <c r="BM9" s="587"/>
      <c r="BN9" s="588"/>
      <c r="BO9" s="639">
        <v>32</v>
      </c>
      <c r="BP9" s="639"/>
      <c r="BQ9" s="639"/>
      <c r="BR9" s="639"/>
      <c r="BS9" s="592" t="s">
        <v>113</v>
      </c>
      <c r="BT9" s="587"/>
      <c r="BU9" s="587"/>
      <c r="BV9" s="587"/>
      <c r="BW9" s="587"/>
      <c r="BX9" s="587"/>
      <c r="BY9" s="587"/>
      <c r="BZ9" s="587"/>
      <c r="CA9" s="587"/>
      <c r="CB9" s="618"/>
      <c r="CD9" s="619" t="s">
        <v>225</v>
      </c>
      <c r="CE9" s="616"/>
      <c r="CF9" s="616"/>
      <c r="CG9" s="616"/>
      <c r="CH9" s="616"/>
      <c r="CI9" s="616"/>
      <c r="CJ9" s="616"/>
      <c r="CK9" s="616"/>
      <c r="CL9" s="616"/>
      <c r="CM9" s="616"/>
      <c r="CN9" s="616"/>
      <c r="CO9" s="616"/>
      <c r="CP9" s="616"/>
      <c r="CQ9" s="617"/>
      <c r="CR9" s="586">
        <v>1921806</v>
      </c>
      <c r="CS9" s="587"/>
      <c r="CT9" s="587"/>
      <c r="CU9" s="587"/>
      <c r="CV9" s="587"/>
      <c r="CW9" s="587"/>
      <c r="CX9" s="587"/>
      <c r="CY9" s="588"/>
      <c r="CZ9" s="639">
        <v>9.8000000000000007</v>
      </c>
      <c r="DA9" s="639"/>
      <c r="DB9" s="639"/>
      <c r="DC9" s="639"/>
      <c r="DD9" s="592">
        <v>705256</v>
      </c>
      <c r="DE9" s="587"/>
      <c r="DF9" s="587"/>
      <c r="DG9" s="587"/>
      <c r="DH9" s="587"/>
      <c r="DI9" s="587"/>
      <c r="DJ9" s="587"/>
      <c r="DK9" s="587"/>
      <c r="DL9" s="587"/>
      <c r="DM9" s="587"/>
      <c r="DN9" s="587"/>
      <c r="DO9" s="587"/>
      <c r="DP9" s="588"/>
      <c r="DQ9" s="592">
        <v>1448643</v>
      </c>
      <c r="DR9" s="587"/>
      <c r="DS9" s="587"/>
      <c r="DT9" s="587"/>
      <c r="DU9" s="587"/>
      <c r="DV9" s="587"/>
      <c r="DW9" s="587"/>
      <c r="DX9" s="587"/>
      <c r="DY9" s="587"/>
      <c r="DZ9" s="587"/>
      <c r="EA9" s="587"/>
      <c r="EB9" s="587"/>
      <c r="EC9" s="618"/>
    </row>
    <row r="10" spans="2:143" ht="11.25" customHeight="1">
      <c r="B10" s="583" t="s">
        <v>226</v>
      </c>
      <c r="C10" s="584"/>
      <c r="D10" s="584"/>
      <c r="E10" s="584"/>
      <c r="F10" s="584"/>
      <c r="G10" s="584"/>
      <c r="H10" s="584"/>
      <c r="I10" s="584"/>
      <c r="J10" s="584"/>
      <c r="K10" s="584"/>
      <c r="L10" s="584"/>
      <c r="M10" s="584"/>
      <c r="N10" s="584"/>
      <c r="O10" s="584"/>
      <c r="P10" s="584"/>
      <c r="Q10" s="585"/>
      <c r="R10" s="586">
        <v>604138</v>
      </c>
      <c r="S10" s="587"/>
      <c r="T10" s="587"/>
      <c r="U10" s="587"/>
      <c r="V10" s="587"/>
      <c r="W10" s="587"/>
      <c r="X10" s="587"/>
      <c r="Y10" s="588"/>
      <c r="Z10" s="639">
        <v>3</v>
      </c>
      <c r="AA10" s="639"/>
      <c r="AB10" s="639"/>
      <c r="AC10" s="639"/>
      <c r="AD10" s="640">
        <v>604138</v>
      </c>
      <c r="AE10" s="640"/>
      <c r="AF10" s="640"/>
      <c r="AG10" s="640"/>
      <c r="AH10" s="640"/>
      <c r="AI10" s="640"/>
      <c r="AJ10" s="640"/>
      <c r="AK10" s="640"/>
      <c r="AL10" s="609">
        <v>5.5</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144278</v>
      </c>
      <c r="BH10" s="587"/>
      <c r="BI10" s="587"/>
      <c r="BJ10" s="587"/>
      <c r="BK10" s="587"/>
      <c r="BL10" s="587"/>
      <c r="BM10" s="587"/>
      <c r="BN10" s="588"/>
      <c r="BO10" s="639">
        <v>1.4</v>
      </c>
      <c r="BP10" s="639"/>
      <c r="BQ10" s="639"/>
      <c r="BR10" s="639"/>
      <c r="BS10" s="592" t="s">
        <v>113</v>
      </c>
      <c r="BT10" s="587"/>
      <c r="BU10" s="587"/>
      <c r="BV10" s="587"/>
      <c r="BW10" s="587"/>
      <c r="BX10" s="587"/>
      <c r="BY10" s="587"/>
      <c r="BZ10" s="587"/>
      <c r="CA10" s="587"/>
      <c r="CB10" s="618"/>
      <c r="CD10" s="619" t="s">
        <v>228</v>
      </c>
      <c r="CE10" s="616"/>
      <c r="CF10" s="616"/>
      <c r="CG10" s="616"/>
      <c r="CH10" s="616"/>
      <c r="CI10" s="616"/>
      <c r="CJ10" s="616"/>
      <c r="CK10" s="616"/>
      <c r="CL10" s="616"/>
      <c r="CM10" s="616"/>
      <c r="CN10" s="616"/>
      <c r="CO10" s="616"/>
      <c r="CP10" s="616"/>
      <c r="CQ10" s="617"/>
      <c r="CR10" s="586">
        <v>833320</v>
      </c>
      <c r="CS10" s="587"/>
      <c r="CT10" s="587"/>
      <c r="CU10" s="587"/>
      <c r="CV10" s="587"/>
      <c r="CW10" s="587"/>
      <c r="CX10" s="587"/>
      <c r="CY10" s="588"/>
      <c r="CZ10" s="639">
        <v>4.3</v>
      </c>
      <c r="DA10" s="639"/>
      <c r="DB10" s="639"/>
      <c r="DC10" s="639"/>
      <c r="DD10" s="592">
        <v>690</v>
      </c>
      <c r="DE10" s="587"/>
      <c r="DF10" s="587"/>
      <c r="DG10" s="587"/>
      <c r="DH10" s="587"/>
      <c r="DI10" s="587"/>
      <c r="DJ10" s="587"/>
      <c r="DK10" s="587"/>
      <c r="DL10" s="587"/>
      <c r="DM10" s="587"/>
      <c r="DN10" s="587"/>
      <c r="DO10" s="587"/>
      <c r="DP10" s="588"/>
      <c r="DQ10" s="592">
        <v>716872</v>
      </c>
      <c r="DR10" s="587"/>
      <c r="DS10" s="587"/>
      <c r="DT10" s="587"/>
      <c r="DU10" s="587"/>
      <c r="DV10" s="587"/>
      <c r="DW10" s="587"/>
      <c r="DX10" s="587"/>
      <c r="DY10" s="587"/>
      <c r="DZ10" s="587"/>
      <c r="EA10" s="587"/>
      <c r="EB10" s="587"/>
      <c r="EC10" s="618"/>
    </row>
    <row r="11" spans="2:143" ht="11.25" customHeight="1">
      <c r="B11" s="583" t="s">
        <v>229</v>
      </c>
      <c r="C11" s="584"/>
      <c r="D11" s="584"/>
      <c r="E11" s="584"/>
      <c r="F11" s="584"/>
      <c r="G11" s="584"/>
      <c r="H11" s="584"/>
      <c r="I11" s="584"/>
      <c r="J11" s="584"/>
      <c r="K11" s="584"/>
      <c r="L11" s="584"/>
      <c r="M11" s="584"/>
      <c r="N11" s="584"/>
      <c r="O11" s="584"/>
      <c r="P11" s="584"/>
      <c r="Q11" s="585"/>
      <c r="R11" s="586">
        <v>93722</v>
      </c>
      <c r="S11" s="587"/>
      <c r="T11" s="587"/>
      <c r="U11" s="587"/>
      <c r="V11" s="587"/>
      <c r="W11" s="587"/>
      <c r="X11" s="587"/>
      <c r="Y11" s="588"/>
      <c r="Z11" s="639">
        <v>0.5</v>
      </c>
      <c r="AA11" s="639"/>
      <c r="AB11" s="639"/>
      <c r="AC11" s="639"/>
      <c r="AD11" s="640">
        <v>93722</v>
      </c>
      <c r="AE11" s="640"/>
      <c r="AF11" s="640"/>
      <c r="AG11" s="640"/>
      <c r="AH11" s="640"/>
      <c r="AI11" s="640"/>
      <c r="AJ11" s="640"/>
      <c r="AK11" s="640"/>
      <c r="AL11" s="609">
        <v>0.9</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630972</v>
      </c>
      <c r="BH11" s="587"/>
      <c r="BI11" s="587"/>
      <c r="BJ11" s="587"/>
      <c r="BK11" s="587"/>
      <c r="BL11" s="587"/>
      <c r="BM11" s="587"/>
      <c r="BN11" s="588"/>
      <c r="BO11" s="639">
        <v>6.3</v>
      </c>
      <c r="BP11" s="639"/>
      <c r="BQ11" s="639"/>
      <c r="BR11" s="639"/>
      <c r="BS11" s="592" t="s">
        <v>113</v>
      </c>
      <c r="BT11" s="587"/>
      <c r="BU11" s="587"/>
      <c r="BV11" s="587"/>
      <c r="BW11" s="587"/>
      <c r="BX11" s="587"/>
      <c r="BY11" s="587"/>
      <c r="BZ11" s="587"/>
      <c r="CA11" s="587"/>
      <c r="CB11" s="618"/>
      <c r="CD11" s="619" t="s">
        <v>231</v>
      </c>
      <c r="CE11" s="616"/>
      <c r="CF11" s="616"/>
      <c r="CG11" s="616"/>
      <c r="CH11" s="616"/>
      <c r="CI11" s="616"/>
      <c r="CJ11" s="616"/>
      <c r="CK11" s="616"/>
      <c r="CL11" s="616"/>
      <c r="CM11" s="616"/>
      <c r="CN11" s="616"/>
      <c r="CO11" s="616"/>
      <c r="CP11" s="616"/>
      <c r="CQ11" s="617"/>
      <c r="CR11" s="586">
        <v>384514</v>
      </c>
      <c r="CS11" s="587"/>
      <c r="CT11" s="587"/>
      <c r="CU11" s="587"/>
      <c r="CV11" s="587"/>
      <c r="CW11" s="587"/>
      <c r="CX11" s="587"/>
      <c r="CY11" s="588"/>
      <c r="CZ11" s="639">
        <v>2</v>
      </c>
      <c r="DA11" s="639"/>
      <c r="DB11" s="639"/>
      <c r="DC11" s="639"/>
      <c r="DD11" s="592">
        <v>231617</v>
      </c>
      <c r="DE11" s="587"/>
      <c r="DF11" s="587"/>
      <c r="DG11" s="587"/>
      <c r="DH11" s="587"/>
      <c r="DI11" s="587"/>
      <c r="DJ11" s="587"/>
      <c r="DK11" s="587"/>
      <c r="DL11" s="587"/>
      <c r="DM11" s="587"/>
      <c r="DN11" s="587"/>
      <c r="DO11" s="587"/>
      <c r="DP11" s="588"/>
      <c r="DQ11" s="592">
        <v>308260</v>
      </c>
      <c r="DR11" s="587"/>
      <c r="DS11" s="587"/>
      <c r="DT11" s="587"/>
      <c r="DU11" s="587"/>
      <c r="DV11" s="587"/>
      <c r="DW11" s="587"/>
      <c r="DX11" s="587"/>
      <c r="DY11" s="587"/>
      <c r="DZ11" s="587"/>
      <c r="EA11" s="587"/>
      <c r="EB11" s="587"/>
      <c r="EC11" s="618"/>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5062292</v>
      </c>
      <c r="BH12" s="587"/>
      <c r="BI12" s="587"/>
      <c r="BJ12" s="587"/>
      <c r="BK12" s="587"/>
      <c r="BL12" s="587"/>
      <c r="BM12" s="587"/>
      <c r="BN12" s="588"/>
      <c r="BO12" s="639">
        <v>50.1</v>
      </c>
      <c r="BP12" s="639"/>
      <c r="BQ12" s="639"/>
      <c r="BR12" s="639"/>
      <c r="BS12" s="592" t="s">
        <v>113</v>
      </c>
      <c r="BT12" s="587"/>
      <c r="BU12" s="587"/>
      <c r="BV12" s="587"/>
      <c r="BW12" s="587"/>
      <c r="BX12" s="587"/>
      <c r="BY12" s="587"/>
      <c r="BZ12" s="587"/>
      <c r="CA12" s="587"/>
      <c r="CB12" s="618"/>
      <c r="CD12" s="619" t="s">
        <v>234</v>
      </c>
      <c r="CE12" s="616"/>
      <c r="CF12" s="616"/>
      <c r="CG12" s="616"/>
      <c r="CH12" s="616"/>
      <c r="CI12" s="616"/>
      <c r="CJ12" s="616"/>
      <c r="CK12" s="616"/>
      <c r="CL12" s="616"/>
      <c r="CM12" s="616"/>
      <c r="CN12" s="616"/>
      <c r="CO12" s="616"/>
      <c r="CP12" s="616"/>
      <c r="CQ12" s="617"/>
      <c r="CR12" s="586">
        <v>264888</v>
      </c>
      <c r="CS12" s="587"/>
      <c r="CT12" s="587"/>
      <c r="CU12" s="587"/>
      <c r="CV12" s="587"/>
      <c r="CW12" s="587"/>
      <c r="CX12" s="587"/>
      <c r="CY12" s="588"/>
      <c r="CZ12" s="639">
        <v>1.4</v>
      </c>
      <c r="DA12" s="639"/>
      <c r="DB12" s="639"/>
      <c r="DC12" s="639"/>
      <c r="DD12" s="592">
        <v>36155</v>
      </c>
      <c r="DE12" s="587"/>
      <c r="DF12" s="587"/>
      <c r="DG12" s="587"/>
      <c r="DH12" s="587"/>
      <c r="DI12" s="587"/>
      <c r="DJ12" s="587"/>
      <c r="DK12" s="587"/>
      <c r="DL12" s="587"/>
      <c r="DM12" s="587"/>
      <c r="DN12" s="587"/>
      <c r="DO12" s="587"/>
      <c r="DP12" s="588"/>
      <c r="DQ12" s="592">
        <v>226915</v>
      </c>
      <c r="DR12" s="587"/>
      <c r="DS12" s="587"/>
      <c r="DT12" s="587"/>
      <c r="DU12" s="587"/>
      <c r="DV12" s="587"/>
      <c r="DW12" s="587"/>
      <c r="DX12" s="587"/>
      <c r="DY12" s="587"/>
      <c r="DZ12" s="587"/>
      <c r="EA12" s="587"/>
      <c r="EB12" s="587"/>
      <c r="EC12" s="618"/>
    </row>
    <row r="13" spans="2:143" ht="11.25" customHeight="1">
      <c r="B13" s="583" t="s">
        <v>235</v>
      </c>
      <c r="C13" s="584"/>
      <c r="D13" s="584"/>
      <c r="E13" s="584"/>
      <c r="F13" s="584"/>
      <c r="G13" s="584"/>
      <c r="H13" s="584"/>
      <c r="I13" s="584"/>
      <c r="J13" s="584"/>
      <c r="K13" s="584"/>
      <c r="L13" s="584"/>
      <c r="M13" s="584"/>
      <c r="N13" s="584"/>
      <c r="O13" s="584"/>
      <c r="P13" s="584"/>
      <c r="Q13" s="585"/>
      <c r="R13" s="586">
        <v>70106</v>
      </c>
      <c r="S13" s="587"/>
      <c r="T13" s="587"/>
      <c r="U13" s="587"/>
      <c r="V13" s="587"/>
      <c r="W13" s="587"/>
      <c r="X13" s="587"/>
      <c r="Y13" s="588"/>
      <c r="Z13" s="639">
        <v>0.3</v>
      </c>
      <c r="AA13" s="639"/>
      <c r="AB13" s="639"/>
      <c r="AC13" s="639"/>
      <c r="AD13" s="640">
        <v>70106</v>
      </c>
      <c r="AE13" s="640"/>
      <c r="AF13" s="640"/>
      <c r="AG13" s="640"/>
      <c r="AH13" s="640"/>
      <c r="AI13" s="640"/>
      <c r="AJ13" s="640"/>
      <c r="AK13" s="640"/>
      <c r="AL13" s="609">
        <v>0.6</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5047824</v>
      </c>
      <c r="BH13" s="587"/>
      <c r="BI13" s="587"/>
      <c r="BJ13" s="587"/>
      <c r="BK13" s="587"/>
      <c r="BL13" s="587"/>
      <c r="BM13" s="587"/>
      <c r="BN13" s="588"/>
      <c r="BO13" s="639">
        <v>50</v>
      </c>
      <c r="BP13" s="639"/>
      <c r="BQ13" s="639"/>
      <c r="BR13" s="639"/>
      <c r="BS13" s="592" t="s">
        <v>113</v>
      </c>
      <c r="BT13" s="587"/>
      <c r="BU13" s="587"/>
      <c r="BV13" s="587"/>
      <c r="BW13" s="587"/>
      <c r="BX13" s="587"/>
      <c r="BY13" s="587"/>
      <c r="BZ13" s="587"/>
      <c r="CA13" s="587"/>
      <c r="CB13" s="618"/>
      <c r="CD13" s="619" t="s">
        <v>237</v>
      </c>
      <c r="CE13" s="616"/>
      <c r="CF13" s="616"/>
      <c r="CG13" s="616"/>
      <c r="CH13" s="616"/>
      <c r="CI13" s="616"/>
      <c r="CJ13" s="616"/>
      <c r="CK13" s="616"/>
      <c r="CL13" s="616"/>
      <c r="CM13" s="616"/>
      <c r="CN13" s="616"/>
      <c r="CO13" s="616"/>
      <c r="CP13" s="616"/>
      <c r="CQ13" s="617"/>
      <c r="CR13" s="586">
        <v>3284136</v>
      </c>
      <c r="CS13" s="587"/>
      <c r="CT13" s="587"/>
      <c r="CU13" s="587"/>
      <c r="CV13" s="587"/>
      <c r="CW13" s="587"/>
      <c r="CX13" s="587"/>
      <c r="CY13" s="588"/>
      <c r="CZ13" s="639">
        <v>16.8</v>
      </c>
      <c r="DA13" s="639"/>
      <c r="DB13" s="639"/>
      <c r="DC13" s="639"/>
      <c r="DD13" s="592">
        <v>2433719</v>
      </c>
      <c r="DE13" s="587"/>
      <c r="DF13" s="587"/>
      <c r="DG13" s="587"/>
      <c r="DH13" s="587"/>
      <c r="DI13" s="587"/>
      <c r="DJ13" s="587"/>
      <c r="DK13" s="587"/>
      <c r="DL13" s="587"/>
      <c r="DM13" s="587"/>
      <c r="DN13" s="587"/>
      <c r="DO13" s="587"/>
      <c r="DP13" s="588"/>
      <c r="DQ13" s="592">
        <v>1561138</v>
      </c>
      <c r="DR13" s="587"/>
      <c r="DS13" s="587"/>
      <c r="DT13" s="587"/>
      <c r="DU13" s="587"/>
      <c r="DV13" s="587"/>
      <c r="DW13" s="587"/>
      <c r="DX13" s="587"/>
      <c r="DY13" s="587"/>
      <c r="DZ13" s="587"/>
      <c r="EA13" s="587"/>
      <c r="EB13" s="587"/>
      <c r="EC13" s="618"/>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101796</v>
      </c>
      <c r="BH14" s="587"/>
      <c r="BI14" s="587"/>
      <c r="BJ14" s="587"/>
      <c r="BK14" s="587"/>
      <c r="BL14" s="587"/>
      <c r="BM14" s="587"/>
      <c r="BN14" s="588"/>
      <c r="BO14" s="639">
        <v>1</v>
      </c>
      <c r="BP14" s="639"/>
      <c r="BQ14" s="639"/>
      <c r="BR14" s="639"/>
      <c r="BS14" s="592" t="s">
        <v>113</v>
      </c>
      <c r="BT14" s="587"/>
      <c r="BU14" s="587"/>
      <c r="BV14" s="587"/>
      <c r="BW14" s="587"/>
      <c r="BX14" s="587"/>
      <c r="BY14" s="587"/>
      <c r="BZ14" s="587"/>
      <c r="CA14" s="587"/>
      <c r="CB14" s="618"/>
      <c r="CD14" s="619" t="s">
        <v>240</v>
      </c>
      <c r="CE14" s="616"/>
      <c r="CF14" s="616"/>
      <c r="CG14" s="616"/>
      <c r="CH14" s="616"/>
      <c r="CI14" s="616"/>
      <c r="CJ14" s="616"/>
      <c r="CK14" s="616"/>
      <c r="CL14" s="616"/>
      <c r="CM14" s="616"/>
      <c r="CN14" s="616"/>
      <c r="CO14" s="616"/>
      <c r="CP14" s="616"/>
      <c r="CQ14" s="617"/>
      <c r="CR14" s="586">
        <v>1011841</v>
      </c>
      <c r="CS14" s="587"/>
      <c r="CT14" s="587"/>
      <c r="CU14" s="587"/>
      <c r="CV14" s="587"/>
      <c r="CW14" s="587"/>
      <c r="CX14" s="587"/>
      <c r="CY14" s="588"/>
      <c r="CZ14" s="639">
        <v>5.2</v>
      </c>
      <c r="DA14" s="639"/>
      <c r="DB14" s="639"/>
      <c r="DC14" s="639"/>
      <c r="DD14" s="592">
        <v>102772</v>
      </c>
      <c r="DE14" s="587"/>
      <c r="DF14" s="587"/>
      <c r="DG14" s="587"/>
      <c r="DH14" s="587"/>
      <c r="DI14" s="587"/>
      <c r="DJ14" s="587"/>
      <c r="DK14" s="587"/>
      <c r="DL14" s="587"/>
      <c r="DM14" s="587"/>
      <c r="DN14" s="587"/>
      <c r="DO14" s="587"/>
      <c r="DP14" s="588"/>
      <c r="DQ14" s="592">
        <v>788323</v>
      </c>
      <c r="DR14" s="587"/>
      <c r="DS14" s="587"/>
      <c r="DT14" s="587"/>
      <c r="DU14" s="587"/>
      <c r="DV14" s="587"/>
      <c r="DW14" s="587"/>
      <c r="DX14" s="587"/>
      <c r="DY14" s="587"/>
      <c r="DZ14" s="587"/>
      <c r="EA14" s="587"/>
      <c r="EB14" s="587"/>
      <c r="EC14" s="618"/>
    </row>
    <row r="15" spans="2:143" ht="11.25" customHeight="1">
      <c r="B15" s="583" t="s">
        <v>241</v>
      </c>
      <c r="C15" s="584"/>
      <c r="D15" s="584"/>
      <c r="E15" s="584"/>
      <c r="F15" s="584"/>
      <c r="G15" s="584"/>
      <c r="H15" s="584"/>
      <c r="I15" s="584"/>
      <c r="J15" s="584"/>
      <c r="K15" s="584"/>
      <c r="L15" s="584"/>
      <c r="M15" s="584"/>
      <c r="N15" s="584"/>
      <c r="O15" s="584"/>
      <c r="P15" s="584"/>
      <c r="Q15" s="585"/>
      <c r="R15" s="586">
        <v>35240</v>
      </c>
      <c r="S15" s="587"/>
      <c r="T15" s="587"/>
      <c r="U15" s="587"/>
      <c r="V15" s="587"/>
      <c r="W15" s="587"/>
      <c r="X15" s="587"/>
      <c r="Y15" s="588"/>
      <c r="Z15" s="639">
        <v>0.2</v>
      </c>
      <c r="AA15" s="639"/>
      <c r="AB15" s="639"/>
      <c r="AC15" s="639"/>
      <c r="AD15" s="640">
        <v>35240</v>
      </c>
      <c r="AE15" s="640"/>
      <c r="AF15" s="640"/>
      <c r="AG15" s="640"/>
      <c r="AH15" s="640"/>
      <c r="AI15" s="640"/>
      <c r="AJ15" s="640"/>
      <c r="AK15" s="640"/>
      <c r="AL15" s="609">
        <v>0.3</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440105</v>
      </c>
      <c r="BH15" s="587"/>
      <c r="BI15" s="587"/>
      <c r="BJ15" s="587"/>
      <c r="BK15" s="587"/>
      <c r="BL15" s="587"/>
      <c r="BM15" s="587"/>
      <c r="BN15" s="588"/>
      <c r="BO15" s="639">
        <v>4.4000000000000004</v>
      </c>
      <c r="BP15" s="639"/>
      <c r="BQ15" s="639"/>
      <c r="BR15" s="639"/>
      <c r="BS15" s="592" t="s">
        <v>113</v>
      </c>
      <c r="BT15" s="587"/>
      <c r="BU15" s="587"/>
      <c r="BV15" s="587"/>
      <c r="BW15" s="587"/>
      <c r="BX15" s="587"/>
      <c r="BY15" s="587"/>
      <c r="BZ15" s="587"/>
      <c r="CA15" s="587"/>
      <c r="CB15" s="618"/>
      <c r="CD15" s="619" t="s">
        <v>243</v>
      </c>
      <c r="CE15" s="616"/>
      <c r="CF15" s="616"/>
      <c r="CG15" s="616"/>
      <c r="CH15" s="616"/>
      <c r="CI15" s="616"/>
      <c r="CJ15" s="616"/>
      <c r="CK15" s="616"/>
      <c r="CL15" s="616"/>
      <c r="CM15" s="616"/>
      <c r="CN15" s="616"/>
      <c r="CO15" s="616"/>
      <c r="CP15" s="616"/>
      <c r="CQ15" s="617"/>
      <c r="CR15" s="586">
        <v>2236357</v>
      </c>
      <c r="CS15" s="587"/>
      <c r="CT15" s="587"/>
      <c r="CU15" s="587"/>
      <c r="CV15" s="587"/>
      <c r="CW15" s="587"/>
      <c r="CX15" s="587"/>
      <c r="CY15" s="588"/>
      <c r="CZ15" s="639">
        <v>11.4</v>
      </c>
      <c r="DA15" s="639"/>
      <c r="DB15" s="639"/>
      <c r="DC15" s="639"/>
      <c r="DD15" s="592">
        <v>296061</v>
      </c>
      <c r="DE15" s="587"/>
      <c r="DF15" s="587"/>
      <c r="DG15" s="587"/>
      <c r="DH15" s="587"/>
      <c r="DI15" s="587"/>
      <c r="DJ15" s="587"/>
      <c r="DK15" s="587"/>
      <c r="DL15" s="587"/>
      <c r="DM15" s="587"/>
      <c r="DN15" s="587"/>
      <c r="DO15" s="587"/>
      <c r="DP15" s="588"/>
      <c r="DQ15" s="592">
        <v>1871167</v>
      </c>
      <c r="DR15" s="587"/>
      <c r="DS15" s="587"/>
      <c r="DT15" s="587"/>
      <c r="DU15" s="587"/>
      <c r="DV15" s="587"/>
      <c r="DW15" s="587"/>
      <c r="DX15" s="587"/>
      <c r="DY15" s="587"/>
      <c r="DZ15" s="587"/>
      <c r="EA15" s="587"/>
      <c r="EB15" s="587"/>
      <c r="EC15" s="618"/>
    </row>
    <row r="16" spans="2:143" ht="11.25" customHeight="1">
      <c r="B16" s="583" t="s">
        <v>244</v>
      </c>
      <c r="C16" s="584"/>
      <c r="D16" s="584"/>
      <c r="E16" s="584"/>
      <c r="F16" s="584"/>
      <c r="G16" s="584"/>
      <c r="H16" s="584"/>
      <c r="I16" s="584"/>
      <c r="J16" s="584"/>
      <c r="K16" s="584"/>
      <c r="L16" s="584"/>
      <c r="M16" s="584"/>
      <c r="N16" s="584"/>
      <c r="O16" s="584"/>
      <c r="P16" s="584"/>
      <c r="Q16" s="585"/>
      <c r="R16" s="586">
        <v>104058</v>
      </c>
      <c r="S16" s="587"/>
      <c r="T16" s="587"/>
      <c r="U16" s="587"/>
      <c r="V16" s="587"/>
      <c r="W16" s="587"/>
      <c r="X16" s="587"/>
      <c r="Y16" s="588"/>
      <c r="Z16" s="639">
        <v>0.5</v>
      </c>
      <c r="AA16" s="639"/>
      <c r="AB16" s="639"/>
      <c r="AC16" s="639"/>
      <c r="AD16" s="640" t="s">
        <v>113</v>
      </c>
      <c r="AE16" s="640"/>
      <c r="AF16" s="640"/>
      <c r="AG16" s="640"/>
      <c r="AH16" s="640"/>
      <c r="AI16" s="640"/>
      <c r="AJ16" s="640"/>
      <c r="AK16" s="640"/>
      <c r="AL16" s="609" t="s">
        <v>113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18"/>
      <c r="CD16" s="619" t="s">
        <v>246</v>
      </c>
      <c r="CE16" s="616"/>
      <c r="CF16" s="616"/>
      <c r="CG16" s="616"/>
      <c r="CH16" s="616"/>
      <c r="CI16" s="616"/>
      <c r="CJ16" s="616"/>
      <c r="CK16" s="616"/>
      <c r="CL16" s="616"/>
      <c r="CM16" s="616"/>
      <c r="CN16" s="616"/>
      <c r="CO16" s="616"/>
      <c r="CP16" s="616"/>
      <c r="CQ16" s="617"/>
      <c r="CR16" s="586" t="s">
        <v>113</v>
      </c>
      <c r="CS16" s="587"/>
      <c r="CT16" s="587"/>
      <c r="CU16" s="587"/>
      <c r="CV16" s="587"/>
      <c r="CW16" s="587"/>
      <c r="CX16" s="587"/>
      <c r="CY16" s="588"/>
      <c r="CZ16" s="639" t="s">
        <v>113</v>
      </c>
      <c r="DA16" s="639"/>
      <c r="DB16" s="639"/>
      <c r="DC16" s="639"/>
      <c r="DD16" s="592" t="s">
        <v>113</v>
      </c>
      <c r="DE16" s="587"/>
      <c r="DF16" s="587"/>
      <c r="DG16" s="587"/>
      <c r="DH16" s="587"/>
      <c r="DI16" s="587"/>
      <c r="DJ16" s="587"/>
      <c r="DK16" s="587"/>
      <c r="DL16" s="587"/>
      <c r="DM16" s="587"/>
      <c r="DN16" s="587"/>
      <c r="DO16" s="587"/>
      <c r="DP16" s="588"/>
      <c r="DQ16" s="592" t="s">
        <v>113</v>
      </c>
      <c r="DR16" s="587"/>
      <c r="DS16" s="587"/>
      <c r="DT16" s="587"/>
      <c r="DU16" s="587"/>
      <c r="DV16" s="587"/>
      <c r="DW16" s="587"/>
      <c r="DX16" s="587"/>
      <c r="DY16" s="587"/>
      <c r="DZ16" s="587"/>
      <c r="EA16" s="587"/>
      <c r="EB16" s="587"/>
      <c r="EC16" s="618"/>
    </row>
    <row r="17" spans="2:133" ht="11.25" customHeight="1">
      <c r="B17" s="583" t="s">
        <v>247</v>
      </c>
      <c r="C17" s="584"/>
      <c r="D17" s="584"/>
      <c r="E17" s="584"/>
      <c r="F17" s="584"/>
      <c r="G17" s="584"/>
      <c r="H17" s="584"/>
      <c r="I17" s="584"/>
      <c r="J17" s="584"/>
      <c r="K17" s="584"/>
      <c r="L17" s="584"/>
      <c r="M17" s="584"/>
      <c r="N17" s="584"/>
      <c r="O17" s="584"/>
      <c r="P17" s="584"/>
      <c r="Q17" s="585"/>
      <c r="R17" s="586" t="s">
        <v>113</v>
      </c>
      <c r="S17" s="587"/>
      <c r="T17" s="587"/>
      <c r="U17" s="587"/>
      <c r="V17" s="587"/>
      <c r="W17" s="587"/>
      <c r="X17" s="587"/>
      <c r="Y17" s="588"/>
      <c r="Z17" s="639" t="s">
        <v>113</v>
      </c>
      <c r="AA17" s="639"/>
      <c r="AB17" s="639"/>
      <c r="AC17" s="639"/>
      <c r="AD17" s="640" t="s">
        <v>113</v>
      </c>
      <c r="AE17" s="640"/>
      <c r="AF17" s="640"/>
      <c r="AG17" s="640"/>
      <c r="AH17" s="640"/>
      <c r="AI17" s="640"/>
      <c r="AJ17" s="640"/>
      <c r="AK17" s="640"/>
      <c r="AL17" s="609" t="s">
        <v>113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18"/>
      <c r="CD17" s="619" t="s">
        <v>249</v>
      </c>
      <c r="CE17" s="616"/>
      <c r="CF17" s="616"/>
      <c r="CG17" s="616"/>
      <c r="CH17" s="616"/>
      <c r="CI17" s="616"/>
      <c r="CJ17" s="616"/>
      <c r="CK17" s="616"/>
      <c r="CL17" s="616"/>
      <c r="CM17" s="616"/>
      <c r="CN17" s="616"/>
      <c r="CO17" s="616"/>
      <c r="CP17" s="616"/>
      <c r="CQ17" s="617"/>
      <c r="CR17" s="586">
        <v>2042675</v>
      </c>
      <c r="CS17" s="587"/>
      <c r="CT17" s="587"/>
      <c r="CU17" s="587"/>
      <c r="CV17" s="587"/>
      <c r="CW17" s="587"/>
      <c r="CX17" s="587"/>
      <c r="CY17" s="588"/>
      <c r="CZ17" s="639">
        <v>10.4</v>
      </c>
      <c r="DA17" s="639"/>
      <c r="DB17" s="639"/>
      <c r="DC17" s="639"/>
      <c r="DD17" s="592" t="s">
        <v>113</v>
      </c>
      <c r="DE17" s="587"/>
      <c r="DF17" s="587"/>
      <c r="DG17" s="587"/>
      <c r="DH17" s="587"/>
      <c r="DI17" s="587"/>
      <c r="DJ17" s="587"/>
      <c r="DK17" s="587"/>
      <c r="DL17" s="587"/>
      <c r="DM17" s="587"/>
      <c r="DN17" s="587"/>
      <c r="DO17" s="587"/>
      <c r="DP17" s="588"/>
      <c r="DQ17" s="592">
        <v>2042675</v>
      </c>
      <c r="DR17" s="587"/>
      <c r="DS17" s="587"/>
      <c r="DT17" s="587"/>
      <c r="DU17" s="587"/>
      <c r="DV17" s="587"/>
      <c r="DW17" s="587"/>
      <c r="DX17" s="587"/>
      <c r="DY17" s="587"/>
      <c r="DZ17" s="587"/>
      <c r="EA17" s="587"/>
      <c r="EB17" s="587"/>
      <c r="EC17" s="618"/>
    </row>
    <row r="18" spans="2:133" ht="11.25" customHeight="1">
      <c r="B18" s="583" t="s">
        <v>250</v>
      </c>
      <c r="C18" s="584"/>
      <c r="D18" s="584"/>
      <c r="E18" s="584"/>
      <c r="F18" s="584"/>
      <c r="G18" s="584"/>
      <c r="H18" s="584"/>
      <c r="I18" s="584"/>
      <c r="J18" s="584"/>
      <c r="K18" s="584"/>
      <c r="L18" s="584"/>
      <c r="M18" s="584"/>
      <c r="N18" s="584"/>
      <c r="O18" s="584"/>
      <c r="P18" s="584"/>
      <c r="Q18" s="585"/>
      <c r="R18" s="586">
        <v>104053</v>
      </c>
      <c r="S18" s="587"/>
      <c r="T18" s="587"/>
      <c r="U18" s="587"/>
      <c r="V18" s="587"/>
      <c r="W18" s="587"/>
      <c r="X18" s="587"/>
      <c r="Y18" s="588"/>
      <c r="Z18" s="639">
        <v>0.5</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18"/>
      <c r="CD18" s="619" t="s">
        <v>252</v>
      </c>
      <c r="CE18" s="616"/>
      <c r="CF18" s="616"/>
      <c r="CG18" s="616"/>
      <c r="CH18" s="616"/>
      <c r="CI18" s="616"/>
      <c r="CJ18" s="616"/>
      <c r="CK18" s="616"/>
      <c r="CL18" s="616"/>
      <c r="CM18" s="616"/>
      <c r="CN18" s="616"/>
      <c r="CO18" s="616"/>
      <c r="CP18" s="616"/>
      <c r="CQ18" s="617"/>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18"/>
    </row>
    <row r="19" spans="2:133" ht="11.25" customHeight="1">
      <c r="B19" s="583" t="s">
        <v>253</v>
      </c>
      <c r="C19" s="584"/>
      <c r="D19" s="584"/>
      <c r="E19" s="584"/>
      <c r="F19" s="584"/>
      <c r="G19" s="584"/>
      <c r="H19" s="584"/>
      <c r="I19" s="584"/>
      <c r="J19" s="584"/>
      <c r="K19" s="584"/>
      <c r="L19" s="584"/>
      <c r="M19" s="584"/>
      <c r="N19" s="584"/>
      <c r="O19" s="584"/>
      <c r="P19" s="584"/>
      <c r="Q19" s="585"/>
      <c r="R19" s="586">
        <v>5</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395713</v>
      </c>
      <c r="BH19" s="587"/>
      <c r="BI19" s="587"/>
      <c r="BJ19" s="587"/>
      <c r="BK19" s="587"/>
      <c r="BL19" s="587"/>
      <c r="BM19" s="587"/>
      <c r="BN19" s="588"/>
      <c r="BO19" s="639">
        <v>3.9</v>
      </c>
      <c r="BP19" s="639"/>
      <c r="BQ19" s="639"/>
      <c r="BR19" s="639"/>
      <c r="BS19" s="592" t="s">
        <v>113</v>
      </c>
      <c r="BT19" s="587"/>
      <c r="BU19" s="587"/>
      <c r="BV19" s="587"/>
      <c r="BW19" s="587"/>
      <c r="BX19" s="587"/>
      <c r="BY19" s="587"/>
      <c r="BZ19" s="587"/>
      <c r="CA19" s="587"/>
      <c r="CB19" s="618"/>
      <c r="CD19" s="619" t="s">
        <v>255</v>
      </c>
      <c r="CE19" s="616"/>
      <c r="CF19" s="616"/>
      <c r="CG19" s="616"/>
      <c r="CH19" s="616"/>
      <c r="CI19" s="616"/>
      <c r="CJ19" s="616"/>
      <c r="CK19" s="616"/>
      <c r="CL19" s="616"/>
      <c r="CM19" s="616"/>
      <c r="CN19" s="616"/>
      <c r="CO19" s="616"/>
      <c r="CP19" s="616"/>
      <c r="CQ19" s="617"/>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18"/>
    </row>
    <row r="20" spans="2:133" ht="11.25" customHeight="1">
      <c r="B20" s="583" t="s">
        <v>256</v>
      </c>
      <c r="C20" s="584"/>
      <c r="D20" s="584"/>
      <c r="E20" s="584"/>
      <c r="F20" s="584"/>
      <c r="G20" s="584"/>
      <c r="H20" s="584"/>
      <c r="I20" s="584"/>
      <c r="J20" s="584"/>
      <c r="K20" s="584"/>
      <c r="L20" s="584"/>
      <c r="M20" s="584"/>
      <c r="N20" s="584"/>
      <c r="O20" s="584"/>
      <c r="P20" s="584"/>
      <c r="Q20" s="585"/>
      <c r="R20" s="586">
        <v>11306769</v>
      </c>
      <c r="S20" s="587"/>
      <c r="T20" s="587"/>
      <c r="U20" s="587"/>
      <c r="V20" s="587"/>
      <c r="W20" s="587"/>
      <c r="X20" s="587"/>
      <c r="Y20" s="588"/>
      <c r="Z20" s="639">
        <v>55.4</v>
      </c>
      <c r="AA20" s="639"/>
      <c r="AB20" s="639"/>
      <c r="AC20" s="639"/>
      <c r="AD20" s="640">
        <v>10806998</v>
      </c>
      <c r="AE20" s="640"/>
      <c r="AF20" s="640"/>
      <c r="AG20" s="640"/>
      <c r="AH20" s="640"/>
      <c r="AI20" s="640"/>
      <c r="AJ20" s="640"/>
      <c r="AK20" s="640"/>
      <c r="AL20" s="609">
        <v>98.8</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395713</v>
      </c>
      <c r="BH20" s="587"/>
      <c r="BI20" s="587"/>
      <c r="BJ20" s="587"/>
      <c r="BK20" s="587"/>
      <c r="BL20" s="587"/>
      <c r="BM20" s="587"/>
      <c r="BN20" s="588"/>
      <c r="BO20" s="639">
        <v>3.9</v>
      </c>
      <c r="BP20" s="639"/>
      <c r="BQ20" s="639"/>
      <c r="BR20" s="639"/>
      <c r="BS20" s="592" t="s">
        <v>113</v>
      </c>
      <c r="BT20" s="587"/>
      <c r="BU20" s="587"/>
      <c r="BV20" s="587"/>
      <c r="BW20" s="587"/>
      <c r="BX20" s="587"/>
      <c r="BY20" s="587"/>
      <c r="BZ20" s="587"/>
      <c r="CA20" s="587"/>
      <c r="CB20" s="618"/>
      <c r="CD20" s="619" t="s">
        <v>258</v>
      </c>
      <c r="CE20" s="616"/>
      <c r="CF20" s="616"/>
      <c r="CG20" s="616"/>
      <c r="CH20" s="616"/>
      <c r="CI20" s="616"/>
      <c r="CJ20" s="616"/>
      <c r="CK20" s="616"/>
      <c r="CL20" s="616"/>
      <c r="CM20" s="616"/>
      <c r="CN20" s="616"/>
      <c r="CO20" s="616"/>
      <c r="CP20" s="616"/>
      <c r="CQ20" s="617"/>
      <c r="CR20" s="586">
        <v>19580881</v>
      </c>
      <c r="CS20" s="587"/>
      <c r="CT20" s="587"/>
      <c r="CU20" s="587"/>
      <c r="CV20" s="587"/>
      <c r="CW20" s="587"/>
      <c r="CX20" s="587"/>
      <c r="CY20" s="588"/>
      <c r="CZ20" s="639">
        <v>100</v>
      </c>
      <c r="DA20" s="639"/>
      <c r="DB20" s="639"/>
      <c r="DC20" s="639"/>
      <c r="DD20" s="592">
        <v>3897552</v>
      </c>
      <c r="DE20" s="587"/>
      <c r="DF20" s="587"/>
      <c r="DG20" s="587"/>
      <c r="DH20" s="587"/>
      <c r="DI20" s="587"/>
      <c r="DJ20" s="587"/>
      <c r="DK20" s="587"/>
      <c r="DL20" s="587"/>
      <c r="DM20" s="587"/>
      <c r="DN20" s="587"/>
      <c r="DO20" s="587"/>
      <c r="DP20" s="588"/>
      <c r="DQ20" s="592">
        <v>14070212</v>
      </c>
      <c r="DR20" s="587"/>
      <c r="DS20" s="587"/>
      <c r="DT20" s="587"/>
      <c r="DU20" s="587"/>
      <c r="DV20" s="587"/>
      <c r="DW20" s="587"/>
      <c r="DX20" s="587"/>
      <c r="DY20" s="587"/>
      <c r="DZ20" s="587"/>
      <c r="EA20" s="587"/>
      <c r="EB20" s="587"/>
      <c r="EC20" s="618"/>
    </row>
    <row r="21" spans="2:133" ht="11.25" customHeight="1">
      <c r="B21" s="583" t="s">
        <v>259</v>
      </c>
      <c r="C21" s="584"/>
      <c r="D21" s="584"/>
      <c r="E21" s="584"/>
      <c r="F21" s="584"/>
      <c r="G21" s="584"/>
      <c r="H21" s="584"/>
      <c r="I21" s="584"/>
      <c r="J21" s="584"/>
      <c r="K21" s="584"/>
      <c r="L21" s="584"/>
      <c r="M21" s="584"/>
      <c r="N21" s="584"/>
      <c r="O21" s="584"/>
      <c r="P21" s="584"/>
      <c r="Q21" s="585"/>
      <c r="R21" s="586">
        <v>10846</v>
      </c>
      <c r="S21" s="587"/>
      <c r="T21" s="587"/>
      <c r="U21" s="587"/>
      <c r="V21" s="587"/>
      <c r="W21" s="587"/>
      <c r="X21" s="587"/>
      <c r="Y21" s="588"/>
      <c r="Z21" s="639">
        <v>0.1</v>
      </c>
      <c r="AA21" s="639"/>
      <c r="AB21" s="639"/>
      <c r="AC21" s="639"/>
      <c r="AD21" s="640">
        <v>10846</v>
      </c>
      <c r="AE21" s="640"/>
      <c r="AF21" s="640"/>
      <c r="AG21" s="640"/>
      <c r="AH21" s="640"/>
      <c r="AI21" s="640"/>
      <c r="AJ21" s="640"/>
      <c r="AK21" s="640"/>
      <c r="AL21" s="609">
        <v>0.1</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t="s">
        <v>113</v>
      </c>
      <c r="BH21" s="587"/>
      <c r="BI21" s="587"/>
      <c r="BJ21" s="587"/>
      <c r="BK21" s="587"/>
      <c r="BL21" s="587"/>
      <c r="BM21" s="587"/>
      <c r="BN21" s="588"/>
      <c r="BO21" s="639" t="s">
        <v>113</v>
      </c>
      <c r="BP21" s="639"/>
      <c r="BQ21" s="639"/>
      <c r="BR21" s="639"/>
      <c r="BS21" s="592" t="s">
        <v>113</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261</v>
      </c>
      <c r="C22" s="584"/>
      <c r="D22" s="584"/>
      <c r="E22" s="584"/>
      <c r="F22" s="584"/>
      <c r="G22" s="584"/>
      <c r="H22" s="584"/>
      <c r="I22" s="584"/>
      <c r="J22" s="584"/>
      <c r="K22" s="584"/>
      <c r="L22" s="584"/>
      <c r="M22" s="584"/>
      <c r="N22" s="584"/>
      <c r="O22" s="584"/>
      <c r="P22" s="584"/>
      <c r="Q22" s="585"/>
      <c r="R22" s="586">
        <v>137254</v>
      </c>
      <c r="S22" s="587"/>
      <c r="T22" s="587"/>
      <c r="U22" s="587"/>
      <c r="V22" s="587"/>
      <c r="W22" s="587"/>
      <c r="X22" s="587"/>
      <c r="Y22" s="588"/>
      <c r="Z22" s="639">
        <v>0.7</v>
      </c>
      <c r="AA22" s="639"/>
      <c r="AB22" s="639"/>
      <c r="AC22" s="639"/>
      <c r="AD22" s="640">
        <v>1301</v>
      </c>
      <c r="AE22" s="640"/>
      <c r="AF22" s="640"/>
      <c r="AG22" s="640"/>
      <c r="AH22" s="640"/>
      <c r="AI22" s="640"/>
      <c r="AJ22" s="640"/>
      <c r="AK22" s="640"/>
      <c r="AL22" s="609">
        <v>0</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18"/>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261112</v>
      </c>
      <c r="S23" s="587"/>
      <c r="T23" s="587"/>
      <c r="U23" s="587"/>
      <c r="V23" s="587"/>
      <c r="W23" s="587"/>
      <c r="X23" s="587"/>
      <c r="Y23" s="588"/>
      <c r="Z23" s="639">
        <v>1.3</v>
      </c>
      <c r="AA23" s="639"/>
      <c r="AB23" s="639"/>
      <c r="AC23" s="639"/>
      <c r="AD23" s="640">
        <v>62315</v>
      </c>
      <c r="AE23" s="640"/>
      <c r="AF23" s="640"/>
      <c r="AG23" s="640"/>
      <c r="AH23" s="640"/>
      <c r="AI23" s="640"/>
      <c r="AJ23" s="640"/>
      <c r="AK23" s="640"/>
      <c r="AL23" s="609">
        <v>0.6</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v>395713</v>
      </c>
      <c r="BH23" s="587"/>
      <c r="BI23" s="587"/>
      <c r="BJ23" s="587"/>
      <c r="BK23" s="587"/>
      <c r="BL23" s="587"/>
      <c r="BM23" s="587"/>
      <c r="BN23" s="588"/>
      <c r="BO23" s="639">
        <v>3.9</v>
      </c>
      <c r="BP23" s="639"/>
      <c r="BQ23" s="639"/>
      <c r="BR23" s="639"/>
      <c r="BS23" s="592" t="s">
        <v>113</v>
      </c>
      <c r="BT23" s="587"/>
      <c r="BU23" s="587"/>
      <c r="BV23" s="587"/>
      <c r="BW23" s="587"/>
      <c r="BX23" s="587"/>
      <c r="BY23" s="587"/>
      <c r="BZ23" s="587"/>
      <c r="CA23" s="587"/>
      <c r="CB23" s="618"/>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84711</v>
      </c>
      <c r="S24" s="587"/>
      <c r="T24" s="587"/>
      <c r="U24" s="587"/>
      <c r="V24" s="587"/>
      <c r="W24" s="587"/>
      <c r="X24" s="587"/>
      <c r="Y24" s="588"/>
      <c r="Z24" s="639">
        <v>0.4</v>
      </c>
      <c r="AA24" s="639"/>
      <c r="AB24" s="639"/>
      <c r="AC24" s="639"/>
      <c r="AD24" s="640">
        <v>86</v>
      </c>
      <c r="AE24" s="640"/>
      <c r="AF24" s="640"/>
      <c r="AG24" s="640"/>
      <c r="AH24" s="640"/>
      <c r="AI24" s="640"/>
      <c r="AJ24" s="640"/>
      <c r="AK24" s="640"/>
      <c r="AL24" s="609">
        <v>0</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18"/>
      <c r="CD24" s="643" t="s">
        <v>273</v>
      </c>
      <c r="CE24" s="644"/>
      <c r="CF24" s="644"/>
      <c r="CG24" s="644"/>
      <c r="CH24" s="644"/>
      <c r="CI24" s="644"/>
      <c r="CJ24" s="644"/>
      <c r="CK24" s="644"/>
      <c r="CL24" s="644"/>
      <c r="CM24" s="644"/>
      <c r="CN24" s="644"/>
      <c r="CO24" s="644"/>
      <c r="CP24" s="644"/>
      <c r="CQ24" s="645"/>
      <c r="CR24" s="636">
        <v>8002824</v>
      </c>
      <c r="CS24" s="637"/>
      <c r="CT24" s="637"/>
      <c r="CU24" s="637"/>
      <c r="CV24" s="637"/>
      <c r="CW24" s="637"/>
      <c r="CX24" s="637"/>
      <c r="CY24" s="684"/>
      <c r="CZ24" s="688">
        <v>40.9</v>
      </c>
      <c r="DA24" s="689"/>
      <c r="DB24" s="689"/>
      <c r="DC24" s="690"/>
      <c r="DD24" s="683">
        <v>5891509</v>
      </c>
      <c r="DE24" s="637"/>
      <c r="DF24" s="637"/>
      <c r="DG24" s="637"/>
      <c r="DH24" s="637"/>
      <c r="DI24" s="637"/>
      <c r="DJ24" s="637"/>
      <c r="DK24" s="684"/>
      <c r="DL24" s="683">
        <v>5795953</v>
      </c>
      <c r="DM24" s="637"/>
      <c r="DN24" s="637"/>
      <c r="DO24" s="637"/>
      <c r="DP24" s="637"/>
      <c r="DQ24" s="637"/>
      <c r="DR24" s="637"/>
      <c r="DS24" s="637"/>
      <c r="DT24" s="637"/>
      <c r="DU24" s="637"/>
      <c r="DV24" s="684"/>
      <c r="DW24" s="685">
        <v>49.7</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2430743</v>
      </c>
      <c r="S25" s="587"/>
      <c r="T25" s="587"/>
      <c r="U25" s="587"/>
      <c r="V25" s="587"/>
      <c r="W25" s="587"/>
      <c r="X25" s="587"/>
      <c r="Y25" s="588"/>
      <c r="Z25" s="639">
        <v>11.9</v>
      </c>
      <c r="AA25" s="639"/>
      <c r="AB25" s="639"/>
      <c r="AC25" s="639"/>
      <c r="AD25" s="640" t="s">
        <v>113</v>
      </c>
      <c r="AE25" s="640"/>
      <c r="AF25" s="640"/>
      <c r="AG25" s="640"/>
      <c r="AH25" s="640"/>
      <c r="AI25" s="640"/>
      <c r="AJ25" s="640"/>
      <c r="AK25" s="640"/>
      <c r="AL25" s="609" t="s">
        <v>113</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18"/>
      <c r="CD25" s="619" t="s">
        <v>276</v>
      </c>
      <c r="CE25" s="616"/>
      <c r="CF25" s="616"/>
      <c r="CG25" s="616"/>
      <c r="CH25" s="616"/>
      <c r="CI25" s="616"/>
      <c r="CJ25" s="616"/>
      <c r="CK25" s="616"/>
      <c r="CL25" s="616"/>
      <c r="CM25" s="616"/>
      <c r="CN25" s="616"/>
      <c r="CO25" s="616"/>
      <c r="CP25" s="616"/>
      <c r="CQ25" s="617"/>
      <c r="CR25" s="586">
        <v>3437176</v>
      </c>
      <c r="CS25" s="605"/>
      <c r="CT25" s="605"/>
      <c r="CU25" s="605"/>
      <c r="CV25" s="605"/>
      <c r="CW25" s="605"/>
      <c r="CX25" s="605"/>
      <c r="CY25" s="606"/>
      <c r="CZ25" s="589">
        <v>17.600000000000001</v>
      </c>
      <c r="DA25" s="607"/>
      <c r="DB25" s="607"/>
      <c r="DC25" s="608"/>
      <c r="DD25" s="592">
        <v>3085701</v>
      </c>
      <c r="DE25" s="605"/>
      <c r="DF25" s="605"/>
      <c r="DG25" s="605"/>
      <c r="DH25" s="605"/>
      <c r="DI25" s="605"/>
      <c r="DJ25" s="605"/>
      <c r="DK25" s="606"/>
      <c r="DL25" s="592">
        <v>2990226</v>
      </c>
      <c r="DM25" s="605"/>
      <c r="DN25" s="605"/>
      <c r="DO25" s="605"/>
      <c r="DP25" s="605"/>
      <c r="DQ25" s="605"/>
      <c r="DR25" s="605"/>
      <c r="DS25" s="605"/>
      <c r="DT25" s="605"/>
      <c r="DU25" s="605"/>
      <c r="DV25" s="606"/>
      <c r="DW25" s="609">
        <v>25.7</v>
      </c>
      <c r="DX25" s="610"/>
      <c r="DY25" s="610"/>
      <c r="DZ25" s="610"/>
      <c r="EA25" s="610"/>
      <c r="EB25" s="610"/>
      <c r="EC25" s="611"/>
    </row>
    <row r="26" spans="2:133" ht="11.25" customHeight="1">
      <c r="B26" s="677" t="s">
        <v>277</v>
      </c>
      <c r="C26" s="678"/>
      <c r="D26" s="678"/>
      <c r="E26" s="678"/>
      <c r="F26" s="678"/>
      <c r="G26" s="678"/>
      <c r="H26" s="678"/>
      <c r="I26" s="678"/>
      <c r="J26" s="678"/>
      <c r="K26" s="678"/>
      <c r="L26" s="678"/>
      <c r="M26" s="678"/>
      <c r="N26" s="678"/>
      <c r="O26" s="678"/>
      <c r="P26" s="678"/>
      <c r="Q26" s="679"/>
      <c r="R26" s="586">
        <v>52376</v>
      </c>
      <c r="S26" s="587"/>
      <c r="T26" s="587"/>
      <c r="U26" s="587"/>
      <c r="V26" s="587"/>
      <c r="W26" s="587"/>
      <c r="X26" s="587"/>
      <c r="Y26" s="588"/>
      <c r="Z26" s="639">
        <v>0.3</v>
      </c>
      <c r="AA26" s="639"/>
      <c r="AB26" s="639"/>
      <c r="AC26" s="639"/>
      <c r="AD26" s="640">
        <v>52376</v>
      </c>
      <c r="AE26" s="640"/>
      <c r="AF26" s="640"/>
      <c r="AG26" s="640"/>
      <c r="AH26" s="640"/>
      <c r="AI26" s="640"/>
      <c r="AJ26" s="640"/>
      <c r="AK26" s="640"/>
      <c r="AL26" s="609">
        <v>0.5</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18"/>
      <c r="CD26" s="619" t="s">
        <v>279</v>
      </c>
      <c r="CE26" s="616"/>
      <c r="CF26" s="616"/>
      <c r="CG26" s="616"/>
      <c r="CH26" s="616"/>
      <c r="CI26" s="616"/>
      <c r="CJ26" s="616"/>
      <c r="CK26" s="616"/>
      <c r="CL26" s="616"/>
      <c r="CM26" s="616"/>
      <c r="CN26" s="616"/>
      <c r="CO26" s="616"/>
      <c r="CP26" s="616"/>
      <c r="CQ26" s="617"/>
      <c r="CR26" s="586">
        <v>2389972</v>
      </c>
      <c r="CS26" s="587"/>
      <c r="CT26" s="587"/>
      <c r="CU26" s="587"/>
      <c r="CV26" s="587"/>
      <c r="CW26" s="587"/>
      <c r="CX26" s="587"/>
      <c r="CY26" s="588"/>
      <c r="CZ26" s="589">
        <v>12.2</v>
      </c>
      <c r="DA26" s="607"/>
      <c r="DB26" s="607"/>
      <c r="DC26" s="608"/>
      <c r="DD26" s="592">
        <v>2053306</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950469</v>
      </c>
      <c r="S27" s="587"/>
      <c r="T27" s="587"/>
      <c r="U27" s="587"/>
      <c r="V27" s="587"/>
      <c r="W27" s="587"/>
      <c r="X27" s="587"/>
      <c r="Y27" s="588"/>
      <c r="Z27" s="639">
        <v>4.7</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10095538</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18"/>
      <c r="CD27" s="619" t="s">
        <v>282</v>
      </c>
      <c r="CE27" s="616"/>
      <c r="CF27" s="616"/>
      <c r="CG27" s="616"/>
      <c r="CH27" s="616"/>
      <c r="CI27" s="616"/>
      <c r="CJ27" s="616"/>
      <c r="CK27" s="616"/>
      <c r="CL27" s="616"/>
      <c r="CM27" s="616"/>
      <c r="CN27" s="616"/>
      <c r="CO27" s="616"/>
      <c r="CP27" s="616"/>
      <c r="CQ27" s="617"/>
      <c r="CR27" s="586">
        <v>2522973</v>
      </c>
      <c r="CS27" s="605"/>
      <c r="CT27" s="605"/>
      <c r="CU27" s="605"/>
      <c r="CV27" s="605"/>
      <c r="CW27" s="605"/>
      <c r="CX27" s="605"/>
      <c r="CY27" s="606"/>
      <c r="CZ27" s="589">
        <v>12.9</v>
      </c>
      <c r="DA27" s="607"/>
      <c r="DB27" s="607"/>
      <c r="DC27" s="608"/>
      <c r="DD27" s="592">
        <v>763133</v>
      </c>
      <c r="DE27" s="605"/>
      <c r="DF27" s="605"/>
      <c r="DG27" s="605"/>
      <c r="DH27" s="605"/>
      <c r="DI27" s="605"/>
      <c r="DJ27" s="605"/>
      <c r="DK27" s="606"/>
      <c r="DL27" s="592">
        <v>763052</v>
      </c>
      <c r="DM27" s="605"/>
      <c r="DN27" s="605"/>
      <c r="DO27" s="605"/>
      <c r="DP27" s="605"/>
      <c r="DQ27" s="605"/>
      <c r="DR27" s="605"/>
      <c r="DS27" s="605"/>
      <c r="DT27" s="605"/>
      <c r="DU27" s="605"/>
      <c r="DV27" s="606"/>
      <c r="DW27" s="609">
        <v>6.5</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65514</v>
      </c>
      <c r="S28" s="587"/>
      <c r="T28" s="587"/>
      <c r="U28" s="587"/>
      <c r="V28" s="587"/>
      <c r="W28" s="587"/>
      <c r="X28" s="587"/>
      <c r="Y28" s="588"/>
      <c r="Z28" s="639">
        <v>0.3</v>
      </c>
      <c r="AA28" s="639"/>
      <c r="AB28" s="639"/>
      <c r="AC28" s="639"/>
      <c r="AD28" s="640">
        <v>1260</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284</v>
      </c>
      <c r="CE28" s="616"/>
      <c r="CF28" s="616"/>
      <c r="CG28" s="616"/>
      <c r="CH28" s="616"/>
      <c r="CI28" s="616"/>
      <c r="CJ28" s="616"/>
      <c r="CK28" s="616"/>
      <c r="CL28" s="616"/>
      <c r="CM28" s="616"/>
      <c r="CN28" s="616"/>
      <c r="CO28" s="616"/>
      <c r="CP28" s="616"/>
      <c r="CQ28" s="617"/>
      <c r="CR28" s="586">
        <v>2042675</v>
      </c>
      <c r="CS28" s="587"/>
      <c r="CT28" s="587"/>
      <c r="CU28" s="587"/>
      <c r="CV28" s="587"/>
      <c r="CW28" s="587"/>
      <c r="CX28" s="587"/>
      <c r="CY28" s="588"/>
      <c r="CZ28" s="589">
        <v>10.4</v>
      </c>
      <c r="DA28" s="607"/>
      <c r="DB28" s="607"/>
      <c r="DC28" s="608"/>
      <c r="DD28" s="592">
        <v>2042675</v>
      </c>
      <c r="DE28" s="587"/>
      <c r="DF28" s="587"/>
      <c r="DG28" s="587"/>
      <c r="DH28" s="587"/>
      <c r="DI28" s="587"/>
      <c r="DJ28" s="587"/>
      <c r="DK28" s="588"/>
      <c r="DL28" s="592">
        <v>2042675</v>
      </c>
      <c r="DM28" s="587"/>
      <c r="DN28" s="587"/>
      <c r="DO28" s="587"/>
      <c r="DP28" s="587"/>
      <c r="DQ28" s="587"/>
      <c r="DR28" s="587"/>
      <c r="DS28" s="587"/>
      <c r="DT28" s="587"/>
      <c r="DU28" s="587"/>
      <c r="DV28" s="588"/>
      <c r="DW28" s="609">
        <v>17.5</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25886</v>
      </c>
      <c r="S29" s="587"/>
      <c r="T29" s="587"/>
      <c r="U29" s="587"/>
      <c r="V29" s="587"/>
      <c r="W29" s="587"/>
      <c r="X29" s="587"/>
      <c r="Y29" s="588"/>
      <c r="Z29" s="639">
        <v>0.1</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74"/>
      <c r="BI29" s="674"/>
      <c r="BJ29" s="674"/>
      <c r="BK29" s="674"/>
      <c r="BL29" s="674"/>
      <c r="BM29" s="674"/>
      <c r="BN29" s="674"/>
      <c r="BO29" s="674"/>
      <c r="BP29" s="674"/>
      <c r="BQ29" s="675"/>
      <c r="BR29" s="646" t="s">
        <v>287</v>
      </c>
      <c r="BS29" s="674"/>
      <c r="BT29" s="674"/>
      <c r="BU29" s="674"/>
      <c r="BV29" s="674"/>
      <c r="BW29" s="674"/>
      <c r="BX29" s="674"/>
      <c r="BY29" s="674"/>
      <c r="BZ29" s="674"/>
      <c r="CA29" s="674"/>
      <c r="CB29" s="675"/>
      <c r="CD29" s="656" t="s">
        <v>288</v>
      </c>
      <c r="CE29" s="657"/>
      <c r="CF29" s="619" t="s">
        <v>289</v>
      </c>
      <c r="CG29" s="616"/>
      <c r="CH29" s="616"/>
      <c r="CI29" s="616"/>
      <c r="CJ29" s="616"/>
      <c r="CK29" s="616"/>
      <c r="CL29" s="616"/>
      <c r="CM29" s="616"/>
      <c r="CN29" s="616"/>
      <c r="CO29" s="616"/>
      <c r="CP29" s="616"/>
      <c r="CQ29" s="617"/>
      <c r="CR29" s="586">
        <v>2042675</v>
      </c>
      <c r="CS29" s="605"/>
      <c r="CT29" s="605"/>
      <c r="CU29" s="605"/>
      <c r="CV29" s="605"/>
      <c r="CW29" s="605"/>
      <c r="CX29" s="605"/>
      <c r="CY29" s="606"/>
      <c r="CZ29" s="589">
        <v>10.4</v>
      </c>
      <c r="DA29" s="607"/>
      <c r="DB29" s="607"/>
      <c r="DC29" s="608"/>
      <c r="DD29" s="592">
        <v>2042675</v>
      </c>
      <c r="DE29" s="605"/>
      <c r="DF29" s="605"/>
      <c r="DG29" s="605"/>
      <c r="DH29" s="605"/>
      <c r="DI29" s="605"/>
      <c r="DJ29" s="605"/>
      <c r="DK29" s="606"/>
      <c r="DL29" s="592">
        <v>2042675</v>
      </c>
      <c r="DM29" s="605"/>
      <c r="DN29" s="605"/>
      <c r="DO29" s="605"/>
      <c r="DP29" s="605"/>
      <c r="DQ29" s="605"/>
      <c r="DR29" s="605"/>
      <c r="DS29" s="605"/>
      <c r="DT29" s="605"/>
      <c r="DU29" s="605"/>
      <c r="DV29" s="606"/>
      <c r="DW29" s="609">
        <v>17.5</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1189066</v>
      </c>
      <c r="S30" s="587"/>
      <c r="T30" s="587"/>
      <c r="U30" s="587"/>
      <c r="V30" s="587"/>
      <c r="W30" s="587"/>
      <c r="X30" s="587"/>
      <c r="Y30" s="588"/>
      <c r="Z30" s="639">
        <v>5.8</v>
      </c>
      <c r="AA30" s="639"/>
      <c r="AB30" s="639"/>
      <c r="AC30" s="639"/>
      <c r="AD30" s="640" t="s">
        <v>113</v>
      </c>
      <c r="AE30" s="640"/>
      <c r="AF30" s="640"/>
      <c r="AG30" s="640"/>
      <c r="AH30" s="640"/>
      <c r="AI30" s="640"/>
      <c r="AJ30" s="640"/>
      <c r="AK30" s="640"/>
      <c r="AL30" s="609" t="s">
        <v>113</v>
      </c>
      <c r="AM30" s="641"/>
      <c r="AN30" s="641"/>
      <c r="AO30" s="642"/>
      <c r="AP30" s="662" t="s">
        <v>291</v>
      </c>
      <c r="AQ30" s="663"/>
      <c r="AR30" s="663"/>
      <c r="AS30" s="663"/>
      <c r="AT30" s="668" t="s">
        <v>292</v>
      </c>
      <c r="AU30" s="182"/>
      <c r="AV30" s="182"/>
      <c r="AW30" s="182"/>
      <c r="AX30" s="671" t="s">
        <v>171</v>
      </c>
      <c r="AY30" s="672"/>
      <c r="AZ30" s="672"/>
      <c r="BA30" s="672"/>
      <c r="BB30" s="672"/>
      <c r="BC30" s="672"/>
      <c r="BD30" s="672"/>
      <c r="BE30" s="672"/>
      <c r="BF30" s="673"/>
      <c r="BG30" s="652">
        <v>99.1</v>
      </c>
      <c r="BH30" s="653"/>
      <c r="BI30" s="653"/>
      <c r="BJ30" s="653"/>
      <c r="BK30" s="653"/>
      <c r="BL30" s="653"/>
      <c r="BM30" s="654">
        <v>96.5</v>
      </c>
      <c r="BN30" s="653"/>
      <c r="BO30" s="653"/>
      <c r="BP30" s="653"/>
      <c r="BQ30" s="655"/>
      <c r="BR30" s="652">
        <v>99</v>
      </c>
      <c r="BS30" s="653"/>
      <c r="BT30" s="653"/>
      <c r="BU30" s="653"/>
      <c r="BV30" s="653"/>
      <c r="BW30" s="653"/>
      <c r="BX30" s="654">
        <v>95.7</v>
      </c>
      <c r="BY30" s="653"/>
      <c r="BZ30" s="653"/>
      <c r="CA30" s="653"/>
      <c r="CB30" s="655"/>
      <c r="CD30" s="658"/>
      <c r="CE30" s="659"/>
      <c r="CF30" s="619" t="s">
        <v>293</v>
      </c>
      <c r="CG30" s="616"/>
      <c r="CH30" s="616"/>
      <c r="CI30" s="616"/>
      <c r="CJ30" s="616"/>
      <c r="CK30" s="616"/>
      <c r="CL30" s="616"/>
      <c r="CM30" s="616"/>
      <c r="CN30" s="616"/>
      <c r="CO30" s="616"/>
      <c r="CP30" s="616"/>
      <c r="CQ30" s="617"/>
      <c r="CR30" s="586">
        <v>1748509</v>
      </c>
      <c r="CS30" s="587"/>
      <c r="CT30" s="587"/>
      <c r="CU30" s="587"/>
      <c r="CV30" s="587"/>
      <c r="CW30" s="587"/>
      <c r="CX30" s="587"/>
      <c r="CY30" s="588"/>
      <c r="CZ30" s="589">
        <v>8.9</v>
      </c>
      <c r="DA30" s="607"/>
      <c r="DB30" s="607"/>
      <c r="DC30" s="608"/>
      <c r="DD30" s="592">
        <v>1748509</v>
      </c>
      <c r="DE30" s="587"/>
      <c r="DF30" s="587"/>
      <c r="DG30" s="587"/>
      <c r="DH30" s="587"/>
      <c r="DI30" s="587"/>
      <c r="DJ30" s="587"/>
      <c r="DK30" s="588"/>
      <c r="DL30" s="592">
        <v>1748509</v>
      </c>
      <c r="DM30" s="587"/>
      <c r="DN30" s="587"/>
      <c r="DO30" s="587"/>
      <c r="DP30" s="587"/>
      <c r="DQ30" s="587"/>
      <c r="DR30" s="587"/>
      <c r="DS30" s="587"/>
      <c r="DT30" s="587"/>
      <c r="DU30" s="587"/>
      <c r="DV30" s="588"/>
      <c r="DW30" s="609">
        <v>15</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681272</v>
      </c>
      <c r="S31" s="587"/>
      <c r="T31" s="587"/>
      <c r="U31" s="587"/>
      <c r="V31" s="587"/>
      <c r="W31" s="587"/>
      <c r="X31" s="587"/>
      <c r="Y31" s="588"/>
      <c r="Z31" s="639">
        <v>3.3</v>
      </c>
      <c r="AA31" s="639"/>
      <c r="AB31" s="639"/>
      <c r="AC31" s="639"/>
      <c r="AD31" s="640" t="s">
        <v>113</v>
      </c>
      <c r="AE31" s="640"/>
      <c r="AF31" s="640"/>
      <c r="AG31" s="640"/>
      <c r="AH31" s="640"/>
      <c r="AI31" s="640"/>
      <c r="AJ31" s="640"/>
      <c r="AK31" s="640"/>
      <c r="AL31" s="609" t="s">
        <v>113</v>
      </c>
      <c r="AM31" s="641"/>
      <c r="AN31" s="641"/>
      <c r="AO31" s="642"/>
      <c r="AP31" s="664"/>
      <c r="AQ31" s="665"/>
      <c r="AR31" s="665"/>
      <c r="AS31" s="665"/>
      <c r="AT31" s="669"/>
      <c r="AU31" s="181" t="s">
        <v>295</v>
      </c>
      <c r="AV31" s="181"/>
      <c r="AW31" s="181"/>
      <c r="AX31" s="583" t="s">
        <v>296</v>
      </c>
      <c r="AY31" s="584"/>
      <c r="AZ31" s="584"/>
      <c r="BA31" s="584"/>
      <c r="BB31" s="584"/>
      <c r="BC31" s="584"/>
      <c r="BD31" s="584"/>
      <c r="BE31" s="584"/>
      <c r="BF31" s="585"/>
      <c r="BG31" s="650">
        <v>98.9</v>
      </c>
      <c r="BH31" s="605"/>
      <c r="BI31" s="605"/>
      <c r="BJ31" s="605"/>
      <c r="BK31" s="605"/>
      <c r="BL31" s="605"/>
      <c r="BM31" s="641">
        <v>95</v>
      </c>
      <c r="BN31" s="651"/>
      <c r="BO31" s="651"/>
      <c r="BP31" s="651"/>
      <c r="BQ31" s="615"/>
      <c r="BR31" s="650">
        <v>99.1</v>
      </c>
      <c r="BS31" s="605"/>
      <c r="BT31" s="605"/>
      <c r="BU31" s="605"/>
      <c r="BV31" s="605"/>
      <c r="BW31" s="605"/>
      <c r="BX31" s="641">
        <v>94.7</v>
      </c>
      <c r="BY31" s="651"/>
      <c r="BZ31" s="651"/>
      <c r="CA31" s="651"/>
      <c r="CB31" s="615"/>
      <c r="CD31" s="658"/>
      <c r="CE31" s="659"/>
      <c r="CF31" s="619" t="s">
        <v>297</v>
      </c>
      <c r="CG31" s="616"/>
      <c r="CH31" s="616"/>
      <c r="CI31" s="616"/>
      <c r="CJ31" s="616"/>
      <c r="CK31" s="616"/>
      <c r="CL31" s="616"/>
      <c r="CM31" s="616"/>
      <c r="CN31" s="616"/>
      <c r="CO31" s="616"/>
      <c r="CP31" s="616"/>
      <c r="CQ31" s="617"/>
      <c r="CR31" s="586">
        <v>294166</v>
      </c>
      <c r="CS31" s="605"/>
      <c r="CT31" s="605"/>
      <c r="CU31" s="605"/>
      <c r="CV31" s="605"/>
      <c r="CW31" s="605"/>
      <c r="CX31" s="605"/>
      <c r="CY31" s="606"/>
      <c r="CZ31" s="589">
        <v>1.5</v>
      </c>
      <c r="DA31" s="607"/>
      <c r="DB31" s="607"/>
      <c r="DC31" s="608"/>
      <c r="DD31" s="592">
        <v>294166</v>
      </c>
      <c r="DE31" s="605"/>
      <c r="DF31" s="605"/>
      <c r="DG31" s="605"/>
      <c r="DH31" s="605"/>
      <c r="DI31" s="605"/>
      <c r="DJ31" s="605"/>
      <c r="DK31" s="606"/>
      <c r="DL31" s="592">
        <v>294166</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1274951</v>
      </c>
      <c r="S32" s="587"/>
      <c r="T32" s="587"/>
      <c r="U32" s="587"/>
      <c r="V32" s="587"/>
      <c r="W32" s="587"/>
      <c r="X32" s="587"/>
      <c r="Y32" s="588"/>
      <c r="Z32" s="639">
        <v>6.2</v>
      </c>
      <c r="AA32" s="639"/>
      <c r="AB32" s="639"/>
      <c r="AC32" s="639"/>
      <c r="AD32" s="640">
        <v>3821</v>
      </c>
      <c r="AE32" s="640"/>
      <c r="AF32" s="640"/>
      <c r="AG32" s="640"/>
      <c r="AH32" s="640"/>
      <c r="AI32" s="640"/>
      <c r="AJ32" s="640"/>
      <c r="AK32" s="640"/>
      <c r="AL32" s="609">
        <v>0</v>
      </c>
      <c r="AM32" s="641"/>
      <c r="AN32" s="641"/>
      <c r="AO32" s="642"/>
      <c r="AP32" s="666"/>
      <c r="AQ32" s="667"/>
      <c r="AR32" s="667"/>
      <c r="AS32" s="667"/>
      <c r="AT32" s="670"/>
      <c r="AU32" s="183"/>
      <c r="AV32" s="183"/>
      <c r="AW32" s="183"/>
      <c r="AX32" s="567" t="s">
        <v>299</v>
      </c>
      <c r="AY32" s="568"/>
      <c r="AZ32" s="568"/>
      <c r="BA32" s="568"/>
      <c r="BB32" s="568"/>
      <c r="BC32" s="568"/>
      <c r="BD32" s="568"/>
      <c r="BE32" s="568"/>
      <c r="BF32" s="569"/>
      <c r="BG32" s="649">
        <v>99.1</v>
      </c>
      <c r="BH32" s="571"/>
      <c r="BI32" s="571"/>
      <c r="BJ32" s="571"/>
      <c r="BK32" s="571"/>
      <c r="BL32" s="571"/>
      <c r="BM32" s="634">
        <v>97.4</v>
      </c>
      <c r="BN32" s="571"/>
      <c r="BO32" s="571"/>
      <c r="BP32" s="571"/>
      <c r="BQ32" s="628"/>
      <c r="BR32" s="649">
        <v>98.8</v>
      </c>
      <c r="BS32" s="571"/>
      <c r="BT32" s="571"/>
      <c r="BU32" s="571"/>
      <c r="BV32" s="571"/>
      <c r="BW32" s="571"/>
      <c r="BX32" s="634">
        <v>96.4</v>
      </c>
      <c r="BY32" s="571"/>
      <c r="BZ32" s="571"/>
      <c r="CA32" s="571"/>
      <c r="CB32" s="628"/>
      <c r="CD32" s="660"/>
      <c r="CE32" s="661"/>
      <c r="CF32" s="619" t="s">
        <v>300</v>
      </c>
      <c r="CG32" s="616"/>
      <c r="CH32" s="616"/>
      <c r="CI32" s="616"/>
      <c r="CJ32" s="616"/>
      <c r="CK32" s="616"/>
      <c r="CL32" s="616"/>
      <c r="CM32" s="616"/>
      <c r="CN32" s="616"/>
      <c r="CO32" s="616"/>
      <c r="CP32" s="616"/>
      <c r="CQ32" s="617"/>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1940000</v>
      </c>
      <c r="S33" s="587"/>
      <c r="T33" s="587"/>
      <c r="U33" s="587"/>
      <c r="V33" s="587"/>
      <c r="W33" s="587"/>
      <c r="X33" s="587"/>
      <c r="Y33" s="588"/>
      <c r="Z33" s="639">
        <v>9.5</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302</v>
      </c>
      <c r="CE33" s="616"/>
      <c r="CF33" s="616"/>
      <c r="CG33" s="616"/>
      <c r="CH33" s="616"/>
      <c r="CI33" s="616"/>
      <c r="CJ33" s="616"/>
      <c r="CK33" s="616"/>
      <c r="CL33" s="616"/>
      <c r="CM33" s="616"/>
      <c r="CN33" s="616"/>
      <c r="CO33" s="616"/>
      <c r="CP33" s="616"/>
      <c r="CQ33" s="617"/>
      <c r="CR33" s="586">
        <v>7680505</v>
      </c>
      <c r="CS33" s="605"/>
      <c r="CT33" s="605"/>
      <c r="CU33" s="605"/>
      <c r="CV33" s="605"/>
      <c r="CW33" s="605"/>
      <c r="CX33" s="605"/>
      <c r="CY33" s="606"/>
      <c r="CZ33" s="589">
        <v>39.200000000000003</v>
      </c>
      <c r="DA33" s="607"/>
      <c r="DB33" s="607"/>
      <c r="DC33" s="608"/>
      <c r="DD33" s="592">
        <v>6611601</v>
      </c>
      <c r="DE33" s="605"/>
      <c r="DF33" s="605"/>
      <c r="DG33" s="605"/>
      <c r="DH33" s="605"/>
      <c r="DI33" s="605"/>
      <c r="DJ33" s="605"/>
      <c r="DK33" s="606"/>
      <c r="DL33" s="592">
        <v>4862921</v>
      </c>
      <c r="DM33" s="605"/>
      <c r="DN33" s="605"/>
      <c r="DO33" s="605"/>
      <c r="DP33" s="605"/>
      <c r="DQ33" s="605"/>
      <c r="DR33" s="605"/>
      <c r="DS33" s="605"/>
      <c r="DT33" s="605"/>
      <c r="DU33" s="605"/>
      <c r="DV33" s="606"/>
      <c r="DW33" s="609">
        <v>41.7</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v>716200</v>
      </c>
      <c r="S34" s="587"/>
      <c r="T34" s="587"/>
      <c r="U34" s="587"/>
      <c r="V34" s="587"/>
      <c r="W34" s="587"/>
      <c r="X34" s="587"/>
      <c r="Y34" s="588"/>
      <c r="Z34" s="639">
        <v>3.5</v>
      </c>
      <c r="AA34" s="639"/>
      <c r="AB34" s="639"/>
      <c r="AC34" s="639"/>
      <c r="AD34" s="640" t="s">
        <v>113</v>
      </c>
      <c r="AE34" s="640"/>
      <c r="AF34" s="640"/>
      <c r="AG34" s="640"/>
      <c r="AH34" s="640"/>
      <c r="AI34" s="640"/>
      <c r="AJ34" s="640"/>
      <c r="AK34" s="640"/>
      <c r="AL34" s="609" t="s">
        <v>113</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306</v>
      </c>
      <c r="CE34" s="616"/>
      <c r="CF34" s="616"/>
      <c r="CG34" s="616"/>
      <c r="CH34" s="616"/>
      <c r="CI34" s="616"/>
      <c r="CJ34" s="616"/>
      <c r="CK34" s="616"/>
      <c r="CL34" s="616"/>
      <c r="CM34" s="616"/>
      <c r="CN34" s="616"/>
      <c r="CO34" s="616"/>
      <c r="CP34" s="616"/>
      <c r="CQ34" s="617"/>
      <c r="CR34" s="586">
        <v>3526403</v>
      </c>
      <c r="CS34" s="587"/>
      <c r="CT34" s="587"/>
      <c r="CU34" s="587"/>
      <c r="CV34" s="587"/>
      <c r="CW34" s="587"/>
      <c r="CX34" s="587"/>
      <c r="CY34" s="588"/>
      <c r="CZ34" s="589">
        <v>18</v>
      </c>
      <c r="DA34" s="607"/>
      <c r="DB34" s="607"/>
      <c r="DC34" s="608"/>
      <c r="DD34" s="592">
        <v>2979354</v>
      </c>
      <c r="DE34" s="587"/>
      <c r="DF34" s="587"/>
      <c r="DG34" s="587"/>
      <c r="DH34" s="587"/>
      <c r="DI34" s="587"/>
      <c r="DJ34" s="587"/>
      <c r="DK34" s="588"/>
      <c r="DL34" s="592">
        <v>2923478</v>
      </c>
      <c r="DM34" s="587"/>
      <c r="DN34" s="587"/>
      <c r="DO34" s="587"/>
      <c r="DP34" s="587"/>
      <c r="DQ34" s="587"/>
      <c r="DR34" s="587"/>
      <c r="DS34" s="587"/>
      <c r="DT34" s="587"/>
      <c r="DU34" s="587"/>
      <c r="DV34" s="588"/>
      <c r="DW34" s="609">
        <v>25.1</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t="s">
        <v>113</v>
      </c>
      <c r="S35" s="587"/>
      <c r="T35" s="587"/>
      <c r="U35" s="587"/>
      <c r="V35" s="587"/>
      <c r="W35" s="587"/>
      <c r="X35" s="587"/>
      <c r="Y35" s="588"/>
      <c r="Z35" s="639" t="s">
        <v>113</v>
      </c>
      <c r="AA35" s="639"/>
      <c r="AB35" s="639"/>
      <c r="AC35" s="639"/>
      <c r="AD35" s="640" t="s">
        <v>113</v>
      </c>
      <c r="AE35" s="640"/>
      <c r="AF35" s="640"/>
      <c r="AG35" s="640"/>
      <c r="AH35" s="640"/>
      <c r="AI35" s="640"/>
      <c r="AJ35" s="640"/>
      <c r="AK35" s="640"/>
      <c r="AL35" s="609" t="s">
        <v>113</v>
      </c>
      <c r="AM35" s="641"/>
      <c r="AN35" s="641"/>
      <c r="AO35" s="642"/>
      <c r="AP35" s="186"/>
      <c r="AQ35" s="643" t="s">
        <v>308</v>
      </c>
      <c r="AR35" s="644"/>
      <c r="AS35" s="644"/>
      <c r="AT35" s="644"/>
      <c r="AU35" s="644"/>
      <c r="AV35" s="644"/>
      <c r="AW35" s="644"/>
      <c r="AX35" s="644"/>
      <c r="AY35" s="645"/>
      <c r="AZ35" s="636">
        <v>1626811</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317140</v>
      </c>
      <c r="BW35" s="637"/>
      <c r="BX35" s="637"/>
      <c r="BY35" s="637"/>
      <c r="BZ35" s="637"/>
      <c r="CA35" s="637"/>
      <c r="CB35" s="638"/>
      <c r="CD35" s="619" t="s">
        <v>310</v>
      </c>
      <c r="CE35" s="616"/>
      <c r="CF35" s="616"/>
      <c r="CG35" s="616"/>
      <c r="CH35" s="616"/>
      <c r="CI35" s="616"/>
      <c r="CJ35" s="616"/>
      <c r="CK35" s="616"/>
      <c r="CL35" s="616"/>
      <c r="CM35" s="616"/>
      <c r="CN35" s="616"/>
      <c r="CO35" s="616"/>
      <c r="CP35" s="616"/>
      <c r="CQ35" s="617"/>
      <c r="CR35" s="586">
        <v>151503</v>
      </c>
      <c r="CS35" s="605"/>
      <c r="CT35" s="605"/>
      <c r="CU35" s="605"/>
      <c r="CV35" s="605"/>
      <c r="CW35" s="605"/>
      <c r="CX35" s="605"/>
      <c r="CY35" s="606"/>
      <c r="CZ35" s="589">
        <v>0.8</v>
      </c>
      <c r="DA35" s="607"/>
      <c r="DB35" s="607"/>
      <c r="DC35" s="608"/>
      <c r="DD35" s="592">
        <v>149379</v>
      </c>
      <c r="DE35" s="605"/>
      <c r="DF35" s="605"/>
      <c r="DG35" s="605"/>
      <c r="DH35" s="605"/>
      <c r="DI35" s="605"/>
      <c r="DJ35" s="605"/>
      <c r="DK35" s="606"/>
      <c r="DL35" s="592">
        <v>149351</v>
      </c>
      <c r="DM35" s="605"/>
      <c r="DN35" s="605"/>
      <c r="DO35" s="605"/>
      <c r="DP35" s="605"/>
      <c r="DQ35" s="605"/>
      <c r="DR35" s="605"/>
      <c r="DS35" s="605"/>
      <c r="DT35" s="605"/>
      <c r="DU35" s="605"/>
      <c r="DV35" s="606"/>
      <c r="DW35" s="609">
        <v>1.3</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20410969</v>
      </c>
      <c r="S36" s="627"/>
      <c r="T36" s="627"/>
      <c r="U36" s="627"/>
      <c r="V36" s="627"/>
      <c r="W36" s="627"/>
      <c r="X36" s="627"/>
      <c r="Y36" s="630"/>
      <c r="Z36" s="631">
        <v>100</v>
      </c>
      <c r="AA36" s="631"/>
      <c r="AB36" s="631"/>
      <c r="AC36" s="631"/>
      <c r="AD36" s="632">
        <v>10939003</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522554</v>
      </c>
      <c r="BA36" s="587"/>
      <c r="BB36" s="587"/>
      <c r="BC36" s="587"/>
      <c r="BD36" s="605"/>
      <c r="BE36" s="605"/>
      <c r="BF36" s="615"/>
      <c r="BG36" s="619" t="s">
        <v>313</v>
      </c>
      <c r="BH36" s="616"/>
      <c r="BI36" s="616"/>
      <c r="BJ36" s="616"/>
      <c r="BK36" s="616"/>
      <c r="BL36" s="616"/>
      <c r="BM36" s="616"/>
      <c r="BN36" s="616"/>
      <c r="BO36" s="616"/>
      <c r="BP36" s="616"/>
      <c r="BQ36" s="616"/>
      <c r="BR36" s="616"/>
      <c r="BS36" s="616"/>
      <c r="BT36" s="616"/>
      <c r="BU36" s="617"/>
      <c r="BV36" s="586">
        <v>299472</v>
      </c>
      <c r="BW36" s="587"/>
      <c r="BX36" s="587"/>
      <c r="BY36" s="587"/>
      <c r="BZ36" s="587"/>
      <c r="CA36" s="587"/>
      <c r="CB36" s="618"/>
      <c r="CD36" s="619" t="s">
        <v>314</v>
      </c>
      <c r="CE36" s="616"/>
      <c r="CF36" s="616"/>
      <c r="CG36" s="616"/>
      <c r="CH36" s="616"/>
      <c r="CI36" s="616"/>
      <c r="CJ36" s="616"/>
      <c r="CK36" s="616"/>
      <c r="CL36" s="616"/>
      <c r="CM36" s="616"/>
      <c r="CN36" s="616"/>
      <c r="CO36" s="616"/>
      <c r="CP36" s="616"/>
      <c r="CQ36" s="617"/>
      <c r="CR36" s="586">
        <v>1371515</v>
      </c>
      <c r="CS36" s="587"/>
      <c r="CT36" s="587"/>
      <c r="CU36" s="587"/>
      <c r="CV36" s="587"/>
      <c r="CW36" s="587"/>
      <c r="CX36" s="587"/>
      <c r="CY36" s="588"/>
      <c r="CZ36" s="589">
        <v>7</v>
      </c>
      <c r="DA36" s="607"/>
      <c r="DB36" s="607"/>
      <c r="DC36" s="608"/>
      <c r="DD36" s="592">
        <v>1257074</v>
      </c>
      <c r="DE36" s="587"/>
      <c r="DF36" s="587"/>
      <c r="DG36" s="587"/>
      <c r="DH36" s="587"/>
      <c r="DI36" s="587"/>
      <c r="DJ36" s="587"/>
      <c r="DK36" s="588"/>
      <c r="DL36" s="592">
        <v>709809</v>
      </c>
      <c r="DM36" s="587"/>
      <c r="DN36" s="587"/>
      <c r="DO36" s="587"/>
      <c r="DP36" s="587"/>
      <c r="DQ36" s="587"/>
      <c r="DR36" s="587"/>
      <c r="DS36" s="587"/>
      <c r="DT36" s="587"/>
      <c r="DU36" s="587"/>
      <c r="DV36" s="588"/>
      <c r="DW36" s="609">
        <v>6.1</v>
      </c>
      <c r="DX36" s="610"/>
      <c r="DY36" s="610"/>
      <c r="DZ36" s="610"/>
      <c r="EA36" s="610"/>
      <c r="EB36" s="610"/>
      <c r="EC36" s="611"/>
    </row>
    <row r="37" spans="2:133" ht="11.25" customHeight="1">
      <c r="AQ37" s="612" t="s">
        <v>315</v>
      </c>
      <c r="AR37" s="613"/>
      <c r="AS37" s="613"/>
      <c r="AT37" s="613"/>
      <c r="AU37" s="613"/>
      <c r="AV37" s="613"/>
      <c r="AW37" s="613"/>
      <c r="AX37" s="613"/>
      <c r="AY37" s="614"/>
      <c r="AZ37" s="586">
        <v>5005</v>
      </c>
      <c r="BA37" s="587"/>
      <c r="BB37" s="587"/>
      <c r="BC37" s="587"/>
      <c r="BD37" s="605"/>
      <c r="BE37" s="605"/>
      <c r="BF37" s="615"/>
      <c r="BG37" s="619" t="s">
        <v>316</v>
      </c>
      <c r="BH37" s="616"/>
      <c r="BI37" s="616"/>
      <c r="BJ37" s="616"/>
      <c r="BK37" s="616"/>
      <c r="BL37" s="616"/>
      <c r="BM37" s="616"/>
      <c r="BN37" s="616"/>
      <c r="BO37" s="616"/>
      <c r="BP37" s="616"/>
      <c r="BQ37" s="616"/>
      <c r="BR37" s="616"/>
      <c r="BS37" s="616"/>
      <c r="BT37" s="616"/>
      <c r="BU37" s="617"/>
      <c r="BV37" s="586">
        <v>7336</v>
      </c>
      <c r="BW37" s="587"/>
      <c r="BX37" s="587"/>
      <c r="BY37" s="587"/>
      <c r="BZ37" s="587"/>
      <c r="CA37" s="587"/>
      <c r="CB37" s="618"/>
      <c r="CD37" s="619" t="s">
        <v>317</v>
      </c>
      <c r="CE37" s="616"/>
      <c r="CF37" s="616"/>
      <c r="CG37" s="616"/>
      <c r="CH37" s="616"/>
      <c r="CI37" s="616"/>
      <c r="CJ37" s="616"/>
      <c r="CK37" s="616"/>
      <c r="CL37" s="616"/>
      <c r="CM37" s="616"/>
      <c r="CN37" s="616"/>
      <c r="CO37" s="616"/>
      <c r="CP37" s="616"/>
      <c r="CQ37" s="617"/>
      <c r="CR37" s="586">
        <v>192446</v>
      </c>
      <c r="CS37" s="605"/>
      <c r="CT37" s="605"/>
      <c r="CU37" s="605"/>
      <c r="CV37" s="605"/>
      <c r="CW37" s="605"/>
      <c r="CX37" s="605"/>
      <c r="CY37" s="606"/>
      <c r="CZ37" s="589">
        <v>1</v>
      </c>
      <c r="DA37" s="607"/>
      <c r="DB37" s="607"/>
      <c r="DC37" s="608"/>
      <c r="DD37" s="592">
        <v>192446</v>
      </c>
      <c r="DE37" s="605"/>
      <c r="DF37" s="605"/>
      <c r="DG37" s="605"/>
      <c r="DH37" s="605"/>
      <c r="DI37" s="605"/>
      <c r="DJ37" s="605"/>
      <c r="DK37" s="606"/>
      <c r="DL37" s="592">
        <v>192446</v>
      </c>
      <c r="DM37" s="605"/>
      <c r="DN37" s="605"/>
      <c r="DO37" s="605"/>
      <c r="DP37" s="605"/>
      <c r="DQ37" s="605"/>
      <c r="DR37" s="605"/>
      <c r="DS37" s="605"/>
      <c r="DT37" s="605"/>
      <c r="DU37" s="605"/>
      <c r="DV37" s="606"/>
      <c r="DW37" s="609">
        <v>1.7</v>
      </c>
      <c r="DX37" s="610"/>
      <c r="DY37" s="610"/>
      <c r="DZ37" s="610"/>
      <c r="EA37" s="610"/>
      <c r="EB37" s="610"/>
      <c r="EC37" s="611"/>
    </row>
    <row r="38" spans="2:133" ht="11.25" customHeight="1">
      <c r="AQ38" s="612" t="s">
        <v>318</v>
      </c>
      <c r="AR38" s="613"/>
      <c r="AS38" s="613"/>
      <c r="AT38" s="613"/>
      <c r="AU38" s="613"/>
      <c r="AV38" s="613"/>
      <c r="AW38" s="613"/>
      <c r="AX38" s="613"/>
      <c r="AY38" s="614"/>
      <c r="AZ38" s="586">
        <v>1200</v>
      </c>
      <c r="BA38" s="587"/>
      <c r="BB38" s="587"/>
      <c r="BC38" s="587"/>
      <c r="BD38" s="605"/>
      <c r="BE38" s="605"/>
      <c r="BF38" s="615"/>
      <c r="BG38" s="619" t="s">
        <v>319</v>
      </c>
      <c r="BH38" s="616"/>
      <c r="BI38" s="616"/>
      <c r="BJ38" s="616"/>
      <c r="BK38" s="616"/>
      <c r="BL38" s="616"/>
      <c r="BM38" s="616"/>
      <c r="BN38" s="616"/>
      <c r="BO38" s="616"/>
      <c r="BP38" s="616"/>
      <c r="BQ38" s="616"/>
      <c r="BR38" s="616"/>
      <c r="BS38" s="616"/>
      <c r="BT38" s="616"/>
      <c r="BU38" s="617"/>
      <c r="BV38" s="586">
        <v>12728</v>
      </c>
      <c r="BW38" s="587"/>
      <c r="BX38" s="587"/>
      <c r="BY38" s="587"/>
      <c r="BZ38" s="587"/>
      <c r="CA38" s="587"/>
      <c r="CB38" s="618"/>
      <c r="CD38" s="619" t="s">
        <v>320</v>
      </c>
      <c r="CE38" s="616"/>
      <c r="CF38" s="616"/>
      <c r="CG38" s="616"/>
      <c r="CH38" s="616"/>
      <c r="CI38" s="616"/>
      <c r="CJ38" s="616"/>
      <c r="CK38" s="616"/>
      <c r="CL38" s="616"/>
      <c r="CM38" s="616"/>
      <c r="CN38" s="616"/>
      <c r="CO38" s="616"/>
      <c r="CP38" s="616"/>
      <c r="CQ38" s="617"/>
      <c r="CR38" s="586">
        <v>1625611</v>
      </c>
      <c r="CS38" s="587"/>
      <c r="CT38" s="587"/>
      <c r="CU38" s="587"/>
      <c r="CV38" s="587"/>
      <c r="CW38" s="587"/>
      <c r="CX38" s="587"/>
      <c r="CY38" s="588"/>
      <c r="CZ38" s="589">
        <v>8.3000000000000007</v>
      </c>
      <c r="DA38" s="607"/>
      <c r="DB38" s="607"/>
      <c r="DC38" s="608"/>
      <c r="DD38" s="592">
        <v>1499334</v>
      </c>
      <c r="DE38" s="587"/>
      <c r="DF38" s="587"/>
      <c r="DG38" s="587"/>
      <c r="DH38" s="587"/>
      <c r="DI38" s="587"/>
      <c r="DJ38" s="587"/>
      <c r="DK38" s="588"/>
      <c r="DL38" s="592">
        <v>1080283</v>
      </c>
      <c r="DM38" s="587"/>
      <c r="DN38" s="587"/>
      <c r="DO38" s="587"/>
      <c r="DP38" s="587"/>
      <c r="DQ38" s="587"/>
      <c r="DR38" s="587"/>
      <c r="DS38" s="587"/>
      <c r="DT38" s="587"/>
      <c r="DU38" s="587"/>
      <c r="DV38" s="588"/>
      <c r="DW38" s="609">
        <v>9.3000000000000007</v>
      </c>
      <c r="DX38" s="610"/>
      <c r="DY38" s="610"/>
      <c r="DZ38" s="610"/>
      <c r="EA38" s="610"/>
      <c r="EB38" s="610"/>
      <c r="EC38" s="611"/>
    </row>
    <row r="39" spans="2:133" ht="11.25" customHeight="1">
      <c r="AQ39" s="612" t="s">
        <v>321</v>
      </c>
      <c r="AR39" s="613"/>
      <c r="AS39" s="613"/>
      <c r="AT39" s="613"/>
      <c r="AU39" s="613"/>
      <c r="AV39" s="613"/>
      <c r="AW39" s="613"/>
      <c r="AX39" s="613"/>
      <c r="AY39" s="614"/>
      <c r="AZ39" s="586" t="s">
        <v>322</v>
      </c>
      <c r="BA39" s="587"/>
      <c r="BB39" s="587"/>
      <c r="BC39" s="587"/>
      <c r="BD39" s="605"/>
      <c r="BE39" s="605"/>
      <c r="BF39" s="615"/>
      <c r="BG39" s="620" t="s">
        <v>323</v>
      </c>
      <c r="BH39" s="621"/>
      <c r="BI39" s="621"/>
      <c r="BJ39" s="621"/>
      <c r="BK39" s="621"/>
      <c r="BL39" s="187"/>
      <c r="BM39" s="616" t="s">
        <v>324</v>
      </c>
      <c r="BN39" s="616"/>
      <c r="BO39" s="616"/>
      <c r="BP39" s="616"/>
      <c r="BQ39" s="616"/>
      <c r="BR39" s="616"/>
      <c r="BS39" s="616"/>
      <c r="BT39" s="616"/>
      <c r="BU39" s="617"/>
      <c r="BV39" s="586">
        <v>103</v>
      </c>
      <c r="BW39" s="587"/>
      <c r="BX39" s="587"/>
      <c r="BY39" s="587"/>
      <c r="BZ39" s="587"/>
      <c r="CA39" s="587"/>
      <c r="CB39" s="618"/>
      <c r="CD39" s="619" t="s">
        <v>325</v>
      </c>
      <c r="CE39" s="616"/>
      <c r="CF39" s="616"/>
      <c r="CG39" s="616"/>
      <c r="CH39" s="616"/>
      <c r="CI39" s="616"/>
      <c r="CJ39" s="616"/>
      <c r="CK39" s="616"/>
      <c r="CL39" s="616"/>
      <c r="CM39" s="616"/>
      <c r="CN39" s="616"/>
      <c r="CO39" s="616"/>
      <c r="CP39" s="616"/>
      <c r="CQ39" s="617"/>
      <c r="CR39" s="586">
        <v>176194</v>
      </c>
      <c r="CS39" s="605"/>
      <c r="CT39" s="605"/>
      <c r="CU39" s="605"/>
      <c r="CV39" s="605"/>
      <c r="CW39" s="605"/>
      <c r="CX39" s="605"/>
      <c r="CY39" s="606"/>
      <c r="CZ39" s="589">
        <v>0.9</v>
      </c>
      <c r="DA39" s="607"/>
      <c r="DB39" s="607"/>
      <c r="DC39" s="608"/>
      <c r="DD39" s="592">
        <v>31124</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298809</v>
      </c>
      <c r="BA40" s="587"/>
      <c r="BB40" s="587"/>
      <c r="BC40" s="587"/>
      <c r="BD40" s="605"/>
      <c r="BE40" s="605"/>
      <c r="BF40" s="615"/>
      <c r="BG40" s="620"/>
      <c r="BH40" s="621"/>
      <c r="BI40" s="621"/>
      <c r="BJ40" s="621"/>
      <c r="BK40" s="621"/>
      <c r="BL40" s="187"/>
      <c r="BM40" s="616" t="s">
        <v>327</v>
      </c>
      <c r="BN40" s="616"/>
      <c r="BO40" s="616"/>
      <c r="BP40" s="616"/>
      <c r="BQ40" s="616"/>
      <c r="BR40" s="616"/>
      <c r="BS40" s="616"/>
      <c r="BT40" s="616"/>
      <c r="BU40" s="617"/>
      <c r="BV40" s="586">
        <v>72</v>
      </c>
      <c r="BW40" s="587"/>
      <c r="BX40" s="587"/>
      <c r="BY40" s="587"/>
      <c r="BZ40" s="587"/>
      <c r="CA40" s="587"/>
      <c r="CB40" s="618"/>
      <c r="CD40" s="619" t="s">
        <v>328</v>
      </c>
      <c r="CE40" s="616"/>
      <c r="CF40" s="616"/>
      <c r="CG40" s="616"/>
      <c r="CH40" s="616"/>
      <c r="CI40" s="616"/>
      <c r="CJ40" s="616"/>
      <c r="CK40" s="616"/>
      <c r="CL40" s="616"/>
      <c r="CM40" s="616"/>
      <c r="CN40" s="616"/>
      <c r="CO40" s="616"/>
      <c r="CP40" s="616"/>
      <c r="CQ40" s="617"/>
      <c r="CR40" s="586">
        <v>829279</v>
      </c>
      <c r="CS40" s="587"/>
      <c r="CT40" s="587"/>
      <c r="CU40" s="587"/>
      <c r="CV40" s="587"/>
      <c r="CW40" s="587"/>
      <c r="CX40" s="587"/>
      <c r="CY40" s="588"/>
      <c r="CZ40" s="589">
        <v>4.2</v>
      </c>
      <c r="DA40" s="607"/>
      <c r="DB40" s="607"/>
      <c r="DC40" s="608"/>
      <c r="DD40" s="592">
        <v>695336</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799243</v>
      </c>
      <c r="BA41" s="627"/>
      <c r="BB41" s="627"/>
      <c r="BC41" s="627"/>
      <c r="BD41" s="571"/>
      <c r="BE41" s="571"/>
      <c r="BF41" s="628"/>
      <c r="BG41" s="622"/>
      <c r="BH41" s="623"/>
      <c r="BI41" s="623"/>
      <c r="BJ41" s="623"/>
      <c r="BK41" s="623"/>
      <c r="BL41" s="189"/>
      <c r="BM41" s="625" t="s">
        <v>330</v>
      </c>
      <c r="BN41" s="625"/>
      <c r="BO41" s="625"/>
      <c r="BP41" s="625"/>
      <c r="BQ41" s="625"/>
      <c r="BR41" s="625"/>
      <c r="BS41" s="625"/>
      <c r="BT41" s="625"/>
      <c r="BU41" s="626"/>
      <c r="BV41" s="570">
        <v>279</v>
      </c>
      <c r="BW41" s="627"/>
      <c r="BX41" s="627"/>
      <c r="BY41" s="627"/>
      <c r="BZ41" s="627"/>
      <c r="CA41" s="627"/>
      <c r="CB41" s="629"/>
      <c r="CD41" s="619" t="s">
        <v>331</v>
      </c>
      <c r="CE41" s="616"/>
      <c r="CF41" s="616"/>
      <c r="CG41" s="616"/>
      <c r="CH41" s="616"/>
      <c r="CI41" s="616"/>
      <c r="CJ41" s="616"/>
      <c r="CK41" s="616"/>
      <c r="CL41" s="616"/>
      <c r="CM41" s="616"/>
      <c r="CN41" s="616"/>
      <c r="CO41" s="616"/>
      <c r="CP41" s="616"/>
      <c r="CQ41" s="617"/>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3897552</v>
      </c>
      <c r="CS42" s="587"/>
      <c r="CT42" s="587"/>
      <c r="CU42" s="587"/>
      <c r="CV42" s="587"/>
      <c r="CW42" s="587"/>
      <c r="CX42" s="587"/>
      <c r="CY42" s="588"/>
      <c r="CZ42" s="589">
        <v>19.899999999999999</v>
      </c>
      <c r="DA42" s="590"/>
      <c r="DB42" s="590"/>
      <c r="DC42" s="591"/>
      <c r="DD42" s="592">
        <v>1567102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104992</v>
      </c>
      <c r="CS43" s="605"/>
      <c r="CT43" s="605"/>
      <c r="CU43" s="605"/>
      <c r="CV43" s="605"/>
      <c r="CW43" s="605"/>
      <c r="CX43" s="605"/>
      <c r="CY43" s="606"/>
      <c r="CZ43" s="589">
        <v>0.5</v>
      </c>
      <c r="DA43" s="607"/>
      <c r="DB43" s="607"/>
      <c r="DC43" s="608"/>
      <c r="DD43" s="592">
        <v>104992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3897552</v>
      </c>
      <c r="CS44" s="587"/>
      <c r="CT44" s="587"/>
      <c r="CU44" s="587"/>
      <c r="CV44" s="587"/>
      <c r="CW44" s="587"/>
      <c r="CX44" s="587"/>
      <c r="CY44" s="588"/>
      <c r="CZ44" s="589">
        <v>19.899999999999999</v>
      </c>
      <c r="DA44" s="590"/>
      <c r="DB44" s="590"/>
      <c r="DC44" s="591"/>
      <c r="DD44" s="592">
        <v>1567102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1607489</v>
      </c>
      <c r="CS45" s="605"/>
      <c r="CT45" s="605"/>
      <c r="CU45" s="605"/>
      <c r="CV45" s="605"/>
      <c r="CW45" s="605"/>
      <c r="CX45" s="605"/>
      <c r="CY45" s="606"/>
      <c r="CZ45" s="589">
        <v>8.1999999999999993</v>
      </c>
      <c r="DA45" s="607"/>
      <c r="DB45" s="607"/>
      <c r="DC45" s="608"/>
      <c r="DD45" s="592">
        <v>84022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2287963</v>
      </c>
      <c r="CS46" s="587"/>
      <c r="CT46" s="587"/>
      <c r="CU46" s="587"/>
      <c r="CV46" s="587"/>
      <c r="CW46" s="587"/>
      <c r="CX46" s="587"/>
      <c r="CY46" s="588"/>
      <c r="CZ46" s="589">
        <v>11.7</v>
      </c>
      <c r="DA46" s="590"/>
      <c r="DB46" s="590"/>
      <c r="DC46" s="591"/>
      <c r="DD46" s="592">
        <v>1480980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t="s">
        <v>322</v>
      </c>
      <c r="CS47" s="605"/>
      <c r="CT47" s="605"/>
      <c r="CU47" s="605"/>
      <c r="CV47" s="605"/>
      <c r="CW47" s="605"/>
      <c r="CX47" s="605"/>
      <c r="CY47" s="606"/>
      <c r="CZ47" s="589" t="s">
        <v>322</v>
      </c>
      <c r="DA47" s="607"/>
      <c r="DB47" s="607"/>
      <c r="DC47" s="608"/>
      <c r="DD47" s="592" t="s">
        <v>322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19580881</v>
      </c>
      <c r="CS49" s="571"/>
      <c r="CT49" s="571"/>
      <c r="CU49" s="571"/>
      <c r="CV49" s="571"/>
      <c r="CW49" s="571"/>
      <c r="CX49" s="571"/>
      <c r="CY49" s="572"/>
      <c r="CZ49" s="573">
        <v>100</v>
      </c>
      <c r="DA49" s="574"/>
      <c r="DB49" s="574"/>
      <c r="DC49" s="575"/>
      <c r="DD49" s="576">
        <v>14070212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20348</v>
      </c>
      <c r="R7" s="1099"/>
      <c r="S7" s="1099"/>
      <c r="T7" s="1099"/>
      <c r="U7" s="1099"/>
      <c r="V7" s="1099">
        <v>19521</v>
      </c>
      <c r="W7" s="1099"/>
      <c r="X7" s="1099"/>
      <c r="Y7" s="1099"/>
      <c r="Z7" s="1099"/>
      <c r="AA7" s="1099">
        <v>827</v>
      </c>
      <c r="AB7" s="1099"/>
      <c r="AC7" s="1099"/>
      <c r="AD7" s="1099"/>
      <c r="AE7" s="1100"/>
      <c r="AF7" s="1101">
        <v>757</v>
      </c>
      <c r="AG7" s="1102"/>
      <c r="AH7" s="1102"/>
      <c r="AI7" s="1102"/>
      <c r="AJ7" s="1103"/>
      <c r="AK7" s="1085">
        <v>1071</v>
      </c>
      <c r="AL7" s="1086"/>
      <c r="AM7" s="1086"/>
      <c r="AN7" s="1086"/>
      <c r="AO7" s="1086"/>
      <c r="AP7" s="1086">
        <v>20282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540</v>
      </c>
      <c r="BS7" s="1089" t="s">
        <v>538</v>
      </c>
      <c r="BT7" s="1090"/>
      <c r="BU7" s="1090"/>
      <c r="BV7" s="1090"/>
      <c r="BW7" s="1090"/>
      <c r="BX7" s="1090"/>
      <c r="BY7" s="1090"/>
      <c r="BZ7" s="1090"/>
      <c r="CA7" s="1090"/>
      <c r="CB7" s="1090"/>
      <c r="CC7" s="1090"/>
      <c r="CD7" s="1090"/>
      <c r="CE7" s="1090"/>
      <c r="CF7" s="1090"/>
      <c r="CG7" s="1091"/>
      <c r="CH7" s="1082">
        <v>0</v>
      </c>
      <c r="CI7" s="1083"/>
      <c r="CJ7" s="1083"/>
      <c r="CK7" s="1083"/>
      <c r="CL7" s="1084"/>
      <c r="CM7" s="1082">
        <v>664</v>
      </c>
      <c r="CN7" s="1083"/>
      <c r="CO7" s="1083"/>
      <c r="CP7" s="1083"/>
      <c r="CQ7" s="1084"/>
      <c r="CR7" s="1082">
        <v>2</v>
      </c>
      <c r="CS7" s="1083"/>
      <c r="CT7" s="1083"/>
      <c r="CU7" s="1083"/>
      <c r="CV7" s="1084"/>
      <c r="CW7" s="1082">
        <v>0</v>
      </c>
      <c r="CX7" s="1083"/>
      <c r="CY7" s="1083"/>
      <c r="CZ7" s="1083"/>
      <c r="DA7" s="1084"/>
      <c r="DB7" s="1082">
        <v>265</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25" t="s">
        <v>367</v>
      </c>
      <c r="C8" s="1026"/>
      <c r="D8" s="1026"/>
      <c r="E8" s="1026"/>
      <c r="F8" s="1026"/>
      <c r="G8" s="1026"/>
      <c r="H8" s="1026"/>
      <c r="I8" s="1026"/>
      <c r="J8" s="1026"/>
      <c r="K8" s="1026"/>
      <c r="L8" s="1026"/>
      <c r="M8" s="1026"/>
      <c r="N8" s="1026"/>
      <c r="O8" s="1026"/>
      <c r="P8" s="1027"/>
      <c r="Q8" s="1037">
        <v>0</v>
      </c>
      <c r="R8" s="1038"/>
      <c r="S8" s="1038"/>
      <c r="T8" s="1038"/>
      <c r="U8" s="1038"/>
      <c r="V8" s="1038">
        <v>0</v>
      </c>
      <c r="W8" s="1038"/>
      <c r="X8" s="1038"/>
      <c r="Y8" s="1038"/>
      <c r="Z8" s="1038"/>
      <c r="AA8" s="1038">
        <v>0</v>
      </c>
      <c r="AB8" s="1038"/>
      <c r="AC8" s="1038"/>
      <c r="AD8" s="1038"/>
      <c r="AE8" s="1039"/>
      <c r="AF8" s="1031">
        <v>0</v>
      </c>
      <c r="AG8" s="1032"/>
      <c r="AH8" s="1032"/>
      <c r="AI8" s="1032"/>
      <c r="AJ8" s="1033"/>
      <c r="AK8" s="1080">
        <v>0</v>
      </c>
      <c r="AL8" s="1081"/>
      <c r="AM8" s="1081"/>
      <c r="AN8" s="1081"/>
      <c r="AO8" s="1081"/>
      <c r="AP8" s="1081">
        <v>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539</v>
      </c>
      <c r="BT8" s="1009"/>
      <c r="BU8" s="1009"/>
      <c r="BV8" s="1009"/>
      <c r="BW8" s="1009"/>
      <c r="BX8" s="1009"/>
      <c r="BY8" s="1009"/>
      <c r="BZ8" s="1009"/>
      <c r="CA8" s="1009"/>
      <c r="CB8" s="1009"/>
      <c r="CC8" s="1009"/>
      <c r="CD8" s="1009"/>
      <c r="CE8" s="1009"/>
      <c r="CF8" s="1009"/>
      <c r="CG8" s="1010"/>
      <c r="CH8" s="983">
        <v>-12</v>
      </c>
      <c r="CI8" s="984"/>
      <c r="CJ8" s="984"/>
      <c r="CK8" s="984"/>
      <c r="CL8" s="985"/>
      <c r="CM8" s="983">
        <v>138</v>
      </c>
      <c r="CN8" s="984"/>
      <c r="CO8" s="984"/>
      <c r="CP8" s="984"/>
      <c r="CQ8" s="985"/>
      <c r="CR8" s="983">
        <v>120</v>
      </c>
      <c r="CS8" s="984"/>
      <c r="CT8" s="984"/>
      <c r="CU8" s="984"/>
      <c r="CV8" s="985"/>
      <c r="CW8" s="983">
        <v>0</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c r="A9" s="212">
        <v>3</v>
      </c>
      <c r="B9" s="1025" t="s">
        <v>368</v>
      </c>
      <c r="C9" s="1026"/>
      <c r="D9" s="1026"/>
      <c r="E9" s="1026"/>
      <c r="F9" s="1026"/>
      <c r="G9" s="1026"/>
      <c r="H9" s="1026"/>
      <c r="I9" s="1026"/>
      <c r="J9" s="1026"/>
      <c r="K9" s="1026"/>
      <c r="L9" s="1026"/>
      <c r="M9" s="1026"/>
      <c r="N9" s="1026"/>
      <c r="O9" s="1026"/>
      <c r="P9" s="1027"/>
      <c r="Q9" s="1037">
        <v>63</v>
      </c>
      <c r="R9" s="1038"/>
      <c r="S9" s="1038"/>
      <c r="T9" s="1038"/>
      <c r="U9" s="1038"/>
      <c r="V9" s="1038">
        <v>60</v>
      </c>
      <c r="W9" s="1038"/>
      <c r="X9" s="1038"/>
      <c r="Y9" s="1038"/>
      <c r="Z9" s="1038"/>
      <c r="AA9" s="1038">
        <v>3</v>
      </c>
      <c r="AB9" s="1038"/>
      <c r="AC9" s="1038"/>
      <c r="AD9" s="1038"/>
      <c r="AE9" s="1039"/>
      <c r="AF9" s="1031">
        <v>3</v>
      </c>
      <c r="AG9" s="1032"/>
      <c r="AH9" s="1032"/>
      <c r="AI9" s="1032"/>
      <c r="AJ9" s="1033"/>
      <c r="AK9" s="1080">
        <v>0</v>
      </c>
      <c r="AL9" s="1081"/>
      <c r="AM9" s="1081"/>
      <c r="AN9" s="1081"/>
      <c r="AO9" s="1081"/>
      <c r="AP9" s="1081">
        <v>263</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369</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20411</v>
      </c>
      <c r="R23" s="1063"/>
      <c r="S23" s="1063"/>
      <c r="T23" s="1063"/>
      <c r="U23" s="1063"/>
      <c r="V23" s="1063">
        <v>19581</v>
      </c>
      <c r="W23" s="1063"/>
      <c r="X23" s="1063"/>
      <c r="Y23" s="1063"/>
      <c r="Z23" s="1063"/>
      <c r="AA23" s="1063">
        <v>830</v>
      </c>
      <c r="AB23" s="1063"/>
      <c r="AC23" s="1063"/>
      <c r="AD23" s="1063"/>
      <c r="AE23" s="1064"/>
      <c r="AF23" s="1065">
        <v>760</v>
      </c>
      <c r="AG23" s="1063"/>
      <c r="AH23" s="1063"/>
      <c r="AI23" s="1063"/>
      <c r="AJ23" s="1066"/>
      <c r="AK23" s="1067"/>
      <c r="AL23" s="1068"/>
      <c r="AM23" s="1068"/>
      <c r="AN23" s="1068"/>
      <c r="AO23" s="1068"/>
      <c r="AP23" s="1063">
        <v>20545</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5554</v>
      </c>
      <c r="R28" s="1048"/>
      <c r="S28" s="1048"/>
      <c r="T28" s="1048"/>
      <c r="U28" s="1048"/>
      <c r="V28" s="1048">
        <v>5237</v>
      </c>
      <c r="W28" s="1048"/>
      <c r="X28" s="1048"/>
      <c r="Y28" s="1048"/>
      <c r="Z28" s="1048"/>
      <c r="AA28" s="1048">
        <v>317</v>
      </c>
      <c r="AB28" s="1048"/>
      <c r="AC28" s="1048"/>
      <c r="AD28" s="1048"/>
      <c r="AE28" s="1049"/>
      <c r="AF28" s="1050">
        <v>317</v>
      </c>
      <c r="AG28" s="1048"/>
      <c r="AH28" s="1048"/>
      <c r="AI28" s="1048"/>
      <c r="AJ28" s="1051"/>
      <c r="AK28" s="1052">
        <v>299</v>
      </c>
      <c r="AL28" s="1040"/>
      <c r="AM28" s="1040"/>
      <c r="AN28" s="1040"/>
      <c r="AO28" s="1040"/>
      <c r="AP28" s="1040">
        <v>0</v>
      </c>
      <c r="AQ28" s="1040"/>
      <c r="AR28" s="1040"/>
      <c r="AS28" s="1040"/>
      <c r="AT28" s="1040"/>
      <c r="AU28" s="1040">
        <v>0</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383</v>
      </c>
      <c r="C29" s="1026"/>
      <c r="D29" s="1026"/>
      <c r="E29" s="1026"/>
      <c r="F29" s="1026"/>
      <c r="G29" s="1026"/>
      <c r="H29" s="1026"/>
      <c r="I29" s="1026"/>
      <c r="J29" s="1026"/>
      <c r="K29" s="1026"/>
      <c r="L29" s="1026"/>
      <c r="M29" s="1026"/>
      <c r="N29" s="1026"/>
      <c r="O29" s="1026"/>
      <c r="P29" s="1027"/>
      <c r="Q29" s="1037">
        <v>2836</v>
      </c>
      <c r="R29" s="1038"/>
      <c r="S29" s="1038"/>
      <c r="T29" s="1038"/>
      <c r="U29" s="1038"/>
      <c r="V29" s="1038">
        <v>2724</v>
      </c>
      <c r="W29" s="1038"/>
      <c r="X29" s="1038"/>
      <c r="Y29" s="1038"/>
      <c r="Z29" s="1038"/>
      <c r="AA29" s="1038">
        <v>112</v>
      </c>
      <c r="AB29" s="1038"/>
      <c r="AC29" s="1038"/>
      <c r="AD29" s="1038"/>
      <c r="AE29" s="1039"/>
      <c r="AF29" s="1031">
        <v>112</v>
      </c>
      <c r="AG29" s="1032"/>
      <c r="AH29" s="1032"/>
      <c r="AI29" s="1032"/>
      <c r="AJ29" s="1033"/>
      <c r="AK29" s="974">
        <v>436</v>
      </c>
      <c r="AL29" s="965"/>
      <c r="AM29" s="965"/>
      <c r="AN29" s="965"/>
      <c r="AO29" s="965"/>
      <c r="AP29" s="965">
        <v>0</v>
      </c>
      <c r="AQ29" s="965"/>
      <c r="AR29" s="965"/>
      <c r="AS29" s="965"/>
      <c r="AT29" s="965"/>
      <c r="AU29" s="965">
        <v>0</v>
      </c>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384</v>
      </c>
      <c r="C30" s="1026"/>
      <c r="D30" s="1026"/>
      <c r="E30" s="1026"/>
      <c r="F30" s="1026"/>
      <c r="G30" s="1026"/>
      <c r="H30" s="1026"/>
      <c r="I30" s="1026"/>
      <c r="J30" s="1026"/>
      <c r="K30" s="1026"/>
      <c r="L30" s="1026"/>
      <c r="M30" s="1026"/>
      <c r="N30" s="1026"/>
      <c r="O30" s="1026"/>
      <c r="P30" s="1027"/>
      <c r="Q30" s="1037">
        <v>424</v>
      </c>
      <c r="R30" s="1038"/>
      <c r="S30" s="1038"/>
      <c r="T30" s="1038"/>
      <c r="U30" s="1038"/>
      <c r="V30" s="1038">
        <v>419</v>
      </c>
      <c r="W30" s="1038"/>
      <c r="X30" s="1038"/>
      <c r="Y30" s="1038"/>
      <c r="Z30" s="1038"/>
      <c r="AA30" s="1038">
        <v>5</v>
      </c>
      <c r="AB30" s="1038"/>
      <c r="AC30" s="1038"/>
      <c r="AD30" s="1038"/>
      <c r="AE30" s="1039"/>
      <c r="AF30" s="1031">
        <v>5</v>
      </c>
      <c r="AG30" s="1032"/>
      <c r="AH30" s="1032"/>
      <c r="AI30" s="1032"/>
      <c r="AJ30" s="1033"/>
      <c r="AK30" s="974">
        <v>363</v>
      </c>
      <c r="AL30" s="965"/>
      <c r="AM30" s="965"/>
      <c r="AN30" s="965"/>
      <c r="AO30" s="965"/>
      <c r="AP30" s="965">
        <v>0</v>
      </c>
      <c r="AQ30" s="965"/>
      <c r="AR30" s="965"/>
      <c r="AS30" s="965"/>
      <c r="AT30" s="965"/>
      <c r="AU30" s="965">
        <v>0</v>
      </c>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385</v>
      </c>
      <c r="C31" s="1026"/>
      <c r="D31" s="1026"/>
      <c r="E31" s="1026"/>
      <c r="F31" s="1026"/>
      <c r="G31" s="1026"/>
      <c r="H31" s="1026"/>
      <c r="I31" s="1026"/>
      <c r="J31" s="1026"/>
      <c r="K31" s="1026"/>
      <c r="L31" s="1026"/>
      <c r="M31" s="1026"/>
      <c r="N31" s="1026"/>
      <c r="O31" s="1026"/>
      <c r="P31" s="1027"/>
      <c r="Q31" s="1037">
        <v>747</v>
      </c>
      <c r="R31" s="1038"/>
      <c r="S31" s="1038"/>
      <c r="T31" s="1038"/>
      <c r="U31" s="1038"/>
      <c r="V31" s="1038">
        <v>734</v>
      </c>
      <c r="W31" s="1038"/>
      <c r="X31" s="1038"/>
      <c r="Y31" s="1038"/>
      <c r="Z31" s="1038"/>
      <c r="AA31" s="1038">
        <v>13</v>
      </c>
      <c r="AB31" s="1038"/>
      <c r="AC31" s="1038"/>
      <c r="AD31" s="1038"/>
      <c r="AE31" s="1039"/>
      <c r="AF31" s="1031">
        <v>1658</v>
      </c>
      <c r="AG31" s="1032"/>
      <c r="AH31" s="1032"/>
      <c r="AI31" s="1032"/>
      <c r="AJ31" s="1033"/>
      <c r="AK31" s="974">
        <v>1</v>
      </c>
      <c r="AL31" s="965"/>
      <c r="AM31" s="965"/>
      <c r="AN31" s="965"/>
      <c r="AO31" s="965"/>
      <c r="AP31" s="965">
        <v>1682</v>
      </c>
      <c r="AQ31" s="965"/>
      <c r="AR31" s="965"/>
      <c r="AS31" s="965"/>
      <c r="AT31" s="965"/>
      <c r="AU31" s="965">
        <v>5</v>
      </c>
      <c r="AV31" s="965"/>
      <c r="AW31" s="965"/>
      <c r="AX31" s="965"/>
      <c r="AY31" s="965"/>
      <c r="AZ31" s="1036"/>
      <c r="BA31" s="1036"/>
      <c r="BB31" s="1036"/>
      <c r="BC31" s="1036"/>
      <c r="BD31" s="1036"/>
      <c r="BE31" s="1020" t="s">
        <v>386</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387</v>
      </c>
      <c r="C32" s="1026"/>
      <c r="D32" s="1026"/>
      <c r="E32" s="1026"/>
      <c r="F32" s="1026"/>
      <c r="G32" s="1026"/>
      <c r="H32" s="1026"/>
      <c r="I32" s="1026"/>
      <c r="J32" s="1026"/>
      <c r="K32" s="1026"/>
      <c r="L32" s="1026"/>
      <c r="M32" s="1026"/>
      <c r="N32" s="1026"/>
      <c r="O32" s="1026"/>
      <c r="P32" s="1027"/>
      <c r="Q32" s="1037">
        <v>37</v>
      </c>
      <c r="R32" s="1038"/>
      <c r="S32" s="1038"/>
      <c r="T32" s="1038"/>
      <c r="U32" s="1038"/>
      <c r="V32" s="1038">
        <v>37</v>
      </c>
      <c r="W32" s="1038"/>
      <c r="X32" s="1038"/>
      <c r="Y32" s="1038"/>
      <c r="Z32" s="1038"/>
      <c r="AA32" s="1038">
        <v>0</v>
      </c>
      <c r="AB32" s="1038"/>
      <c r="AC32" s="1038"/>
      <c r="AD32" s="1038"/>
      <c r="AE32" s="1039"/>
      <c r="AF32" s="1031">
        <v>0</v>
      </c>
      <c r="AG32" s="1032"/>
      <c r="AH32" s="1032"/>
      <c r="AI32" s="1032"/>
      <c r="AJ32" s="1033"/>
      <c r="AK32" s="974">
        <v>5</v>
      </c>
      <c r="AL32" s="965"/>
      <c r="AM32" s="965"/>
      <c r="AN32" s="965"/>
      <c r="AO32" s="965"/>
      <c r="AP32" s="965">
        <v>0</v>
      </c>
      <c r="AQ32" s="965"/>
      <c r="AR32" s="965"/>
      <c r="AS32" s="965"/>
      <c r="AT32" s="965"/>
      <c r="AU32" s="965">
        <v>0</v>
      </c>
      <c r="AV32" s="965"/>
      <c r="AW32" s="965"/>
      <c r="AX32" s="965"/>
      <c r="AY32" s="965"/>
      <c r="AZ32" s="1036"/>
      <c r="BA32" s="1036"/>
      <c r="BB32" s="1036"/>
      <c r="BC32" s="1036"/>
      <c r="BD32" s="1036"/>
      <c r="BE32" s="1020" t="s">
        <v>388</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389</v>
      </c>
      <c r="C33" s="1026"/>
      <c r="D33" s="1026"/>
      <c r="E33" s="1026"/>
      <c r="F33" s="1026"/>
      <c r="G33" s="1026"/>
      <c r="H33" s="1026"/>
      <c r="I33" s="1026"/>
      <c r="J33" s="1026"/>
      <c r="K33" s="1026"/>
      <c r="L33" s="1026"/>
      <c r="M33" s="1026"/>
      <c r="N33" s="1026"/>
      <c r="O33" s="1026"/>
      <c r="P33" s="1027"/>
      <c r="Q33" s="1037">
        <v>1019</v>
      </c>
      <c r="R33" s="1038"/>
      <c r="S33" s="1038"/>
      <c r="T33" s="1038"/>
      <c r="U33" s="1038"/>
      <c r="V33" s="1038">
        <v>1014</v>
      </c>
      <c r="W33" s="1038"/>
      <c r="X33" s="1038"/>
      <c r="Y33" s="1038"/>
      <c r="Z33" s="1038"/>
      <c r="AA33" s="1038">
        <v>5</v>
      </c>
      <c r="AB33" s="1038"/>
      <c r="AC33" s="1038"/>
      <c r="AD33" s="1038"/>
      <c r="AE33" s="1039"/>
      <c r="AF33" s="1031">
        <v>0</v>
      </c>
      <c r="AG33" s="1032"/>
      <c r="AH33" s="1032"/>
      <c r="AI33" s="1032"/>
      <c r="AJ33" s="1033"/>
      <c r="AK33" s="974">
        <v>523</v>
      </c>
      <c r="AL33" s="965"/>
      <c r="AM33" s="965"/>
      <c r="AN33" s="965"/>
      <c r="AO33" s="965"/>
      <c r="AP33" s="965">
        <v>6417</v>
      </c>
      <c r="AQ33" s="965"/>
      <c r="AR33" s="965"/>
      <c r="AS33" s="965"/>
      <c r="AT33" s="965"/>
      <c r="AU33" s="965">
        <v>4113</v>
      </c>
      <c r="AV33" s="965"/>
      <c r="AW33" s="965"/>
      <c r="AX33" s="965"/>
      <c r="AY33" s="965"/>
      <c r="AZ33" s="1036"/>
      <c r="BA33" s="1036"/>
      <c r="BB33" s="1036"/>
      <c r="BC33" s="1036"/>
      <c r="BD33" s="1036"/>
      <c r="BE33" s="1020" t="s">
        <v>388</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390</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2091</v>
      </c>
      <c r="AG63" s="953"/>
      <c r="AH63" s="953"/>
      <c r="AI63" s="953"/>
      <c r="AJ63" s="1018"/>
      <c r="AK63" s="1019"/>
      <c r="AL63" s="957"/>
      <c r="AM63" s="957"/>
      <c r="AN63" s="957"/>
      <c r="AO63" s="957"/>
      <c r="AP63" s="953">
        <v>8099</v>
      </c>
      <c r="AQ63" s="953"/>
      <c r="AR63" s="953"/>
      <c r="AS63" s="953"/>
      <c r="AT63" s="953"/>
      <c r="AU63" s="953">
        <v>4118</v>
      </c>
      <c r="AV63" s="953"/>
      <c r="AW63" s="953"/>
      <c r="AX63" s="953"/>
      <c r="AY63" s="953"/>
      <c r="AZ63" s="1013"/>
      <c r="BA63" s="1013"/>
      <c r="BB63" s="1013"/>
      <c r="BC63" s="1013"/>
      <c r="BD63" s="1013"/>
      <c r="BE63" s="954"/>
      <c r="BF63" s="954"/>
      <c r="BG63" s="954"/>
      <c r="BH63" s="954"/>
      <c r="BI63" s="955"/>
      <c r="BJ63" s="1014" t="s">
        <v>113</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394</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541</v>
      </c>
      <c r="C68" s="980"/>
      <c r="D68" s="980"/>
      <c r="E68" s="980"/>
      <c r="F68" s="980"/>
      <c r="G68" s="980"/>
      <c r="H68" s="980"/>
      <c r="I68" s="980"/>
      <c r="J68" s="980"/>
      <c r="K68" s="980"/>
      <c r="L68" s="980"/>
      <c r="M68" s="980"/>
      <c r="N68" s="980"/>
      <c r="O68" s="980"/>
      <c r="P68" s="981"/>
      <c r="Q68" s="982">
        <v>6096</v>
      </c>
      <c r="R68" s="976"/>
      <c r="S68" s="976"/>
      <c r="T68" s="976"/>
      <c r="U68" s="976"/>
      <c r="V68" s="976">
        <v>5951</v>
      </c>
      <c r="W68" s="976"/>
      <c r="X68" s="976"/>
      <c r="Y68" s="976"/>
      <c r="Z68" s="976"/>
      <c r="AA68" s="976">
        <v>145</v>
      </c>
      <c r="AB68" s="976"/>
      <c r="AC68" s="976"/>
      <c r="AD68" s="976"/>
      <c r="AE68" s="976"/>
      <c r="AF68" s="976">
        <v>145</v>
      </c>
      <c r="AG68" s="976"/>
      <c r="AH68" s="976"/>
      <c r="AI68" s="976"/>
      <c r="AJ68" s="976"/>
      <c r="AK68" s="976">
        <v>1100</v>
      </c>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542</v>
      </c>
      <c r="C69" s="969"/>
      <c r="D69" s="969"/>
      <c r="E69" s="969"/>
      <c r="F69" s="969"/>
      <c r="G69" s="969"/>
      <c r="H69" s="969"/>
      <c r="I69" s="969"/>
      <c r="J69" s="969"/>
      <c r="K69" s="969"/>
      <c r="L69" s="969"/>
      <c r="M69" s="969"/>
      <c r="N69" s="969"/>
      <c r="O69" s="969"/>
      <c r="P69" s="970"/>
      <c r="Q69" s="971">
        <v>317</v>
      </c>
      <c r="R69" s="965"/>
      <c r="S69" s="965"/>
      <c r="T69" s="965"/>
      <c r="U69" s="965"/>
      <c r="V69" s="965">
        <v>236</v>
      </c>
      <c r="W69" s="965"/>
      <c r="X69" s="965"/>
      <c r="Y69" s="965"/>
      <c r="Z69" s="965"/>
      <c r="AA69" s="965">
        <v>80</v>
      </c>
      <c r="AB69" s="965"/>
      <c r="AC69" s="965"/>
      <c r="AD69" s="965"/>
      <c r="AE69" s="965"/>
      <c r="AF69" s="965">
        <v>80</v>
      </c>
      <c r="AG69" s="965"/>
      <c r="AH69" s="965"/>
      <c r="AI69" s="965"/>
      <c r="AJ69" s="965"/>
      <c r="AK69" s="965">
        <v>0</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543</v>
      </c>
      <c r="C70" s="969"/>
      <c r="D70" s="969"/>
      <c r="E70" s="969"/>
      <c r="F70" s="969"/>
      <c r="G70" s="969"/>
      <c r="H70" s="969"/>
      <c r="I70" s="969"/>
      <c r="J70" s="969"/>
      <c r="K70" s="969"/>
      <c r="L70" s="969"/>
      <c r="M70" s="969"/>
      <c r="N70" s="969"/>
      <c r="O70" s="969"/>
      <c r="P70" s="970"/>
      <c r="Q70" s="971">
        <v>9</v>
      </c>
      <c r="R70" s="965"/>
      <c r="S70" s="965"/>
      <c r="T70" s="965"/>
      <c r="U70" s="965"/>
      <c r="V70" s="965">
        <v>5</v>
      </c>
      <c r="W70" s="965"/>
      <c r="X70" s="965"/>
      <c r="Y70" s="965"/>
      <c r="Z70" s="965"/>
      <c r="AA70" s="965">
        <v>3</v>
      </c>
      <c r="AB70" s="965"/>
      <c r="AC70" s="965"/>
      <c r="AD70" s="965"/>
      <c r="AE70" s="965"/>
      <c r="AF70" s="965">
        <v>3</v>
      </c>
      <c r="AG70" s="965"/>
      <c r="AH70" s="965"/>
      <c r="AI70" s="965"/>
      <c r="AJ70" s="965"/>
      <c r="AK70" s="965">
        <v>0</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544</v>
      </c>
      <c r="C71" s="969"/>
      <c r="D71" s="969"/>
      <c r="E71" s="969"/>
      <c r="F71" s="969"/>
      <c r="G71" s="969"/>
      <c r="H71" s="969"/>
      <c r="I71" s="969"/>
      <c r="J71" s="969"/>
      <c r="K71" s="969"/>
      <c r="L71" s="969"/>
      <c r="M71" s="969"/>
      <c r="N71" s="969"/>
      <c r="O71" s="969"/>
      <c r="P71" s="970"/>
      <c r="Q71" s="971">
        <v>281</v>
      </c>
      <c r="R71" s="965"/>
      <c r="S71" s="965"/>
      <c r="T71" s="965"/>
      <c r="U71" s="965"/>
      <c r="V71" s="965">
        <v>240</v>
      </c>
      <c r="W71" s="965"/>
      <c r="X71" s="965"/>
      <c r="Y71" s="965"/>
      <c r="Z71" s="965"/>
      <c r="AA71" s="965">
        <v>41</v>
      </c>
      <c r="AB71" s="965"/>
      <c r="AC71" s="965"/>
      <c r="AD71" s="965"/>
      <c r="AE71" s="965"/>
      <c r="AF71" s="965">
        <v>41</v>
      </c>
      <c r="AG71" s="965"/>
      <c r="AH71" s="965"/>
      <c r="AI71" s="965"/>
      <c r="AJ71" s="965"/>
      <c r="AK71" s="965">
        <v>0</v>
      </c>
      <c r="AL71" s="965"/>
      <c r="AM71" s="965"/>
      <c r="AN71" s="965"/>
      <c r="AO71" s="965"/>
      <c r="AP71" s="965">
        <v>114</v>
      </c>
      <c r="AQ71" s="965"/>
      <c r="AR71" s="965"/>
      <c r="AS71" s="965"/>
      <c r="AT71" s="965"/>
      <c r="AU71" s="965">
        <v>15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545</v>
      </c>
      <c r="C72" s="969"/>
      <c r="D72" s="969"/>
      <c r="E72" s="969"/>
      <c r="F72" s="969"/>
      <c r="G72" s="969"/>
      <c r="H72" s="969"/>
      <c r="I72" s="969"/>
      <c r="J72" s="969"/>
      <c r="K72" s="969"/>
      <c r="L72" s="969"/>
      <c r="M72" s="969"/>
      <c r="N72" s="969"/>
      <c r="O72" s="969"/>
      <c r="P72" s="970"/>
      <c r="Q72" s="971">
        <v>135</v>
      </c>
      <c r="R72" s="965"/>
      <c r="S72" s="965"/>
      <c r="T72" s="965"/>
      <c r="U72" s="965"/>
      <c r="V72" s="965">
        <v>126</v>
      </c>
      <c r="W72" s="965"/>
      <c r="X72" s="965"/>
      <c r="Y72" s="965"/>
      <c r="Z72" s="965"/>
      <c r="AA72" s="965">
        <v>9</v>
      </c>
      <c r="AB72" s="965"/>
      <c r="AC72" s="965"/>
      <c r="AD72" s="965"/>
      <c r="AE72" s="965"/>
      <c r="AF72" s="965">
        <v>9</v>
      </c>
      <c r="AG72" s="965"/>
      <c r="AH72" s="965"/>
      <c r="AI72" s="965"/>
      <c r="AJ72" s="965"/>
      <c r="AK72" s="965">
        <v>0</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546</v>
      </c>
      <c r="C73" s="969"/>
      <c r="D73" s="969"/>
      <c r="E73" s="969"/>
      <c r="F73" s="969"/>
      <c r="G73" s="969"/>
      <c r="H73" s="969"/>
      <c r="I73" s="969"/>
      <c r="J73" s="969"/>
      <c r="K73" s="969"/>
      <c r="L73" s="969"/>
      <c r="M73" s="969"/>
      <c r="N73" s="969"/>
      <c r="O73" s="969"/>
      <c r="P73" s="970"/>
      <c r="Q73" s="971">
        <v>363034</v>
      </c>
      <c r="R73" s="965"/>
      <c r="S73" s="965"/>
      <c r="T73" s="965"/>
      <c r="U73" s="965"/>
      <c r="V73" s="965">
        <v>350256</v>
      </c>
      <c r="W73" s="965"/>
      <c r="X73" s="965"/>
      <c r="Y73" s="965"/>
      <c r="Z73" s="965"/>
      <c r="AA73" s="965">
        <v>12777</v>
      </c>
      <c r="AB73" s="965"/>
      <c r="AC73" s="965"/>
      <c r="AD73" s="965"/>
      <c r="AE73" s="965"/>
      <c r="AF73" s="965">
        <v>12777</v>
      </c>
      <c r="AG73" s="965"/>
      <c r="AH73" s="965"/>
      <c r="AI73" s="965"/>
      <c r="AJ73" s="965"/>
      <c r="AK73" s="965">
        <v>2098</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547</v>
      </c>
      <c r="C74" s="969"/>
      <c r="D74" s="969"/>
      <c r="E74" s="969"/>
      <c r="F74" s="969"/>
      <c r="G74" s="969"/>
      <c r="H74" s="969"/>
      <c r="I74" s="969"/>
      <c r="J74" s="969"/>
      <c r="K74" s="969"/>
      <c r="L74" s="969"/>
      <c r="M74" s="969"/>
      <c r="N74" s="969"/>
      <c r="O74" s="969"/>
      <c r="P74" s="970"/>
      <c r="Q74" s="971">
        <v>291</v>
      </c>
      <c r="R74" s="965"/>
      <c r="S74" s="965"/>
      <c r="T74" s="965"/>
      <c r="U74" s="965"/>
      <c r="V74" s="965">
        <v>284</v>
      </c>
      <c r="W74" s="965"/>
      <c r="X74" s="965"/>
      <c r="Y74" s="965"/>
      <c r="Z74" s="965"/>
      <c r="AA74" s="965">
        <v>8</v>
      </c>
      <c r="AB74" s="965"/>
      <c r="AC74" s="965"/>
      <c r="AD74" s="965"/>
      <c r="AE74" s="965"/>
      <c r="AF74" s="965">
        <v>8</v>
      </c>
      <c r="AG74" s="965"/>
      <c r="AH74" s="965"/>
      <c r="AI74" s="965"/>
      <c r="AJ74" s="965"/>
      <c r="AK74" s="965">
        <v>4</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548</v>
      </c>
      <c r="C75" s="969"/>
      <c r="D75" s="969"/>
      <c r="E75" s="969"/>
      <c r="F75" s="969"/>
      <c r="G75" s="969"/>
      <c r="H75" s="969"/>
      <c r="I75" s="969"/>
      <c r="J75" s="969"/>
      <c r="K75" s="969"/>
      <c r="L75" s="969"/>
      <c r="M75" s="969"/>
      <c r="N75" s="969"/>
      <c r="O75" s="969"/>
      <c r="P75" s="970"/>
      <c r="Q75" s="972">
        <v>67</v>
      </c>
      <c r="R75" s="973"/>
      <c r="S75" s="973"/>
      <c r="T75" s="973"/>
      <c r="U75" s="974"/>
      <c r="V75" s="975">
        <v>57</v>
      </c>
      <c r="W75" s="973"/>
      <c r="X75" s="973"/>
      <c r="Y75" s="973"/>
      <c r="Z75" s="974"/>
      <c r="AA75" s="975">
        <v>10</v>
      </c>
      <c r="AB75" s="973"/>
      <c r="AC75" s="973"/>
      <c r="AD75" s="973"/>
      <c r="AE75" s="974"/>
      <c r="AF75" s="975">
        <v>10</v>
      </c>
      <c r="AG75" s="973"/>
      <c r="AH75" s="973"/>
      <c r="AI75" s="973"/>
      <c r="AJ75" s="974"/>
      <c r="AK75" s="975">
        <v>0</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549</v>
      </c>
      <c r="C76" s="969"/>
      <c r="D76" s="969"/>
      <c r="E76" s="969"/>
      <c r="F76" s="969"/>
      <c r="G76" s="969"/>
      <c r="H76" s="969"/>
      <c r="I76" s="969"/>
      <c r="J76" s="969"/>
      <c r="K76" s="969"/>
      <c r="L76" s="969"/>
      <c r="M76" s="969"/>
      <c r="N76" s="969"/>
      <c r="O76" s="969"/>
      <c r="P76" s="970"/>
      <c r="Q76" s="972">
        <v>19</v>
      </c>
      <c r="R76" s="973"/>
      <c r="S76" s="973"/>
      <c r="T76" s="973"/>
      <c r="U76" s="974"/>
      <c r="V76" s="975">
        <v>15</v>
      </c>
      <c r="W76" s="973"/>
      <c r="X76" s="973"/>
      <c r="Y76" s="973"/>
      <c r="Z76" s="974"/>
      <c r="AA76" s="975">
        <v>4</v>
      </c>
      <c r="AB76" s="973"/>
      <c r="AC76" s="973"/>
      <c r="AD76" s="973"/>
      <c r="AE76" s="974"/>
      <c r="AF76" s="975">
        <v>4</v>
      </c>
      <c r="AG76" s="973"/>
      <c r="AH76" s="973"/>
      <c r="AI76" s="973"/>
      <c r="AJ76" s="974"/>
      <c r="AK76" s="975">
        <v>0</v>
      </c>
      <c r="AL76" s="973"/>
      <c r="AM76" s="973"/>
      <c r="AN76" s="973"/>
      <c r="AO76" s="974"/>
      <c r="AP76" s="975">
        <v>0</v>
      </c>
      <c r="AQ76" s="973"/>
      <c r="AR76" s="973"/>
      <c r="AS76" s="973"/>
      <c r="AT76" s="974"/>
      <c r="AU76" s="975">
        <v>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550</v>
      </c>
      <c r="C77" s="969"/>
      <c r="D77" s="969"/>
      <c r="E77" s="969"/>
      <c r="F77" s="969"/>
      <c r="G77" s="969"/>
      <c r="H77" s="969"/>
      <c r="I77" s="969"/>
      <c r="J77" s="969"/>
      <c r="K77" s="969"/>
      <c r="L77" s="969"/>
      <c r="M77" s="969"/>
      <c r="N77" s="969"/>
      <c r="O77" s="969"/>
      <c r="P77" s="970"/>
      <c r="Q77" s="972">
        <v>114</v>
      </c>
      <c r="R77" s="973"/>
      <c r="S77" s="973"/>
      <c r="T77" s="973"/>
      <c r="U77" s="974"/>
      <c r="V77" s="975">
        <v>51</v>
      </c>
      <c r="W77" s="973"/>
      <c r="X77" s="973"/>
      <c r="Y77" s="973"/>
      <c r="Z77" s="974"/>
      <c r="AA77" s="975">
        <v>65</v>
      </c>
      <c r="AB77" s="973"/>
      <c r="AC77" s="973"/>
      <c r="AD77" s="973"/>
      <c r="AE77" s="974"/>
      <c r="AF77" s="975">
        <v>63</v>
      </c>
      <c r="AG77" s="973"/>
      <c r="AH77" s="973"/>
      <c r="AI77" s="973"/>
      <c r="AJ77" s="974"/>
      <c r="AK77" s="975">
        <v>0</v>
      </c>
      <c r="AL77" s="973"/>
      <c r="AM77" s="973"/>
      <c r="AN77" s="973"/>
      <c r="AO77" s="974"/>
      <c r="AP77" s="975">
        <v>0</v>
      </c>
      <c r="AQ77" s="973"/>
      <c r="AR77" s="973"/>
      <c r="AS77" s="973"/>
      <c r="AT77" s="974"/>
      <c r="AU77" s="975">
        <v>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13140</v>
      </c>
      <c r="AG88" s="953"/>
      <c r="AH88" s="953"/>
      <c r="AI88" s="953"/>
      <c r="AJ88" s="953"/>
      <c r="AK88" s="957"/>
      <c r="AL88" s="957"/>
      <c r="AM88" s="957"/>
      <c r="AN88" s="957"/>
      <c r="AO88" s="957"/>
      <c r="AP88" s="953">
        <v>114</v>
      </c>
      <c r="AQ88" s="953"/>
      <c r="AR88" s="953"/>
      <c r="AS88" s="953"/>
      <c r="AT88" s="953"/>
      <c r="AU88" s="953">
        <v>15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802</v>
      </c>
      <c r="CS102" s="945"/>
      <c r="CT102" s="945"/>
      <c r="CU102" s="945"/>
      <c r="CV102" s="946"/>
      <c r="CW102" s="944">
        <v>122</v>
      </c>
      <c r="CX102" s="945"/>
      <c r="CY102" s="945"/>
      <c r="CZ102" s="945"/>
      <c r="DA102" s="946"/>
      <c r="DB102" s="944">
        <v>265</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287</v>
      </c>
      <c r="AG109" s="886"/>
      <c r="AH109" s="886"/>
      <c r="AI109" s="886"/>
      <c r="AJ109" s="887"/>
      <c r="AK109" s="888" t="s">
        <v>286</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287</v>
      </c>
      <c r="BW109" s="886"/>
      <c r="BX109" s="886"/>
      <c r="BY109" s="886"/>
      <c r="BZ109" s="887"/>
      <c r="CA109" s="888" t="s">
        <v>286</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287</v>
      </c>
      <c r="DM109" s="886"/>
      <c r="DN109" s="886"/>
      <c r="DO109" s="886"/>
      <c r="DP109" s="887"/>
      <c r="DQ109" s="888" t="s">
        <v>286</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1817700</v>
      </c>
      <c r="AB110" s="871"/>
      <c r="AC110" s="871"/>
      <c r="AD110" s="871"/>
      <c r="AE110" s="872"/>
      <c r="AF110" s="873">
        <v>1817726</v>
      </c>
      <c r="AG110" s="871"/>
      <c r="AH110" s="871"/>
      <c r="AI110" s="871"/>
      <c r="AJ110" s="872"/>
      <c r="AK110" s="873">
        <v>2042675</v>
      </c>
      <c r="AL110" s="871"/>
      <c r="AM110" s="871"/>
      <c r="AN110" s="871"/>
      <c r="AO110" s="872"/>
      <c r="AP110" s="874">
        <v>19.2</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19678865</v>
      </c>
      <c r="BR110" s="798"/>
      <c r="BS110" s="798"/>
      <c r="BT110" s="798"/>
      <c r="BU110" s="798"/>
      <c r="BV110" s="798">
        <v>19455645</v>
      </c>
      <c r="BW110" s="798"/>
      <c r="BX110" s="798"/>
      <c r="BY110" s="798"/>
      <c r="BZ110" s="798"/>
      <c r="CA110" s="798">
        <v>20545136</v>
      </c>
      <c r="CB110" s="798"/>
      <c r="CC110" s="798"/>
      <c r="CD110" s="798"/>
      <c r="CE110" s="798"/>
      <c r="CF110" s="859">
        <v>192.9</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429545</v>
      </c>
      <c r="BR111" s="769"/>
      <c r="BS111" s="769"/>
      <c r="BT111" s="769"/>
      <c r="BU111" s="769"/>
      <c r="BV111" s="769">
        <v>356267</v>
      </c>
      <c r="BW111" s="769"/>
      <c r="BX111" s="769"/>
      <c r="BY111" s="769"/>
      <c r="BZ111" s="769"/>
      <c r="CA111" s="769">
        <v>284521</v>
      </c>
      <c r="CB111" s="769"/>
      <c r="CC111" s="769"/>
      <c r="CD111" s="769"/>
      <c r="CE111" s="769"/>
      <c r="CF111" s="846">
        <v>2.7</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4673107</v>
      </c>
      <c r="BR112" s="769"/>
      <c r="BS112" s="769"/>
      <c r="BT112" s="769"/>
      <c r="BU112" s="769"/>
      <c r="BV112" s="769">
        <v>4312140</v>
      </c>
      <c r="BW112" s="769"/>
      <c r="BX112" s="769"/>
      <c r="BY112" s="769"/>
      <c r="BZ112" s="769"/>
      <c r="CA112" s="769">
        <v>4118331</v>
      </c>
      <c r="CB112" s="769"/>
      <c r="CC112" s="769"/>
      <c r="CD112" s="769"/>
      <c r="CE112" s="769"/>
      <c r="CF112" s="846">
        <v>38.700000000000003</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281965</v>
      </c>
      <c r="AB113" s="907"/>
      <c r="AC113" s="907"/>
      <c r="AD113" s="907"/>
      <c r="AE113" s="908"/>
      <c r="AF113" s="909">
        <v>241675</v>
      </c>
      <c r="AG113" s="907"/>
      <c r="AH113" s="907"/>
      <c r="AI113" s="907"/>
      <c r="AJ113" s="908"/>
      <c r="AK113" s="909">
        <v>285714</v>
      </c>
      <c r="AL113" s="907"/>
      <c r="AM113" s="907"/>
      <c r="AN113" s="907"/>
      <c r="AO113" s="908"/>
      <c r="AP113" s="910">
        <v>2.7</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18410</v>
      </c>
      <c r="BR113" s="769"/>
      <c r="BS113" s="769"/>
      <c r="BT113" s="769"/>
      <c r="BU113" s="769"/>
      <c r="BV113" s="769">
        <v>16592</v>
      </c>
      <c r="BW113" s="769"/>
      <c r="BX113" s="769"/>
      <c r="BY113" s="769"/>
      <c r="BZ113" s="769"/>
      <c r="CA113" s="769">
        <v>15089</v>
      </c>
      <c r="CB113" s="769"/>
      <c r="CC113" s="769"/>
      <c r="CD113" s="769"/>
      <c r="CE113" s="769"/>
      <c r="CF113" s="846">
        <v>0.1</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261</v>
      </c>
      <c r="AB114" s="782"/>
      <c r="AC114" s="782"/>
      <c r="AD114" s="782"/>
      <c r="AE114" s="783"/>
      <c r="AF114" s="784">
        <v>251</v>
      </c>
      <c r="AG114" s="782"/>
      <c r="AH114" s="782"/>
      <c r="AI114" s="782"/>
      <c r="AJ114" s="783"/>
      <c r="AK114" s="784">
        <v>264</v>
      </c>
      <c r="AL114" s="782"/>
      <c r="AM114" s="782"/>
      <c r="AN114" s="782"/>
      <c r="AO114" s="783"/>
      <c r="AP114" s="752">
        <v>0</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3612552</v>
      </c>
      <c r="BR114" s="769"/>
      <c r="BS114" s="769"/>
      <c r="BT114" s="769"/>
      <c r="BU114" s="769"/>
      <c r="BV114" s="769">
        <v>3807995</v>
      </c>
      <c r="BW114" s="769"/>
      <c r="BX114" s="769"/>
      <c r="BY114" s="769"/>
      <c r="BZ114" s="769"/>
      <c r="CA114" s="769">
        <v>3754460</v>
      </c>
      <c r="CB114" s="769"/>
      <c r="CC114" s="769"/>
      <c r="CD114" s="769"/>
      <c r="CE114" s="769"/>
      <c r="CF114" s="846">
        <v>35.299999999999997</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75024</v>
      </c>
      <c r="AB115" s="907"/>
      <c r="AC115" s="907"/>
      <c r="AD115" s="907"/>
      <c r="AE115" s="908"/>
      <c r="AF115" s="909">
        <v>73578</v>
      </c>
      <c r="AG115" s="907"/>
      <c r="AH115" s="907"/>
      <c r="AI115" s="907"/>
      <c r="AJ115" s="908"/>
      <c r="AK115" s="909">
        <v>71662</v>
      </c>
      <c r="AL115" s="907"/>
      <c r="AM115" s="907"/>
      <c r="AN115" s="907"/>
      <c r="AO115" s="908"/>
      <c r="AP115" s="910">
        <v>0.7</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429377</v>
      </c>
      <c r="DH116" s="782"/>
      <c r="DI116" s="782"/>
      <c r="DJ116" s="782"/>
      <c r="DK116" s="783"/>
      <c r="DL116" s="784">
        <v>356183</v>
      </c>
      <c r="DM116" s="782"/>
      <c r="DN116" s="782"/>
      <c r="DO116" s="782"/>
      <c r="DP116" s="783"/>
      <c r="DQ116" s="784">
        <v>284521</v>
      </c>
      <c r="DR116" s="782"/>
      <c r="DS116" s="782"/>
      <c r="DT116" s="782"/>
      <c r="DU116" s="783"/>
      <c r="DV116" s="752">
        <v>2.7</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2174950</v>
      </c>
      <c r="AB117" s="893"/>
      <c r="AC117" s="893"/>
      <c r="AD117" s="893"/>
      <c r="AE117" s="894"/>
      <c r="AF117" s="896">
        <v>2133230</v>
      </c>
      <c r="AG117" s="893"/>
      <c r="AH117" s="893"/>
      <c r="AI117" s="893"/>
      <c r="AJ117" s="894"/>
      <c r="AK117" s="896">
        <v>2400315</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287</v>
      </c>
      <c r="AG118" s="886"/>
      <c r="AH118" s="886"/>
      <c r="AI118" s="886"/>
      <c r="AJ118" s="887"/>
      <c r="AK118" s="888" t="s">
        <v>286</v>
      </c>
      <c r="AL118" s="886"/>
      <c r="AM118" s="886"/>
      <c r="AN118" s="886"/>
      <c r="AO118" s="887"/>
      <c r="AP118" s="889" t="s">
        <v>405</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433</v>
      </c>
      <c r="BP118" s="836"/>
      <c r="BQ118" s="855">
        <v>28412479</v>
      </c>
      <c r="BR118" s="856"/>
      <c r="BS118" s="856"/>
      <c r="BT118" s="856"/>
      <c r="BU118" s="856"/>
      <c r="BV118" s="856">
        <v>27948639</v>
      </c>
      <c r="BW118" s="856"/>
      <c r="BX118" s="856"/>
      <c r="BY118" s="856"/>
      <c r="BZ118" s="856"/>
      <c r="CA118" s="856">
        <v>28717537</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10148862</v>
      </c>
      <c r="BR119" s="798"/>
      <c r="BS119" s="798"/>
      <c r="BT119" s="798"/>
      <c r="BU119" s="798"/>
      <c r="BV119" s="798">
        <v>9852160</v>
      </c>
      <c r="BW119" s="798"/>
      <c r="BX119" s="798"/>
      <c r="BY119" s="798"/>
      <c r="BZ119" s="798"/>
      <c r="CA119" s="798">
        <v>9267703</v>
      </c>
      <c r="CB119" s="798"/>
      <c r="CC119" s="798"/>
      <c r="CD119" s="798"/>
      <c r="CE119" s="798"/>
      <c r="CF119" s="859">
        <v>87</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168</v>
      </c>
      <c r="DH119" s="715"/>
      <c r="DI119" s="715"/>
      <c r="DJ119" s="715"/>
      <c r="DK119" s="716"/>
      <c r="DL119" s="717">
        <v>84</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2432239</v>
      </c>
      <c r="BR120" s="769"/>
      <c r="BS120" s="769"/>
      <c r="BT120" s="769"/>
      <c r="BU120" s="769"/>
      <c r="BV120" s="769">
        <v>2971619</v>
      </c>
      <c r="BW120" s="769"/>
      <c r="BX120" s="769"/>
      <c r="BY120" s="769"/>
      <c r="BZ120" s="769"/>
      <c r="CA120" s="769">
        <v>3397608</v>
      </c>
      <c r="CB120" s="769"/>
      <c r="CC120" s="769"/>
      <c r="CD120" s="769"/>
      <c r="CE120" s="769"/>
      <c r="CF120" s="846">
        <v>31.9</v>
      </c>
      <c r="CG120" s="847"/>
      <c r="CH120" s="847"/>
      <c r="CI120" s="847"/>
      <c r="CJ120" s="847"/>
      <c r="CK120" s="848" t="s">
        <v>439</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4669286</v>
      </c>
      <c r="DH120" s="798"/>
      <c r="DI120" s="798"/>
      <c r="DJ120" s="798"/>
      <c r="DK120" s="798"/>
      <c r="DL120" s="798">
        <v>4306747</v>
      </c>
      <c r="DM120" s="798"/>
      <c r="DN120" s="798"/>
      <c r="DO120" s="798"/>
      <c r="DP120" s="798"/>
      <c r="DQ120" s="798">
        <v>4113287</v>
      </c>
      <c r="DR120" s="798"/>
      <c r="DS120" s="798"/>
      <c r="DT120" s="798"/>
      <c r="DU120" s="798"/>
      <c r="DV120" s="799">
        <v>38.6</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14589192</v>
      </c>
      <c r="BR121" s="856"/>
      <c r="BS121" s="856"/>
      <c r="BT121" s="856"/>
      <c r="BU121" s="856"/>
      <c r="BV121" s="856">
        <v>14443775</v>
      </c>
      <c r="BW121" s="856"/>
      <c r="BX121" s="856"/>
      <c r="BY121" s="856"/>
      <c r="BZ121" s="856"/>
      <c r="CA121" s="856">
        <v>15129136</v>
      </c>
      <c r="CB121" s="856"/>
      <c r="CC121" s="856"/>
      <c r="CD121" s="856"/>
      <c r="CE121" s="856"/>
      <c r="CF121" s="857">
        <v>142.1</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3821</v>
      </c>
      <c r="DH121" s="769"/>
      <c r="DI121" s="769"/>
      <c r="DJ121" s="769"/>
      <c r="DK121" s="769"/>
      <c r="DL121" s="769">
        <v>5393</v>
      </c>
      <c r="DM121" s="769"/>
      <c r="DN121" s="769"/>
      <c r="DO121" s="769"/>
      <c r="DP121" s="769"/>
      <c r="DQ121" s="769">
        <v>5044</v>
      </c>
      <c r="DR121" s="769"/>
      <c r="DS121" s="769"/>
      <c r="DT121" s="769"/>
      <c r="DU121" s="769"/>
      <c r="DV121" s="821">
        <v>0</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442</v>
      </c>
      <c r="BP122" s="836"/>
      <c r="BQ122" s="837">
        <v>27170293</v>
      </c>
      <c r="BR122" s="838"/>
      <c r="BS122" s="838"/>
      <c r="BT122" s="838"/>
      <c r="BU122" s="838"/>
      <c r="BV122" s="838">
        <v>27267554</v>
      </c>
      <c r="BW122" s="838"/>
      <c r="BX122" s="838"/>
      <c r="BY122" s="838"/>
      <c r="BZ122" s="838"/>
      <c r="CA122" s="838">
        <v>27794447</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t="s">
        <v>113</v>
      </c>
      <c r="DH122" s="769"/>
      <c r="DI122" s="769"/>
      <c r="DJ122" s="769"/>
      <c r="DK122" s="769"/>
      <c r="DL122" s="769" t="s">
        <v>113</v>
      </c>
      <c r="DM122" s="769"/>
      <c r="DN122" s="769"/>
      <c r="DO122" s="769"/>
      <c r="DP122" s="769"/>
      <c r="DQ122" s="769" t="s">
        <v>113</v>
      </c>
      <c r="DR122" s="769"/>
      <c r="DS122" s="769"/>
      <c r="DT122" s="769"/>
      <c r="DU122" s="769"/>
      <c r="DV122" s="821" t="s">
        <v>113</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74880</v>
      </c>
      <c r="AB123" s="782"/>
      <c r="AC123" s="782"/>
      <c r="AD123" s="782"/>
      <c r="AE123" s="783"/>
      <c r="AF123" s="784">
        <v>73494</v>
      </c>
      <c r="AG123" s="782"/>
      <c r="AH123" s="782"/>
      <c r="AI123" s="782"/>
      <c r="AJ123" s="783"/>
      <c r="AK123" s="784">
        <v>71662</v>
      </c>
      <c r="AL123" s="782"/>
      <c r="AM123" s="782"/>
      <c r="AN123" s="782"/>
      <c r="AO123" s="783"/>
      <c r="AP123" s="752">
        <v>0.7</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12.8</v>
      </c>
      <c r="BR123" s="830"/>
      <c r="BS123" s="830"/>
      <c r="BT123" s="830"/>
      <c r="BU123" s="830"/>
      <c r="BV123" s="830">
        <v>6.9</v>
      </c>
      <c r="BW123" s="830"/>
      <c r="BX123" s="830"/>
      <c r="BY123" s="830"/>
      <c r="BZ123" s="830"/>
      <c r="CA123" s="830">
        <v>8.6</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144</v>
      </c>
      <c r="AB127" s="782"/>
      <c r="AC127" s="782"/>
      <c r="AD127" s="782"/>
      <c r="AE127" s="783"/>
      <c r="AF127" s="784">
        <v>84</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453</v>
      </c>
      <c r="AY127" s="756"/>
      <c r="AZ127" s="756"/>
      <c r="BA127" s="756"/>
      <c r="BB127" s="756"/>
      <c r="BC127" s="756"/>
      <c r="BD127" s="756"/>
      <c r="BE127" s="757"/>
      <c r="BF127" s="758" t="s">
        <v>113</v>
      </c>
      <c r="BG127" s="759"/>
      <c r="BH127" s="759"/>
      <c r="BI127" s="759"/>
      <c r="BJ127" s="759"/>
      <c r="BK127" s="759"/>
      <c r="BL127" s="760"/>
      <c r="BM127" s="758">
        <v>13.07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192181</v>
      </c>
      <c r="AB128" s="722"/>
      <c r="AC128" s="722"/>
      <c r="AD128" s="722"/>
      <c r="AE128" s="723"/>
      <c r="AF128" s="724">
        <v>205814</v>
      </c>
      <c r="AG128" s="722"/>
      <c r="AH128" s="722"/>
      <c r="AI128" s="722"/>
      <c r="AJ128" s="723"/>
      <c r="AK128" s="724">
        <v>166174</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113</v>
      </c>
      <c r="BG128" s="789"/>
      <c r="BH128" s="789"/>
      <c r="BI128" s="789"/>
      <c r="BJ128" s="789"/>
      <c r="BK128" s="789"/>
      <c r="BL128" s="790"/>
      <c r="BM128" s="788">
        <v>18.07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92</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10697612</v>
      </c>
      <c r="AB129" s="782"/>
      <c r="AC129" s="782"/>
      <c r="AD129" s="782"/>
      <c r="AE129" s="783"/>
      <c r="AF129" s="784">
        <v>10938004</v>
      </c>
      <c r="AG129" s="782"/>
      <c r="AH129" s="782"/>
      <c r="AI129" s="782"/>
      <c r="AJ129" s="783"/>
      <c r="AK129" s="784">
        <v>11892425</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1061974</v>
      </c>
      <c r="AB130" s="782"/>
      <c r="AC130" s="782"/>
      <c r="AD130" s="782"/>
      <c r="AE130" s="783"/>
      <c r="AF130" s="784">
        <v>1120581</v>
      </c>
      <c r="AG130" s="782"/>
      <c r="AH130" s="782"/>
      <c r="AI130" s="782"/>
      <c r="AJ130" s="783"/>
      <c r="AK130" s="784">
        <v>1243476</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8.6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9635638</v>
      </c>
      <c r="AB131" s="715"/>
      <c r="AC131" s="715"/>
      <c r="AD131" s="715"/>
      <c r="AE131" s="716"/>
      <c r="AF131" s="717">
        <v>9817423</v>
      </c>
      <c r="AG131" s="715"/>
      <c r="AH131" s="715"/>
      <c r="AI131" s="715"/>
      <c r="AJ131" s="716"/>
      <c r="AK131" s="717">
        <v>10648949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9.5561394069999999</v>
      </c>
      <c r="AB132" s="738"/>
      <c r="AC132" s="738"/>
      <c r="AD132" s="738"/>
      <c r="AE132" s="739"/>
      <c r="AF132" s="740">
        <v>8.2183990649999998</v>
      </c>
      <c r="AG132" s="738"/>
      <c r="AH132" s="738"/>
      <c r="AI132" s="738"/>
      <c r="AJ132" s="739"/>
      <c r="AK132" s="740">
        <v>9.3029368439999995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9.8000000000000007</v>
      </c>
      <c r="AB133" s="747"/>
      <c r="AC133" s="747"/>
      <c r="AD133" s="747"/>
      <c r="AE133" s="748"/>
      <c r="AF133" s="746">
        <v>9.6</v>
      </c>
      <c r="AG133" s="747"/>
      <c r="AH133" s="747"/>
      <c r="AI133" s="747"/>
      <c r="AJ133" s="748"/>
      <c r="AK133" s="746">
        <v>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3437176</v>
      </c>
      <c r="L9" s="264">
        <v>63943</v>
      </c>
      <c r="M9" s="265">
        <v>59577</v>
      </c>
      <c r="N9" s="266">
        <v>7.3</v>
      </c>
    </row>
    <row r="10" spans="1:16">
      <c r="A10" s="248"/>
      <c r="B10" s="244"/>
      <c r="C10" s="244"/>
      <c r="D10" s="244"/>
      <c r="E10" s="244"/>
      <c r="F10" s="244"/>
      <c r="G10" s="1131" t="s">
        <v>475</v>
      </c>
      <c r="H10" s="1132"/>
      <c r="I10" s="1132"/>
      <c r="J10" s="1133"/>
      <c r="K10" s="267">
        <v>780913</v>
      </c>
      <c r="L10" s="268">
        <v>14528</v>
      </c>
      <c r="M10" s="269">
        <v>6072</v>
      </c>
      <c r="N10" s="270">
        <v>139.30000000000001</v>
      </c>
    </row>
    <row r="11" spans="1:16" ht="13.5" customHeight="1">
      <c r="A11" s="248"/>
      <c r="B11" s="244"/>
      <c r="C11" s="244"/>
      <c r="D11" s="244"/>
      <c r="E11" s="244"/>
      <c r="F11" s="244"/>
      <c r="G11" s="1131" t="s">
        <v>476</v>
      </c>
      <c r="H11" s="1132"/>
      <c r="I11" s="1132"/>
      <c r="J11" s="1133"/>
      <c r="K11" s="267">
        <v>22398</v>
      </c>
      <c r="L11" s="268">
        <v>417</v>
      </c>
      <c r="M11" s="269">
        <v>6337</v>
      </c>
      <c r="N11" s="270">
        <v>-93.4</v>
      </c>
    </row>
    <row r="12" spans="1:16" ht="13.5" customHeight="1">
      <c r="A12" s="248"/>
      <c r="B12" s="244"/>
      <c r="C12" s="244"/>
      <c r="D12" s="244"/>
      <c r="E12" s="244"/>
      <c r="F12" s="244"/>
      <c r="G12" s="1131" t="s">
        <v>477</v>
      </c>
      <c r="H12" s="1132"/>
      <c r="I12" s="1132"/>
      <c r="J12" s="1133"/>
      <c r="K12" s="267" t="s">
        <v>478</v>
      </c>
      <c r="L12" s="268" t="s">
        <v>478</v>
      </c>
      <c r="M12" s="269">
        <v>1374</v>
      </c>
      <c r="N12" s="270" t="s">
        <v>478</v>
      </c>
    </row>
    <row r="13" spans="1:16" ht="13.5" customHeight="1">
      <c r="A13" s="248"/>
      <c r="B13" s="244"/>
      <c r="C13" s="244"/>
      <c r="D13" s="244"/>
      <c r="E13" s="244"/>
      <c r="F13" s="244"/>
      <c r="G13" s="1131" t="s">
        <v>479</v>
      </c>
      <c r="H13" s="1132"/>
      <c r="I13" s="1132"/>
      <c r="J13" s="1133"/>
      <c r="K13" s="267" t="s">
        <v>478</v>
      </c>
      <c r="L13" s="268" t="s">
        <v>478</v>
      </c>
      <c r="M13" s="269" t="s">
        <v>478</v>
      </c>
      <c r="N13" s="270" t="s">
        <v>478</v>
      </c>
    </row>
    <row r="14" spans="1:16" ht="13.5" customHeight="1">
      <c r="A14" s="248"/>
      <c r="B14" s="244"/>
      <c r="C14" s="244"/>
      <c r="D14" s="244"/>
      <c r="E14" s="244"/>
      <c r="F14" s="244"/>
      <c r="G14" s="1131" t="s">
        <v>480</v>
      </c>
      <c r="H14" s="1132"/>
      <c r="I14" s="1132"/>
      <c r="J14" s="1133"/>
      <c r="K14" s="267">
        <v>168511</v>
      </c>
      <c r="L14" s="268">
        <v>3135</v>
      </c>
      <c r="M14" s="269">
        <v>2292</v>
      </c>
      <c r="N14" s="270">
        <v>36.799999999999997</v>
      </c>
    </row>
    <row r="15" spans="1:16" ht="13.5" customHeight="1">
      <c r="A15" s="248"/>
      <c r="B15" s="244"/>
      <c r="C15" s="244"/>
      <c r="D15" s="244"/>
      <c r="E15" s="244"/>
      <c r="F15" s="244"/>
      <c r="G15" s="1131" t="s">
        <v>481</v>
      </c>
      <c r="H15" s="1132"/>
      <c r="I15" s="1132"/>
      <c r="J15" s="1133"/>
      <c r="K15" s="267">
        <v>104992</v>
      </c>
      <c r="L15" s="268">
        <v>1953</v>
      </c>
      <c r="M15" s="269">
        <v>1457</v>
      </c>
      <c r="N15" s="270">
        <v>34</v>
      </c>
    </row>
    <row r="16" spans="1:16">
      <c r="A16" s="248"/>
      <c r="B16" s="244"/>
      <c r="C16" s="244"/>
      <c r="D16" s="244"/>
      <c r="E16" s="244"/>
      <c r="F16" s="244"/>
      <c r="G16" s="1134" t="s">
        <v>482</v>
      </c>
      <c r="H16" s="1135"/>
      <c r="I16" s="1135"/>
      <c r="J16" s="1136"/>
      <c r="K16" s="268">
        <v>-246366</v>
      </c>
      <c r="L16" s="268">
        <v>-4583</v>
      </c>
      <c r="M16" s="269">
        <v>-7201</v>
      </c>
      <c r="N16" s="270">
        <v>-36.4</v>
      </c>
    </row>
    <row r="17" spans="1:16">
      <c r="A17" s="248"/>
      <c r="B17" s="244"/>
      <c r="C17" s="244"/>
      <c r="D17" s="244"/>
      <c r="E17" s="244"/>
      <c r="F17" s="244"/>
      <c r="G17" s="1134" t="s">
        <v>171</v>
      </c>
      <c r="H17" s="1135"/>
      <c r="I17" s="1135"/>
      <c r="J17" s="1136"/>
      <c r="K17" s="268">
        <v>4267624</v>
      </c>
      <c r="L17" s="268">
        <v>79392</v>
      </c>
      <c r="M17" s="269">
        <v>69907</v>
      </c>
      <c r="N17" s="270">
        <v>13.6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7.4</v>
      </c>
      <c r="L21" s="281">
        <v>6.96</v>
      </c>
      <c r="M21" s="282">
        <v>0.44</v>
      </c>
      <c r="N21" s="249"/>
      <c r="O21" s="283"/>
      <c r="P21" s="279"/>
    </row>
    <row r="22" spans="1:16" s="284" customFormat="1">
      <c r="A22" s="279"/>
      <c r="B22" s="249"/>
      <c r="C22" s="249"/>
      <c r="D22" s="249"/>
      <c r="E22" s="249"/>
      <c r="F22" s="249"/>
      <c r="G22" s="1128" t="s">
        <v>488</v>
      </c>
      <c r="H22" s="1129"/>
      <c r="I22" s="1129"/>
      <c r="J22" s="1130"/>
      <c r="K22" s="285">
        <v>100</v>
      </c>
      <c r="L22" s="286">
        <v>98.3</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2042675</v>
      </c>
      <c r="L32" s="294">
        <v>38000</v>
      </c>
      <c r="M32" s="295">
        <v>42301</v>
      </c>
      <c r="N32" s="296">
        <v>-10.199999999999999</v>
      </c>
    </row>
    <row r="33" spans="1:16" ht="13.5" customHeight="1">
      <c r="A33" s="248"/>
      <c r="B33" s="244"/>
      <c r="C33" s="244"/>
      <c r="D33" s="244"/>
      <c r="E33" s="244"/>
      <c r="F33" s="244"/>
      <c r="G33" s="1119" t="s">
        <v>493</v>
      </c>
      <c r="H33" s="1120"/>
      <c r="I33" s="1120"/>
      <c r="J33" s="1121"/>
      <c r="K33" s="294" t="s">
        <v>478</v>
      </c>
      <c r="L33" s="294" t="s">
        <v>478</v>
      </c>
      <c r="M33" s="295" t="s">
        <v>478</v>
      </c>
      <c r="N33" s="296" t="s">
        <v>478</v>
      </c>
    </row>
    <row r="34" spans="1:16" ht="27" customHeight="1">
      <c r="A34" s="248"/>
      <c r="B34" s="244"/>
      <c r="C34" s="244"/>
      <c r="D34" s="244"/>
      <c r="E34" s="244"/>
      <c r="F34" s="244"/>
      <c r="G34" s="1119" t="s">
        <v>494</v>
      </c>
      <c r="H34" s="1120"/>
      <c r="I34" s="1120"/>
      <c r="J34" s="1121"/>
      <c r="K34" s="294" t="s">
        <v>478</v>
      </c>
      <c r="L34" s="294" t="s">
        <v>478</v>
      </c>
      <c r="M34" s="295">
        <v>37</v>
      </c>
      <c r="N34" s="296" t="s">
        <v>478</v>
      </c>
    </row>
    <row r="35" spans="1:16" ht="27" customHeight="1">
      <c r="A35" s="248"/>
      <c r="B35" s="244"/>
      <c r="C35" s="244"/>
      <c r="D35" s="244"/>
      <c r="E35" s="244"/>
      <c r="F35" s="244"/>
      <c r="G35" s="1119" t="s">
        <v>495</v>
      </c>
      <c r="H35" s="1120"/>
      <c r="I35" s="1120"/>
      <c r="J35" s="1121"/>
      <c r="K35" s="294">
        <v>285714</v>
      </c>
      <c r="L35" s="294">
        <v>5315</v>
      </c>
      <c r="M35" s="295">
        <v>17965</v>
      </c>
      <c r="N35" s="296">
        <v>-70.400000000000006</v>
      </c>
    </row>
    <row r="36" spans="1:16" ht="27" customHeight="1">
      <c r="A36" s="248"/>
      <c r="B36" s="244"/>
      <c r="C36" s="244"/>
      <c r="D36" s="244"/>
      <c r="E36" s="244"/>
      <c r="F36" s="244"/>
      <c r="G36" s="1119" t="s">
        <v>496</v>
      </c>
      <c r="H36" s="1120"/>
      <c r="I36" s="1120"/>
      <c r="J36" s="1121"/>
      <c r="K36" s="294">
        <v>264</v>
      </c>
      <c r="L36" s="294">
        <v>5</v>
      </c>
      <c r="M36" s="295">
        <v>1746</v>
      </c>
      <c r="N36" s="296">
        <v>-99.7</v>
      </c>
    </row>
    <row r="37" spans="1:16" ht="13.5" customHeight="1">
      <c r="A37" s="248"/>
      <c r="B37" s="244"/>
      <c r="C37" s="244"/>
      <c r="D37" s="244"/>
      <c r="E37" s="244"/>
      <c r="F37" s="244"/>
      <c r="G37" s="1119" t="s">
        <v>497</v>
      </c>
      <c r="H37" s="1120"/>
      <c r="I37" s="1120"/>
      <c r="J37" s="1121"/>
      <c r="K37" s="294">
        <v>71662</v>
      </c>
      <c r="L37" s="294">
        <v>1333</v>
      </c>
      <c r="M37" s="295">
        <v>1139</v>
      </c>
      <c r="N37" s="296">
        <v>17</v>
      </c>
    </row>
    <row r="38" spans="1:16" ht="27" customHeight="1">
      <c r="A38" s="248"/>
      <c r="B38" s="244"/>
      <c r="C38" s="244"/>
      <c r="D38" s="244"/>
      <c r="E38" s="244"/>
      <c r="F38" s="244"/>
      <c r="G38" s="1122" t="s">
        <v>498</v>
      </c>
      <c r="H38" s="1123"/>
      <c r="I38" s="1123"/>
      <c r="J38" s="1124"/>
      <c r="K38" s="297" t="s">
        <v>478</v>
      </c>
      <c r="L38" s="297" t="s">
        <v>478</v>
      </c>
      <c r="M38" s="298">
        <v>1</v>
      </c>
      <c r="N38" s="299" t="s">
        <v>478</v>
      </c>
      <c r="O38" s="293"/>
    </row>
    <row r="39" spans="1:16">
      <c r="A39" s="248"/>
      <c r="B39" s="244"/>
      <c r="C39" s="244"/>
      <c r="D39" s="244"/>
      <c r="E39" s="244"/>
      <c r="F39" s="244"/>
      <c r="G39" s="1122" t="s">
        <v>499</v>
      </c>
      <c r="H39" s="1123"/>
      <c r="I39" s="1123"/>
      <c r="J39" s="1124"/>
      <c r="K39" s="300">
        <v>-166174</v>
      </c>
      <c r="L39" s="300">
        <v>-3091</v>
      </c>
      <c r="M39" s="301">
        <v>-6957</v>
      </c>
      <c r="N39" s="302">
        <v>-55.6</v>
      </c>
      <c r="O39" s="293"/>
    </row>
    <row r="40" spans="1:16" ht="27" customHeight="1">
      <c r="A40" s="248"/>
      <c r="B40" s="244"/>
      <c r="C40" s="244"/>
      <c r="D40" s="244"/>
      <c r="E40" s="244"/>
      <c r="F40" s="244"/>
      <c r="G40" s="1119" t="s">
        <v>500</v>
      </c>
      <c r="H40" s="1120"/>
      <c r="I40" s="1120"/>
      <c r="J40" s="1121"/>
      <c r="K40" s="300">
        <v>-1243476</v>
      </c>
      <c r="L40" s="300">
        <v>-23133</v>
      </c>
      <c r="M40" s="301">
        <v>-37780</v>
      </c>
      <c r="N40" s="302">
        <v>-38.799999999999997</v>
      </c>
      <c r="O40" s="293"/>
    </row>
    <row r="41" spans="1:16">
      <c r="A41" s="248"/>
      <c r="B41" s="244"/>
      <c r="C41" s="244"/>
      <c r="D41" s="244"/>
      <c r="E41" s="244"/>
      <c r="F41" s="244"/>
      <c r="G41" s="1125" t="s">
        <v>281</v>
      </c>
      <c r="H41" s="1126"/>
      <c r="I41" s="1126"/>
      <c r="J41" s="1127"/>
      <c r="K41" s="294">
        <v>990665</v>
      </c>
      <c r="L41" s="300">
        <v>18430</v>
      </c>
      <c r="M41" s="301">
        <v>18452</v>
      </c>
      <c r="N41" s="302">
        <v>-0.1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4494330</v>
      </c>
      <c r="J51" s="320">
        <v>83762</v>
      </c>
      <c r="K51" s="321">
        <v>-1.9</v>
      </c>
      <c r="L51" s="322">
        <v>47847</v>
      </c>
      <c r="M51" s="323">
        <v>16.600000000000001</v>
      </c>
      <c r="N51" s="324">
        <v>-18.5</v>
      </c>
    </row>
    <row r="52" spans="1:14">
      <c r="A52" s="248"/>
      <c r="B52" s="244"/>
      <c r="C52" s="244"/>
      <c r="D52" s="244"/>
      <c r="E52" s="244"/>
      <c r="F52" s="244"/>
      <c r="G52" s="325"/>
      <c r="H52" s="326" t="s">
        <v>511</v>
      </c>
      <c r="I52" s="327">
        <v>3813807</v>
      </c>
      <c r="J52" s="328">
        <v>71079</v>
      </c>
      <c r="K52" s="329">
        <v>0.5</v>
      </c>
      <c r="L52" s="330">
        <v>27406</v>
      </c>
      <c r="M52" s="331">
        <v>7.2</v>
      </c>
      <c r="N52" s="332">
        <v>-6.7</v>
      </c>
    </row>
    <row r="53" spans="1:14">
      <c r="A53" s="248"/>
      <c r="B53" s="244"/>
      <c r="C53" s="244"/>
      <c r="D53" s="244"/>
      <c r="E53" s="244"/>
      <c r="F53" s="244"/>
      <c r="G53" s="310" t="s">
        <v>512</v>
      </c>
      <c r="H53" s="311"/>
      <c r="I53" s="319">
        <v>5937638</v>
      </c>
      <c r="J53" s="320">
        <v>111202</v>
      </c>
      <c r="K53" s="321">
        <v>32.799999999999997</v>
      </c>
      <c r="L53" s="322">
        <v>44162</v>
      </c>
      <c r="M53" s="323">
        <v>-7.7</v>
      </c>
      <c r="N53" s="324">
        <v>40.5</v>
      </c>
    </row>
    <row r="54" spans="1:14">
      <c r="A54" s="248"/>
      <c r="B54" s="244"/>
      <c r="C54" s="244"/>
      <c r="D54" s="244"/>
      <c r="E54" s="244"/>
      <c r="F54" s="244"/>
      <c r="G54" s="325"/>
      <c r="H54" s="326" t="s">
        <v>511</v>
      </c>
      <c r="I54" s="327">
        <v>4578094</v>
      </c>
      <c r="J54" s="328">
        <v>85740</v>
      </c>
      <c r="K54" s="329">
        <v>20.6</v>
      </c>
      <c r="L54" s="330">
        <v>24931</v>
      </c>
      <c r="M54" s="331">
        <v>-9</v>
      </c>
      <c r="N54" s="332">
        <v>29.6</v>
      </c>
    </row>
    <row r="55" spans="1:14">
      <c r="A55" s="248"/>
      <c r="B55" s="244"/>
      <c r="C55" s="244"/>
      <c r="D55" s="244"/>
      <c r="E55" s="244"/>
      <c r="F55" s="244"/>
      <c r="G55" s="310" t="s">
        <v>513</v>
      </c>
      <c r="H55" s="311"/>
      <c r="I55" s="319">
        <v>4401936</v>
      </c>
      <c r="J55" s="320">
        <v>82557</v>
      </c>
      <c r="K55" s="321">
        <v>-25.8</v>
      </c>
      <c r="L55" s="322">
        <v>48103</v>
      </c>
      <c r="M55" s="323">
        <v>8.9</v>
      </c>
      <c r="N55" s="324">
        <v>-34.700000000000003</v>
      </c>
    </row>
    <row r="56" spans="1:14">
      <c r="A56" s="248"/>
      <c r="B56" s="244"/>
      <c r="C56" s="244"/>
      <c r="D56" s="244"/>
      <c r="E56" s="244"/>
      <c r="F56" s="244"/>
      <c r="G56" s="325"/>
      <c r="H56" s="326" t="s">
        <v>511</v>
      </c>
      <c r="I56" s="327">
        <v>2775355</v>
      </c>
      <c r="J56" s="328">
        <v>52051</v>
      </c>
      <c r="K56" s="329">
        <v>-39.299999999999997</v>
      </c>
      <c r="L56" s="330">
        <v>22640</v>
      </c>
      <c r="M56" s="331">
        <v>-9.1999999999999993</v>
      </c>
      <c r="N56" s="332">
        <v>-30.1</v>
      </c>
    </row>
    <row r="57" spans="1:14">
      <c r="A57" s="248"/>
      <c r="B57" s="244"/>
      <c r="C57" s="244"/>
      <c r="D57" s="244"/>
      <c r="E57" s="244"/>
      <c r="F57" s="244"/>
      <c r="G57" s="310" t="s">
        <v>514</v>
      </c>
      <c r="H57" s="311"/>
      <c r="I57" s="319">
        <v>3494745</v>
      </c>
      <c r="J57" s="320">
        <v>64941</v>
      </c>
      <c r="K57" s="321">
        <v>-21.3</v>
      </c>
      <c r="L57" s="322">
        <v>45761</v>
      </c>
      <c r="M57" s="323">
        <v>-4.9000000000000004</v>
      </c>
      <c r="N57" s="324">
        <v>-16.399999999999999</v>
      </c>
    </row>
    <row r="58" spans="1:14">
      <c r="A58" s="248"/>
      <c r="B58" s="244"/>
      <c r="C58" s="244"/>
      <c r="D58" s="244"/>
      <c r="E58" s="244"/>
      <c r="F58" s="244"/>
      <c r="G58" s="325"/>
      <c r="H58" s="326" t="s">
        <v>511</v>
      </c>
      <c r="I58" s="327">
        <v>2180930</v>
      </c>
      <c r="J58" s="328">
        <v>40527</v>
      </c>
      <c r="K58" s="329">
        <v>-22.1</v>
      </c>
      <c r="L58" s="330">
        <v>24777</v>
      </c>
      <c r="M58" s="331">
        <v>9.4</v>
      </c>
      <c r="N58" s="332">
        <v>-31.5</v>
      </c>
    </row>
    <row r="59" spans="1:14">
      <c r="A59" s="248"/>
      <c r="B59" s="244"/>
      <c r="C59" s="244"/>
      <c r="D59" s="244"/>
      <c r="E59" s="244"/>
      <c r="F59" s="244"/>
      <c r="G59" s="310" t="s">
        <v>515</v>
      </c>
      <c r="H59" s="311"/>
      <c r="I59" s="319">
        <v>3897552</v>
      </c>
      <c r="J59" s="320">
        <v>72507</v>
      </c>
      <c r="K59" s="321">
        <v>11.7</v>
      </c>
      <c r="L59" s="322">
        <v>56255</v>
      </c>
      <c r="M59" s="323">
        <v>22.9</v>
      </c>
      <c r="N59" s="324">
        <v>-11.2</v>
      </c>
    </row>
    <row r="60" spans="1:14">
      <c r="A60" s="248"/>
      <c r="B60" s="244"/>
      <c r="C60" s="244"/>
      <c r="D60" s="244"/>
      <c r="E60" s="244"/>
      <c r="F60" s="244"/>
      <c r="G60" s="325"/>
      <c r="H60" s="326" t="s">
        <v>511</v>
      </c>
      <c r="I60" s="333">
        <v>2287963</v>
      </c>
      <c r="J60" s="328">
        <v>42564</v>
      </c>
      <c r="K60" s="329">
        <v>5</v>
      </c>
      <c r="L60" s="330">
        <v>26957</v>
      </c>
      <c r="M60" s="331">
        <v>8.8000000000000007</v>
      </c>
      <c r="N60" s="332">
        <v>-3.8</v>
      </c>
    </row>
    <row r="61" spans="1:14">
      <c r="A61" s="248"/>
      <c r="B61" s="244"/>
      <c r="C61" s="244"/>
      <c r="D61" s="244"/>
      <c r="E61" s="244"/>
      <c r="F61" s="244"/>
      <c r="G61" s="310" t="s">
        <v>516</v>
      </c>
      <c r="H61" s="334"/>
      <c r="I61" s="335">
        <v>4445240</v>
      </c>
      <c r="J61" s="336">
        <v>82994</v>
      </c>
      <c r="K61" s="337">
        <v>-0.9</v>
      </c>
      <c r="L61" s="338">
        <v>48426</v>
      </c>
      <c r="M61" s="339">
        <v>7.2</v>
      </c>
      <c r="N61" s="324">
        <v>-8.1</v>
      </c>
    </row>
    <row r="62" spans="1:14">
      <c r="A62" s="248"/>
      <c r="B62" s="244"/>
      <c r="C62" s="244"/>
      <c r="D62" s="244"/>
      <c r="E62" s="244"/>
      <c r="F62" s="244"/>
      <c r="G62" s="325"/>
      <c r="H62" s="326" t="s">
        <v>511</v>
      </c>
      <c r="I62" s="327">
        <v>3127230</v>
      </c>
      <c r="J62" s="328">
        <v>58392</v>
      </c>
      <c r="K62" s="329">
        <v>-7.1</v>
      </c>
      <c r="L62" s="330">
        <v>25342</v>
      </c>
      <c r="M62" s="331">
        <v>1.4</v>
      </c>
      <c r="N62" s="332">
        <v>-8.5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62.64</v>
      </c>
      <c r="G47" s="12">
        <v>72.989999999999995</v>
      </c>
      <c r="H47" s="12">
        <v>65.63</v>
      </c>
      <c r="I47" s="12">
        <v>62.59</v>
      </c>
      <c r="J47" s="13">
        <v>53.51</v>
      </c>
    </row>
    <row r="48" spans="2:10" ht="57.75" customHeight="1">
      <c r="B48" s="14"/>
      <c r="C48" s="1139" t="s">
        <v>4</v>
      </c>
      <c r="D48" s="1139"/>
      <c r="E48" s="1140"/>
      <c r="F48" s="15">
        <v>11.9</v>
      </c>
      <c r="G48" s="16">
        <v>8.27</v>
      </c>
      <c r="H48" s="16">
        <v>8.67</v>
      </c>
      <c r="I48" s="16">
        <v>8.33</v>
      </c>
      <c r="J48" s="17">
        <v>6.39</v>
      </c>
    </row>
    <row r="49" spans="2:10" ht="57.75" customHeight="1" thickBot="1">
      <c r="B49" s="18"/>
      <c r="C49" s="1141" t="s">
        <v>5</v>
      </c>
      <c r="D49" s="1141"/>
      <c r="E49" s="1142"/>
      <c r="F49" s="19" t="s">
        <v>523</v>
      </c>
      <c r="G49" s="20" t="s">
        <v>524</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528</v>
      </c>
      <c r="D34" s="1149"/>
      <c r="E34" s="1150"/>
      <c r="F34" s="32">
        <v>9.51</v>
      </c>
      <c r="G34" s="33">
        <v>12.74</v>
      </c>
      <c r="H34" s="33">
        <v>13.93</v>
      </c>
      <c r="I34" s="33">
        <v>14.48</v>
      </c>
      <c r="J34" s="34">
        <v>13.94</v>
      </c>
      <c r="K34" s="22"/>
      <c r="L34" s="22"/>
      <c r="M34" s="22"/>
      <c r="N34" s="22"/>
      <c r="O34" s="22"/>
      <c r="P34" s="22"/>
    </row>
    <row r="35" spans="1:16" ht="39" customHeight="1">
      <c r="A35" s="22"/>
      <c r="B35" s="35"/>
      <c r="C35" s="1143" t="s">
        <v>529</v>
      </c>
      <c r="D35" s="1144"/>
      <c r="E35" s="1145"/>
      <c r="F35" s="36">
        <v>11.9</v>
      </c>
      <c r="G35" s="37">
        <v>8.2100000000000009</v>
      </c>
      <c r="H35" s="37">
        <v>8.66</v>
      </c>
      <c r="I35" s="37">
        <v>8.31</v>
      </c>
      <c r="J35" s="38">
        <v>6.36</v>
      </c>
      <c r="K35" s="22"/>
      <c r="L35" s="22"/>
      <c r="M35" s="22"/>
      <c r="N35" s="22"/>
      <c r="O35" s="22"/>
      <c r="P35" s="22"/>
    </row>
    <row r="36" spans="1:16" ht="39" customHeight="1">
      <c r="A36" s="22"/>
      <c r="B36" s="35"/>
      <c r="C36" s="1143" t="s">
        <v>530</v>
      </c>
      <c r="D36" s="1144"/>
      <c r="E36" s="1145"/>
      <c r="F36" s="36">
        <v>1.07</v>
      </c>
      <c r="G36" s="37">
        <v>1.23</v>
      </c>
      <c r="H36" s="37">
        <v>1.91</v>
      </c>
      <c r="I36" s="37">
        <v>2.4700000000000002</v>
      </c>
      <c r="J36" s="38">
        <v>2.67</v>
      </c>
      <c r="K36" s="22"/>
      <c r="L36" s="22"/>
      <c r="M36" s="22"/>
      <c r="N36" s="22"/>
      <c r="O36" s="22"/>
      <c r="P36" s="22"/>
    </row>
    <row r="37" spans="1:16" ht="39" customHeight="1">
      <c r="A37" s="22"/>
      <c r="B37" s="35"/>
      <c r="C37" s="1143" t="s">
        <v>531</v>
      </c>
      <c r="D37" s="1144"/>
      <c r="E37" s="1145"/>
      <c r="F37" s="36">
        <v>0.02</v>
      </c>
      <c r="G37" s="37">
        <v>0.3</v>
      </c>
      <c r="H37" s="37">
        <v>0.27</v>
      </c>
      <c r="I37" s="37">
        <v>0.59</v>
      </c>
      <c r="J37" s="38">
        <v>0.94</v>
      </c>
      <c r="K37" s="22"/>
      <c r="L37" s="22"/>
      <c r="M37" s="22"/>
      <c r="N37" s="22"/>
      <c r="O37" s="22"/>
      <c r="P37" s="22"/>
    </row>
    <row r="38" spans="1:16" ht="39" customHeight="1">
      <c r="A38" s="22"/>
      <c r="B38" s="35"/>
      <c r="C38" s="1143" t="s">
        <v>532</v>
      </c>
      <c r="D38" s="1144"/>
      <c r="E38" s="1145"/>
      <c r="F38" s="36">
        <v>0.03</v>
      </c>
      <c r="G38" s="37">
        <v>0.04</v>
      </c>
      <c r="H38" s="37">
        <v>0.15</v>
      </c>
      <c r="I38" s="37">
        <v>0.19</v>
      </c>
      <c r="J38" s="38">
        <v>0.04</v>
      </c>
      <c r="K38" s="22"/>
      <c r="L38" s="22"/>
      <c r="M38" s="22"/>
      <c r="N38" s="22"/>
      <c r="O38" s="22"/>
      <c r="P38" s="22"/>
    </row>
    <row r="39" spans="1:16" ht="39" customHeight="1">
      <c r="A39" s="22"/>
      <c r="B39" s="35"/>
      <c r="C39" s="1143" t="s">
        <v>533</v>
      </c>
      <c r="D39" s="1144"/>
      <c r="E39" s="1145"/>
      <c r="F39" s="36" t="s">
        <v>478</v>
      </c>
      <c r="G39" s="37">
        <v>0.05</v>
      </c>
      <c r="H39" s="37">
        <v>0.01</v>
      </c>
      <c r="I39" s="37">
        <v>0.02</v>
      </c>
      <c r="J39" s="38">
        <v>0.03</v>
      </c>
      <c r="K39" s="22"/>
      <c r="L39" s="22"/>
      <c r="M39" s="22"/>
      <c r="N39" s="22"/>
      <c r="O39" s="22"/>
      <c r="P39" s="22"/>
    </row>
    <row r="40" spans="1:16" ht="39" customHeight="1">
      <c r="A40" s="22"/>
      <c r="B40" s="35"/>
      <c r="C40" s="1143" t="s">
        <v>534</v>
      </c>
      <c r="D40" s="1144"/>
      <c r="E40" s="1145"/>
      <c r="F40" s="36">
        <v>0</v>
      </c>
      <c r="G40" s="37">
        <v>0</v>
      </c>
      <c r="H40" s="37">
        <v>0</v>
      </c>
      <c r="I40" s="37">
        <v>0</v>
      </c>
      <c r="J40" s="38">
        <v>0</v>
      </c>
      <c r="K40" s="22"/>
      <c r="L40" s="22"/>
      <c r="M40" s="22"/>
      <c r="N40" s="22"/>
      <c r="O40" s="22"/>
      <c r="P40" s="22"/>
    </row>
    <row r="41" spans="1:16" ht="39" customHeight="1">
      <c r="A41" s="22"/>
      <c r="B41" s="35"/>
      <c r="C41" s="1143" t="s">
        <v>535</v>
      </c>
      <c r="D41" s="1144"/>
      <c r="E41" s="1145"/>
      <c r="F41" s="36">
        <v>0</v>
      </c>
      <c r="G41" s="37">
        <v>0</v>
      </c>
      <c r="H41" s="37">
        <v>0</v>
      </c>
      <c r="I41" s="37">
        <v>0</v>
      </c>
      <c r="J41" s="38">
        <v>0</v>
      </c>
      <c r="K41" s="22"/>
      <c r="L41" s="22"/>
      <c r="M41" s="22"/>
      <c r="N41" s="22"/>
      <c r="O41" s="22"/>
      <c r="P41" s="22"/>
    </row>
    <row r="42" spans="1:16" ht="39" customHeight="1">
      <c r="A42" s="22"/>
      <c r="B42" s="39"/>
      <c r="C42" s="1143" t="s">
        <v>536</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537</v>
      </c>
      <c r="D43" s="1147"/>
      <c r="E43" s="1148"/>
      <c r="F43" s="41">
        <v>0.03</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1826</v>
      </c>
      <c r="L45" s="60">
        <v>1864</v>
      </c>
      <c r="M45" s="60">
        <v>1818</v>
      </c>
      <c r="N45" s="60">
        <v>1818</v>
      </c>
      <c r="O45" s="61">
        <v>2043</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289</v>
      </c>
      <c r="L48" s="64">
        <v>298</v>
      </c>
      <c r="M48" s="64">
        <v>282</v>
      </c>
      <c r="N48" s="64">
        <v>242</v>
      </c>
      <c r="O48" s="65">
        <v>286</v>
      </c>
      <c r="P48" s="48"/>
      <c r="Q48" s="48"/>
      <c r="R48" s="48"/>
      <c r="S48" s="48"/>
      <c r="T48" s="48"/>
      <c r="U48" s="48"/>
    </row>
    <row r="49" spans="1:21" ht="30.75" customHeight="1">
      <c r="A49" s="48"/>
      <c r="B49" s="1161"/>
      <c r="C49" s="1162"/>
      <c r="D49" s="62"/>
      <c r="E49" s="1153" t="s">
        <v>16</v>
      </c>
      <c r="F49" s="1153"/>
      <c r="G49" s="1153"/>
      <c r="H49" s="1153"/>
      <c r="I49" s="1153"/>
      <c r="J49" s="1154"/>
      <c r="K49" s="63">
        <v>0</v>
      </c>
      <c r="L49" s="64">
        <v>0</v>
      </c>
      <c r="M49" s="64">
        <v>0</v>
      </c>
      <c r="N49" s="64">
        <v>0</v>
      </c>
      <c r="O49" s="65">
        <v>0</v>
      </c>
      <c r="P49" s="48"/>
      <c r="Q49" s="48"/>
      <c r="R49" s="48"/>
      <c r="S49" s="48"/>
      <c r="T49" s="48"/>
      <c r="U49" s="48"/>
    </row>
    <row r="50" spans="1:21" ht="30.75" customHeight="1">
      <c r="A50" s="48"/>
      <c r="B50" s="1161"/>
      <c r="C50" s="1162"/>
      <c r="D50" s="62"/>
      <c r="E50" s="1153" t="s">
        <v>17</v>
      </c>
      <c r="F50" s="1153"/>
      <c r="G50" s="1153"/>
      <c r="H50" s="1153"/>
      <c r="I50" s="1153"/>
      <c r="J50" s="1154"/>
      <c r="K50" s="63">
        <v>83</v>
      </c>
      <c r="L50" s="64">
        <v>76</v>
      </c>
      <c r="M50" s="64">
        <v>75</v>
      </c>
      <c r="N50" s="64">
        <v>74</v>
      </c>
      <c r="O50" s="65">
        <v>72</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1077</v>
      </c>
      <c r="L52" s="64">
        <v>1139</v>
      </c>
      <c r="M52" s="64">
        <v>1255</v>
      </c>
      <c r="N52" s="64">
        <v>1327</v>
      </c>
      <c r="O52" s="65">
        <v>1410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1121</v>
      </c>
      <c r="L53" s="69">
        <v>1099</v>
      </c>
      <c r="M53" s="69">
        <v>920</v>
      </c>
      <c r="N53" s="69">
        <v>807</v>
      </c>
      <c r="O53" s="70">
        <v>991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坪井　正人</cp:lastModifiedBy>
  <cp:lastPrinted>2015-04-21T12:34:27Z</cp:lastPrinted>
  <dcterms:created xsi:type="dcterms:W3CDTF">2015-02-17T06:58:28Z</dcterms:created>
  <dcterms:modified xsi:type="dcterms:W3CDTF">2015-04-21T12:38:23Z</dcterms:modified>
</cp:coreProperties>
</file>