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CR102" i="11" l="1"/>
  <c r="AF88" i="11"/>
  <c r="AU88" i="11"/>
  <c r="AP88"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 r="BE34" i="9" l="1"/>
  <c r="BE35" i="9" l="1"/>
  <c r="BW34" i="9"/>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<sst xmlns="http://schemas.openxmlformats.org/spreadsheetml/2006/main" count="1070" uniqueCount="554">
  <si>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</si>
  <si>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</si>
  <si>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</si>
  <si>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</si>
  <si>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</si>
  <si>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</si>
  <si>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</si>
  <si>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</si>
  <si>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</si>
  <si>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</si>
  <si>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</si>
  <si>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</si>
  <si>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</si>
  <si>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</si>
  <si>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</si>
  <si>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</si>
  <si>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</si>
  <si>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</si>
  <si>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</si>
  <si>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</si>
  <si>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</si>
  <si>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</si>
  <si>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</si>
  <si>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</si>
  <si>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</si>
  <si>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</si>
  <si>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</si>
  <si>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</si>
  <si>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</si>
  <si>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</si>
  <si>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</si>
  <si>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</si>
  <si>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</si>
  <si>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</si>
  <si>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</si>
  <si>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</si>
  <si>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</si>
  <si>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</si>
  <si>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</si>
  <si>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</si>
  <si>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</si>
  <si>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</si>
  <si>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</si>
  <si>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</si>
  <si>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</si>
  <si>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</si>
  <si>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</si>
  <si>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</si>
  <si>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</si>
  <si>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</si>
  <si>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</si>
  <si>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</si>
  <si>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</si>
  <si>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</si>
  <si>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</si>
  <si>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</si>
  <si>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</si>
  <si>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</si>
  <si>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</si>
  <si>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</si>
  <si>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</si>
  <si>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</si>
  <si>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</si>
  <si>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</si>
  <si>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</si>
  <si>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</si>
  <si>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</si>
  <si>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</si>
  <si>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</si>
  <si>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</si>
  <si>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</si>
  <si>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</si>
  <si>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</si>
  <si>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</si>
  <si>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</si>
  <si>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</si>
  <si>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</si>
  <si>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</si>
  <si>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</si>
  <si>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</si>
  <si>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</si>
  <si>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</si>
  <si>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</si>
  <si>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</si>
  <si>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</si>
  <si>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</si>
  <si>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</si>
  <si>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</si>
  <si>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</si>
  <si>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</si>
  <si>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</si>
  <si>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</si>
  <si>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</si>
  <si>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</si>
  <si>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</si>
  <si>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</si>
  <si>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</si>
  <si>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</si>
  <si>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</si>
  <si>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</si>
  <si>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</si>
  <si>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</si>
  <si>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</si>
  <si>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</si>
  <si>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</si>
  <si>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</si>
  <si>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</si>
  <si>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</si>
  <si>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</si>
  <si>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</si>
  <si>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</si>
  <si>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</si>
  <si>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</si>
  <si>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</si>
  <si>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</si>
  <si>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</si>
  <si>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</si>
  <si>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</si>
  <si>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</si>
  <si>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</si>
  <si>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</si>
  <si>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</si>
  <si>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</si>
  <si>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</si>
  <si>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</si>
  <si>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</si>
  <si>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</si>
  <si>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</si>
  <si>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</si>
  <si>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</si>
  <si>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</si>
  <si>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</si>
  <si>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</si>
  <si>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</si>
  <si>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</si>
  <si>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</si>
  <si>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</si>
  <si>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</si>
  <si>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</si>
  <si>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</si>
  <si>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</si>
  <si>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</si>
  <si>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</si>
  <si>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</si>
  <si>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</si>
  <si>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</si>
  <si>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</si>
  <si>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</si>
  <si>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</si>
  <si>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</si>
  <si>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</si>
  <si>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</si>
  <si>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</si>
  <si>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</si>
  <si>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</si>
  <si>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</si>
  <si>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</si>
  <si>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</si>
  <si>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</si>
  <si>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</si>
  <si>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</si>
  <si>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</si>
  <si>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</si>
  <si>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</si>
  <si>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</si>
  <si>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</si>
  <si>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</si>
  <si>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</si>
  <si>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</si>
  <si>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</si>
  <si>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</si>
  <si>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</si>
  <si>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</si>
  <si>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</si>
  <si>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</si>
  <si>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</si>
  <si>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</si>
  <si>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</si>
  <si>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</si>
  <si>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</si>
  <si>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</si>
  <si>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</si>
  <si>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</si>
  <si>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</si>
  <si>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</si>
  <si>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</si>
  <si>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</si>
  <si>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</si>
  <si>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</si>
  <si>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</si>
  <si>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</si>
  <si>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</si>
  <si>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</si>
  <si>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</si>
  <si>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</si>
  <si>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静岡県御前崎市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</si>
  <si>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</si>
  <si>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</si>
  <si>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</si>
  <si>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</si>
  <si>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</si>
  <si>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</si>
  <si>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</si>
  <si>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</si>
  <si>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</si>
  <si>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</si>
  <si>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</si>
  <si>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</si>
  <si>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</si>
  <si>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</si>
  <si>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</si>
  <si>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</si>
  <si>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</si>
  <si>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</si>
  <si>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</si>
  <si>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</si>
  <si>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</si>
  <si>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</si>
  <si>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</si>
  <si>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</si>
  <si>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</si>
  <si>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</si>
  <si>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</si>
  <si>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</si>
  <si>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</si>
  <si>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</si>
  <si>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</si>
  <si>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</si>
  <si>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</si>
  <si>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</si>
  <si>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</si>
  <si>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</si>
  <si>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</si>
  <si>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</si>
  <si>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</si>
  <si>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</si>
  <si>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</si>
  <si>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</si>
  <si>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</si>
  <si>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</si>
  <si>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</si>
  <si>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</si>
  <si>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</si>
  <si>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</si>
  <si>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</si>
  <si>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</si>
  <si>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</si>
  <si>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</si>
  <si>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</si>
  <si>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</si>
  <si>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</si>
  <si>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</si>
  <si>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</si>
  <si>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</si>
  <si>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</si>
  <si>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</si>
  <si>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</si>
  <si>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</si>
  <si>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</si>
  <si>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</si>
  <si>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</si>
  <si>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</si>
  <si>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</si>
  <si>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</si>
  <si>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</si>
  <si>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</si>
  <si>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</si>
  <si>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</si>
  <si>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</si>
  <si>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</si>
  <si>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</si>
  <si>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</si>
  <si>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</si>
  <si>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</si>
  <si>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</si>
  <si>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</si>
  <si>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</si>
  <si>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</si>
  <si>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</si>
  <si>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</si>
  <si>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</si>
  <si>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</si>
  <si>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</si>
  <si>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</si>
  <si>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</si>
  <si>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</si>
  <si>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</si>
  <si>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</si>
  <si>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</si>
  <si>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</si>
  <si>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</si>
  <si>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</si>
  <si>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</si>
  <si>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</si>
  <si>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</si>
  <si>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</si>
  <si>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</si>
  <si>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</si>
  <si>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</si>
  <si>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</si>
  <si>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</si>
  <si>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</si>
  <si>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</si>
  <si>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</si>
  <si>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</si>
  <si>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</si>
  <si>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</si>
  <si>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</si>
  <si>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</si>
  <si>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</si>
  <si>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</si>
  <si>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</si>
  <si>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</si>
  <si>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</si>
  <si>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</si>
  <si>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</si>
  <si>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</si>
  <si>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</si>
  <si>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</si>
  <si>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</si>
  <si>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</si>
  <si>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</si>
  <si>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</si>
  <si>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</si>
  <si>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</si>
  <si>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</si>
  <si>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</si>
  <si>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</si>
  <si>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</si>
  <si>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</si>
  <si>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</si>
  <si>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</si>
  <si>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</si>
  <si>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</si>
  <si>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</si>
  <si>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</si>
  <si>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</si>
  <si>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</si>
  <si>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</si>
  <si>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</si>
  <si>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</si>
  <si>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</si>
  <si>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</si>
  <si>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</si>
  <si>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静岡県御前崎市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</si>
  <si>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</si>
  <si>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</si>
  <si>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</si>
  <si>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</si>
  <si>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</si>
  <si>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</si>
  <si>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</si>
  <si>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</si>
  <si>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</si>
  <si>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</si>
  <si>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</si>
  <si>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</si>
  <si>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</si>
  <si>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</si>
  <si>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</si>
  <si>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</si>
  <si>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</si>
  <si>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</si>
  <si>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</si>
  <si>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</si>
  <si>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工業団地建設事業特別会計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</si>
  <si>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</si>
  <si>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</si>
  <si>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</si>
  <si>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</si>
  <si>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</si>
  <si>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</si>
  <si>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</si>
  <si>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</si>
  <si>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</si>
  <si>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</si>
  <si>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</si>
  <si>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</si>
  <si>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</si>
  <si>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</si>
  <si>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</si>
  <si>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</si>
  <si>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</si>
  <si>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</si>
  <si>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</si>
  <si>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</si>
  <si>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</si>
  <si>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</si>
  <si>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</si>
  <si>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</si>
  <si>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</si>
  <si>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</si>
  <si>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</si>
  <si>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</si>
  <si>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</si>
  <si>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</si>
  <si>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</si>
  <si>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</si>
  <si>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</si>
  <si>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</si>
  <si>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</si>
  <si>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</si>
  <si>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</si>
  <si>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</si>
  <si>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</si>
  <si>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</si>
  <si>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</si>
  <si>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</si>
  <si>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</si>
  <si>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</si>
  <si>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</si>
  <si>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</si>
  <si>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</si>
  <si>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</si>
  <si>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</si>
  <si>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</si>
  <si>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</si>
  <si>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</si>
  <si>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</si>
  <si>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</si>
  <si>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</si>
  <si>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</si>
  <si>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</si>
  <si>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</si>
  <si>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</si>
  <si>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</si>
  <si>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</si>
  <si>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</si>
  <si>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</si>
  <si>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</si>
  <si>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</si>
  <si>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</si>
  <si>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</si>
  <si>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</si>
  <si>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</si>
  <si>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</si>
  <si>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</si>
  <si>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</si>
  <si>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</si>
  <si>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</si>
  <si>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</si>
  <si>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</si>
  <si>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</si>
  <si>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</si>
  <si>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</si>
  <si>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</si>
  <si>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</si>
  <si>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</si>
  <si>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</si>
  <si>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</si>
  <si>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</si>
  <si>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</si>
  <si>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</si>
  <si>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</si>
  <si>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</si>
  <si>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</si>
  <si>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</si>
  <si>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</si>
  <si>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</si>
  <si>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</si>
  <si>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</si>
  <si>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</si>
  <si>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</si>
  <si>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</si>
  <si>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</si>
  <si>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</si>
  <si>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</si>
  <si>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</si>
  <si>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</si>
  <si>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</si>
  <si>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</si>
  <si>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</si>
  <si>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</si>
  <si>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</si>
  <si>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</si>
  <si>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</si>
  <si>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</si>
  <si>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</si>
  <si>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</si>
  <si>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</si>
  <si>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</si>
  <si>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</si>
  <si>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</si>
  <si>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</si>
  <si>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</si>
  <si>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</si>
  <si>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</si>
  <si>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</si>
  <si>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</si>
  <si>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</si>
  <si>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</si>
  <si>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</si>
  <si>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</si>
  <si>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</si>
  <si>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</si>
  <si>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</si>
  <si>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</si>
  <si>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</si>
  <si>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</si>
  <si>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</si>
  <si>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</si>
  <si>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</si>
  <si>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</si>
  <si>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</si>
  <si>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</si>
  <si>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</si>
  <si>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</si>
  <si>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</si>
  <si>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</si>
  <si>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</si>
  <si>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</si>
  <si>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</si>
  <si>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</si>
  <si>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</si>
  <si>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</si>
  <si>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</si>
  <si>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</si>
  <si>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</si>
  <si>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</si>
  <si>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</si>
  <si>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</si>
  <si>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0.12</t>
  </si>
  <si>
    <t>▲ 0.64</t>
  </si>
  <si>
    <t>病院事業会計</t>
  </si>
  <si>
    <t>一般会計</t>
  </si>
  <si>
    <t>水道事業会計</t>
  </si>
  <si>
    <t>国民健康保険特別会計</t>
  </si>
  <si>
    <t>介護保険特別会計</t>
  </si>
  <si>
    <t>後期高齢者医療保険特別会計</t>
  </si>
  <si>
    <t>下水道事業特別会計</t>
  </si>
  <si>
    <t>農業集落排水事業特別会計</t>
  </si>
  <si>
    <t>その他会計（赤字）</t>
  </si>
  <si>
    <t>その他会計（黒字）</t>
  </si>
  <si>
    <t>-</t>
    <phoneticPr fontId="2"/>
  </si>
  <si>
    <t>-</t>
    <phoneticPr fontId="2"/>
  </si>
  <si>
    <t>.-</t>
    <phoneticPr fontId="2"/>
  </si>
  <si>
    <t>東遠広域施設組合</t>
    <rPh sb="0" eb="1">
      <t>トウ</t>
    </rPh>
    <rPh sb="1" eb="2">
      <t>エン</t>
    </rPh>
    <rPh sb="2" eb="4">
      <t>コウイキ</t>
    </rPh>
    <rPh sb="4" eb="6">
      <t>シセツ</t>
    </rPh>
    <rPh sb="6" eb="8">
      <t>クミアイ</t>
    </rPh>
    <phoneticPr fontId="5"/>
  </si>
  <si>
    <t>御前崎市牧之原市学校組合</t>
    <rPh sb="0" eb="3">
      <t>オマエザキ</t>
    </rPh>
    <rPh sb="3" eb="4">
      <t>シ</t>
    </rPh>
    <rPh sb="4" eb="5">
      <t>マキ</t>
    </rPh>
    <rPh sb="5" eb="6">
      <t>ノ</t>
    </rPh>
    <rPh sb="6" eb="7">
      <t>ハラ</t>
    </rPh>
    <rPh sb="7" eb="8">
      <t>シ</t>
    </rPh>
    <rPh sb="8" eb="10">
      <t>ガッコウ</t>
    </rPh>
    <rPh sb="10" eb="12">
      <t>クミアイ</t>
    </rPh>
    <phoneticPr fontId="5"/>
  </si>
  <si>
    <t>牧之原市御前崎市広域施設組合</t>
    <rPh sb="0" eb="1">
      <t>マキ</t>
    </rPh>
    <rPh sb="1" eb="2">
      <t>ノ</t>
    </rPh>
    <rPh sb="2" eb="3">
      <t>ハラ</t>
    </rPh>
    <rPh sb="3" eb="4">
      <t>シ</t>
    </rPh>
    <rPh sb="4" eb="7">
      <t>オマエザキ</t>
    </rPh>
    <rPh sb="7" eb="8">
      <t>シ</t>
    </rPh>
    <rPh sb="8" eb="10">
      <t>コウイキ</t>
    </rPh>
    <rPh sb="10" eb="12">
      <t>シセツ</t>
    </rPh>
    <rPh sb="12" eb="14">
      <t>クミアイ</t>
    </rPh>
    <phoneticPr fontId="5"/>
  </si>
  <si>
    <t>相寿園管理組合</t>
    <rPh sb="0" eb="1">
      <t>ソウ</t>
    </rPh>
    <rPh sb="1" eb="2">
      <t>ジュ</t>
    </rPh>
    <rPh sb="2" eb="3">
      <t>エン</t>
    </rPh>
    <rPh sb="3" eb="5">
      <t>カンリ</t>
    </rPh>
    <rPh sb="5" eb="7">
      <t>クミアイ</t>
    </rPh>
    <phoneticPr fontId="5"/>
  </si>
  <si>
    <t>小笠老人ホーム施設組合</t>
    <rPh sb="0" eb="2">
      <t>オガサ</t>
    </rPh>
    <rPh sb="2" eb="4">
      <t>ロウジン</t>
    </rPh>
    <rPh sb="7" eb="9">
      <t>シセツ</t>
    </rPh>
    <rPh sb="9" eb="11">
      <t>クミアイ</t>
    </rPh>
    <phoneticPr fontId="5"/>
  </si>
  <si>
    <t>東遠学園組合</t>
    <rPh sb="0" eb="1">
      <t>トウ</t>
    </rPh>
    <rPh sb="1" eb="2">
      <t>エン</t>
    </rPh>
    <rPh sb="2" eb="4">
      <t>ガクエン</t>
    </rPh>
    <rPh sb="4" eb="6">
      <t>クミアイ</t>
    </rPh>
    <phoneticPr fontId="5"/>
  </si>
  <si>
    <t>中東遠看護専門学校組合</t>
    <rPh sb="0" eb="1">
      <t>チュウ</t>
    </rPh>
    <rPh sb="1" eb="2">
      <t>トウ</t>
    </rPh>
    <rPh sb="2" eb="3">
      <t>エン</t>
    </rPh>
    <rPh sb="3" eb="5">
      <t>カンゴ</t>
    </rPh>
    <rPh sb="5" eb="7">
      <t>センモン</t>
    </rPh>
    <rPh sb="7" eb="9">
      <t>ガッコウ</t>
    </rPh>
    <rPh sb="9" eb="11">
      <t>クミアイ</t>
    </rPh>
    <phoneticPr fontId="5"/>
  </si>
  <si>
    <t>静岡県市町総合事務組合</t>
    <rPh sb="0" eb="3">
      <t>シズオカケン</t>
    </rPh>
    <rPh sb="3" eb="4">
      <t>シ</t>
    </rPh>
    <rPh sb="4" eb="5">
      <t>マチ</t>
    </rPh>
    <rPh sb="5" eb="7">
      <t>ソウゴウ</t>
    </rPh>
    <rPh sb="7" eb="9">
      <t>ジム</t>
    </rPh>
    <rPh sb="9" eb="11">
      <t>クミアイ</t>
    </rPh>
    <phoneticPr fontId="5"/>
  </si>
  <si>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</si>
  <si>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</si>
  <si>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東遠工業用水道企業団</t>
    <rPh sb="0" eb="1">
      <t>トウ</t>
    </rPh>
    <rPh sb="1" eb="2">
      <t>エン</t>
    </rPh>
    <rPh sb="2" eb="4">
      <t>コウギョウ</t>
    </rPh>
    <rPh sb="4" eb="5">
      <t>ヨウ</t>
    </rPh>
    <rPh sb="5" eb="7">
      <t>スイドウ</t>
    </rPh>
    <rPh sb="7" eb="9">
      <t>キギョウ</t>
    </rPh>
    <rPh sb="9" eb="10">
      <t>ダン</t>
    </rPh>
    <phoneticPr fontId="5"/>
  </si>
  <si>
    <t>静岡県大井川広域水道企業団</t>
    <rPh sb="0" eb="3">
      <t>シズオカケン</t>
    </rPh>
    <rPh sb="3" eb="6">
      <t>オオイガワ</t>
    </rPh>
    <rPh sb="6" eb="8">
      <t>コウイキ</t>
    </rPh>
    <rPh sb="8" eb="10">
      <t>スイドウ</t>
    </rPh>
    <rPh sb="10" eb="12">
      <t>キギョウ</t>
    </rPh>
    <rPh sb="12" eb="13">
      <t>ダン</t>
    </rPh>
    <phoneticPr fontId="5"/>
  </si>
  <si>
    <t>静岡地方税滞納整理機構</t>
    <rPh sb="0" eb="2">
      <t>シズオカ</t>
    </rPh>
    <rPh sb="2" eb="5">
      <t>チホウゼイ</t>
    </rPh>
    <rPh sb="5" eb="7">
      <t>タイノウ</t>
    </rPh>
    <rPh sb="7" eb="9">
      <t>セイリ</t>
    </rPh>
    <rPh sb="9" eb="11">
      <t>キコウ</t>
    </rPh>
    <phoneticPr fontId="5"/>
  </si>
  <si>
    <t>（公財）御前崎市振興公社</t>
    <rPh sb="1" eb="2">
      <t>コウ</t>
    </rPh>
    <rPh sb="2" eb="3">
      <t>ザイ</t>
    </rPh>
    <rPh sb="4" eb="7">
      <t>オマエザキ</t>
    </rPh>
    <rPh sb="7" eb="8">
      <t>シ</t>
    </rPh>
    <rPh sb="8" eb="10">
      <t>シンコウ</t>
    </rPh>
    <rPh sb="10" eb="12">
      <t>コウシャ</t>
    </rPh>
    <phoneticPr fontId="5"/>
  </si>
  <si>
    <t>（株）御前崎ケーブルテレビ</t>
    <rPh sb="1" eb="2">
      <t>カブ</t>
    </rPh>
    <rPh sb="3" eb="6">
      <t>オマエザキ</t>
    </rPh>
    <phoneticPr fontId="5"/>
  </si>
  <si>
    <t>（有）グランパークあらさわ</t>
    <rPh sb="0" eb="3">
      <t>ユウ</t>
    </rPh>
    <phoneticPr fontId="5"/>
  </si>
  <si>
    <t>御前崎まちづくり（株）</t>
    <rPh sb="0" eb="3">
      <t>オマエザキ</t>
    </rPh>
    <rPh sb="9" eb="10">
      <t>カブ</t>
    </rPh>
    <phoneticPr fontId="5"/>
  </si>
  <si>
    <t>（株）御前崎港運</t>
    <rPh sb="1" eb="2">
      <t>カブ</t>
    </rPh>
    <rPh sb="3" eb="6">
      <t>オマエザキ</t>
    </rPh>
    <rPh sb="6" eb="7">
      <t>ミナト</t>
    </rPh>
    <rPh sb="7" eb="8">
      <t>ウン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</si>
</sst>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114866</c:v>
                </c:pt>
                <c:pt idx="1">
                  <c:v>85253</c:v>
                </c:pt>
                <c:pt idx="2">
                  <c:v>76179</c:v>
                </c:pt>
                <c:pt idx="3">
                  <c:v>64261</c:v>
                </c:pt>
                <c:pt idx="4">
                  <c:v>66804</c:v>
                </c:pt>
              </c:numCache>
            </c:numRef>
          </c:val>
          <c:smooth val="0"/>
        </c:ser>
        <c:dLbls>
          <c:showLegendKey val="0"/>
          <c:showVal val="0"/>
          <c:showCatName val="0"/>
          <c:showSerName val="0"/>
          <c:showPercent val="0"/>
          <c:showBubbleSize val="0"/>
        </c:dLbls>
        <c:marker val="1"/>
        <c:smooth val="0"/>
        <c:axId val="140388992"/>
        <c:axId val="140391168"/>
      </c:lineChart>
      <c:catAx>
        <c:axId val="140388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391168"/>
        <c:crosses val="autoZero"/>
        <c:auto val="1"/>
        <c:lblAlgn val="ctr"/>
        <c:lblOffset val="100"/>
        <c:tickLblSkip val="1"/>
        <c:tickMarkSkip val="1"/>
        <c:noMultiLvlLbl val="0"/>
      </c:catAx>
      <c:valAx>
        <c:axId val="140391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38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8.1</c:v>
                </c:pt>
                <c:pt idx="1">
                  <c:v>9.84</c:v>
                </c:pt>
                <c:pt idx="2">
                  <c:v>8.5299999999999994</c:v>
                </c:pt>
                <c:pt idx="3">
                  <c:v>7.85</c:v>
                </c:pt>
                <c:pt idx="4">
                  <c:v>7.17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59</c:v>
                </c:pt>
                <c:pt idx="1">
                  <c:v>67.45</c:v>
                </c:pt>
                <c:pt idx="2">
                  <c:v>70.13</c:v>
                </c:pt>
                <c:pt idx="3">
                  <c:v>79.91</c:v>
                </c:pt>
                <c:pt idx="4">
                  <c:v>82.28</c:v>
                </c:pt>
              </c:numCache>
            </c:numRef>
          </c:val>
        </c:ser>
        <c:dLbls>
          <c:showLegendKey val="0"/>
          <c:showVal val="0"/>
          <c:showCatName val="0"/>
          <c:showSerName val="0"/>
          <c:showPercent val="0"/>
          <c:showBubbleSize val="0"/>
        </c:dLbls>
        <c:gapWidth val="250"/>
        <c:overlap val="100"/>
        <c:axId val="141324288"/>
        <c:axId val="14132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-0.12</c:v>
                </c:pt>
                <c:pt idx="1">
                  <c:v>4.87</c:v>
                </c:pt>
                <c:pt idx="2">
                  <c:v>1.8</c:v>
                </c:pt>
                <c:pt idx="3">
                  <c:v>5.3</c:v>
                </c:pt>
                <c:pt idx="4">
                  <c:v>-0.64</c:v>
                </c:pt>
              </c:numCache>
            </c:numRef>
          </c:val>
          <c:smooth val="0"/>
        </c:ser>
        <c:dLbls>
          <c:showLegendKey val="0"/>
          <c:showVal val="0"/>
          <c:showCatName val="0"/>
          <c:showSerName val="0"/>
          <c:showPercent val="0"/>
          <c:showBubbleSize val="0"/>
        </c:dLbls>
        <c:marker val="1"/>
        <c:smooth val="0"/>
        <c:axId val="141324288"/>
        <c:axId val="141326208"/>
      </c:lineChart>
      <c:catAx>
        <c:axId val="1413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326208"/>
        <c:crosses val="autoZero"/>
        <c:auto val="1"/>
        <c:lblAlgn val="ctr"/>
        <c:lblOffset val="100"/>
        <c:tickLblSkip val="1"/>
        <c:tickMarkSkip val="1"/>
        <c:noMultiLvlLbl val="0"/>
      </c:catAx>
      <c:valAx>
        <c:axId val="14132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0.14000000000000001</c:v>
                </c:pt>
                <c:pt idx="2">
                  <c:v>#N/A</c:v>
                </c:pt>
                <c:pt idx="3">
                  <c:v>0.06</c:v>
                </c:pt>
                <c:pt idx="4">
                  <c:v>#N/A</c:v>
                </c:pt>
                <c:pt idx="5">
                  <c:v>0.06</c:v>
                </c:pt>
                <c:pt idx="6">
                  <c:v>#N/A</c:v>
                </c:pt>
                <c:pt idx="7">
                  <c:v>7.0000000000000007E-2</c:v>
                </c:pt>
                <c:pt idx="8">
                  <c:v>#N/A</c:v>
                </c:pt>
                <c:pt idx="9">
                  <c:v>0.04</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0.15</c:v>
                </c:pt>
                <c:pt idx="4">
                  <c:v>#N/A</c:v>
                </c:pt>
                <c:pt idx="5">
                  <c:v>0.13</c:v>
                </c:pt>
                <c:pt idx="6">
                  <c:v>#N/A</c:v>
                </c:pt>
                <c:pt idx="7">
                  <c:v>0.2</c:v>
                </c:pt>
                <c:pt idx="8">
                  <c:v>#N/A</c:v>
                </c:pt>
                <c:pt idx="9">
                  <c:v>0.08</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7.0000000000000007E-2</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0.31</c:v>
                </c:pt>
                <c:pt idx="2">
                  <c:v>#N/A</c:v>
                </c:pt>
                <c:pt idx="3">
                  <c:v>0.24</c:v>
                </c:pt>
                <c:pt idx="4">
                  <c:v>#N/A</c:v>
                </c:pt>
                <c:pt idx="5">
                  <c:v>0.38</c:v>
                </c:pt>
                <c:pt idx="6">
                  <c:v>#N/A</c:v>
                </c:pt>
                <c:pt idx="7">
                  <c:v>0.75</c:v>
                </c:pt>
                <c:pt idx="8">
                  <c:v>#N/A</c:v>
                </c:pt>
                <c:pt idx="9">
                  <c:v>0.64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0.85</c:v>
                </c:pt>
                <c:pt idx="2">
                  <c:v>#N/A</c:v>
                </c:pt>
                <c:pt idx="3">
                  <c:v>1.35</c:v>
                </c:pt>
                <c:pt idx="4">
                  <c:v>#N/A</c:v>
                </c:pt>
                <c:pt idx="5">
                  <c:v>1.9</c:v>
                </c:pt>
                <c:pt idx="6">
                  <c:v>#N/A</c:v>
                </c:pt>
                <c:pt idx="7">
                  <c:v>2.75</c:v>
                </c:pt>
                <c:pt idx="8">
                  <c:v>#N/A</c:v>
                </c:pt>
                <c:pt idx="9">
                  <c:v>2.4500000000000002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7.41</c:v>
                </c:pt>
                <c:pt idx="2">
                  <c:v>#N/A</c:v>
                </c:pt>
                <c:pt idx="3">
                  <c:v>10.199999999999999</c:v>
                </c:pt>
                <c:pt idx="4">
                  <c:v>#N/A</c:v>
                </c:pt>
                <c:pt idx="5">
                  <c:v>11.4</c:v>
                </c:pt>
                <c:pt idx="6">
                  <c:v>#N/A</c:v>
                </c:pt>
                <c:pt idx="7">
                  <c:v>5.86</c:v>
                </c:pt>
                <c:pt idx="8">
                  <c:v>#N/A</c:v>
                </c:pt>
                <c:pt idx="9">
                  <c:v>5.97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8.09</c:v>
                </c:pt>
                <c:pt idx="2">
                  <c:v>#N/A</c:v>
                </c:pt>
                <c:pt idx="3">
                  <c:v>9.91</c:v>
                </c:pt>
                <c:pt idx="4">
                  <c:v>#N/A</c:v>
                </c:pt>
                <c:pt idx="5">
                  <c:v>8.5299999999999994</c:v>
                </c:pt>
                <c:pt idx="6">
                  <c:v>#N/A</c:v>
                </c:pt>
                <c:pt idx="7">
                  <c:v>7.85</c:v>
                </c:pt>
                <c:pt idx="8">
                  <c:v>#N/A</c:v>
                </c:pt>
                <c:pt idx="9">
                  <c:v>7.17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18.12</c:v>
                </c:pt>
                <c:pt idx="2">
                  <c:v>#N/A</c:v>
                </c:pt>
                <c:pt idx="3">
                  <c:v>20.54</c:v>
                </c:pt>
                <c:pt idx="4">
                  <c:v>#N/A</c:v>
                </c:pt>
                <c:pt idx="5">
                  <c:v>18.600000000000001</c:v>
                </c:pt>
                <c:pt idx="6">
                  <c:v>#N/A</c:v>
                </c:pt>
                <c:pt idx="7">
                  <c:v>19.43</c:v>
                </c:pt>
                <c:pt idx="8">
                  <c:v>#N/A</c:v>
                </c:pt>
                <c:pt idx="9">
                  <c:v>18.98</c:v>
                </c:pt>
              </c:numCache>
            </c:numRef>
          </c:val>
        </c:ser>
        <c:dLbls>
          <c:showLegendKey val="0"/>
          <c:showVal val="0"/>
          <c:showCatName val="0"/>
          <c:showSerName val="0"/>
          <c:showPercent val="0"/>
          <c:showBubbleSize val="0"/>
        </c:dLbls>
        <c:gapWidth val="150"/>
        <c:overlap val="100"/>
        <c:axId val="141371264"/>
        <c:axId val="141372800"/>
      </c:barChart>
      <c:catAx>
        <c:axId val="14137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72800"/>
        <c:crosses val="autoZero"/>
        <c:auto val="1"/>
        <c:lblAlgn val="ctr"/>
        <c:lblOffset val="100"/>
        <c:tickLblSkip val="1"/>
        <c:tickMarkSkip val="1"/>
        <c:noMultiLvlLbl val="0"/>
      </c:catAx>
      <c:valAx>
        <c:axId val="14137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71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878</c:v>
                </c:pt>
                <c:pt idx="5">
                  <c:v>886</c:v>
                </c:pt>
                <c:pt idx="8">
                  <c:v>907</c:v>
                </c:pt>
                <c:pt idx="11">
                  <c:v>919</c:v>
                </c:pt>
                <c:pt idx="14">
                  <c:v>920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94</c:v>
                </c:pt>
                <c:pt idx="3">
                  <c:v>42</c:v>
                </c:pt>
                <c:pt idx="6">
                  <c:v>42</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313</c:v>
                </c:pt>
                <c:pt idx="3">
                  <c:v>316</c:v>
                </c:pt>
                <c:pt idx="6">
                  <c:v>238</c:v>
                </c:pt>
                <c:pt idx="9">
                  <c:v>186</c:v>
                </c:pt>
                <c:pt idx="12">
                  <c:v>128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429</c:v>
                </c:pt>
                <c:pt idx="3">
                  <c:v>421</c:v>
                </c:pt>
                <c:pt idx="6">
                  <c:v>397</c:v>
                </c:pt>
                <c:pt idx="9">
                  <c:v>396</c:v>
                </c:pt>
                <c:pt idx="12">
                  <c:v>394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614</c:v>
                </c:pt>
                <c:pt idx="3">
                  <c:v>595</c:v>
                </c:pt>
                <c:pt idx="6">
                  <c:v>614</c:v>
                </c:pt>
                <c:pt idx="9">
                  <c:v>604</c:v>
                </c:pt>
                <c:pt idx="12">
                  <c:v>553</c:v>
                </c:pt>
              </c:numCache>
            </c:numRef>
          </c:val>
        </c:ser>
        <c:dLbls>
          <c:showLegendKey val="0"/>
          <c:showVal val="0"/>
          <c:showCatName val="0"/>
          <c:showSerName val="0"/>
          <c:showPercent val="0"/>
          <c:showBubbleSize val="0"/>
        </c:dLbls>
        <c:gapWidth val="100"/>
        <c:overlap val="100"/>
        <c:axId val="114408064"/>
        <c:axId val="11441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572</c:v>
                </c:pt>
                <c:pt idx="2">
                  <c:v>#N/A</c:v>
                </c:pt>
                <c:pt idx="3">
                  <c:v>#N/A</c:v>
                </c:pt>
                <c:pt idx="4">
                  <c:v>488</c:v>
                </c:pt>
                <c:pt idx="5">
                  <c:v>#N/A</c:v>
                </c:pt>
                <c:pt idx="6">
                  <c:v>#N/A</c:v>
                </c:pt>
                <c:pt idx="7">
                  <c:v>384</c:v>
                </c:pt>
                <c:pt idx="8">
                  <c:v>#N/A</c:v>
                </c:pt>
                <c:pt idx="9">
                  <c:v>#N/A</c:v>
                </c:pt>
                <c:pt idx="10">
                  <c:v>270</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114408064"/>
        <c:axId val="114418432"/>
      </c:lineChart>
      <c:catAx>
        <c:axId val="1144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18432"/>
        <c:crosses val="autoZero"/>
        <c:auto val="1"/>
        <c:lblAlgn val="ctr"/>
        <c:lblOffset val="100"/>
        <c:tickLblSkip val="1"/>
        <c:tickMarkSkip val="1"/>
        <c:noMultiLvlLbl val="0"/>
      </c:catAx>
      <c:valAx>
        <c:axId val="11441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10534</c:v>
                </c:pt>
                <c:pt idx="5">
                  <c:v>10544</c:v>
                </c:pt>
                <c:pt idx="8">
                  <c:v>10240</c:v>
                </c:pt>
                <c:pt idx="11">
                  <c:v>10093</c:v>
                </c:pt>
                <c:pt idx="14">
                  <c:v>9441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9718</c:v>
                </c:pt>
                <c:pt idx="5">
                  <c:v>10663</c:v>
                </c:pt>
                <c:pt idx="8">
                  <c:v>11716</c:v>
                </c:pt>
                <c:pt idx="11">
                  <c:v>13663</c:v>
                </c:pt>
                <c:pt idx="14">
                  <c:v>14021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2773</c:v>
                </c:pt>
                <c:pt idx="3">
                  <c:v>2755</c:v>
                </c:pt>
                <c:pt idx="6">
                  <c:v>560</c:v>
                </c:pt>
                <c:pt idx="9">
                  <c:v>417</c:v>
                </c:pt>
                <c:pt idx="12">
                  <c:v>320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1217</c:v>
                </c:pt>
                <c:pt idx="3">
                  <c:v>787</c:v>
                </c:pt>
                <c:pt idx="6">
                  <c:v>566</c:v>
                </c:pt>
                <c:pt idx="9">
                  <c:v>384</c:v>
                </c:pt>
                <c:pt idx="12">
                  <c:v>260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6213</c:v>
                </c:pt>
                <c:pt idx="3">
                  <c:v>5836</c:v>
                </c:pt>
                <c:pt idx="6">
                  <c:v>5401</c:v>
                </c:pt>
                <c:pt idx="9">
                  <c:v>5060</c:v>
                </c:pt>
                <c:pt idx="12">
                  <c:v>4694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91</c:v>
                </c:pt>
                <c:pt idx="3">
                  <c:v>59</c:v>
                </c:pt>
                <c:pt idx="6">
                  <c:v>18</c:v>
                </c:pt>
                <c:pt idx="9">
                  <c:v>22</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5142</c:v>
                </c:pt>
                <c:pt idx="3">
                  <c:v>4948</c:v>
                </c:pt>
                <c:pt idx="6">
                  <c:v>4450</c:v>
                </c:pt>
                <c:pt idx="9">
                  <c:v>3793</c:v>
                </c:pt>
                <c:pt idx="12">
                  <c:v>3349</c:v>
                </c:pt>
              </c:numCache>
            </c:numRef>
          </c:val>
        </c:ser>
        <c:dLbls>
          <c:showLegendKey val="0"/>
          <c:showVal val="0"/>
          <c:showCatName val="0"/>
          <c:showSerName val="0"/>
          <c:showPercent val="0"/>
          <c:showBubbleSize val="0"/>
        </c:dLbls>
        <c:gapWidth val="100"/>
        <c:overlap val="100"/>
        <c:axId val="141734656"/>
        <c:axId val="14173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734656"/>
        <c:axId val="141736576"/>
      </c:lineChart>
      <c:catAx>
        <c:axId val="14173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736576"/>
        <c:crosses val="autoZero"/>
        <c:auto val="1"/>
        <c:lblAlgn val="ctr"/>
        <c:lblOffset val="100"/>
        <c:tickLblSkip val="1"/>
        <c:tickMarkSkip val="1"/>
        <c:noMultiLvlLbl val="0"/>
      </c:catAx>
      <c:valAx>
        <c:axId val="14173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3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34,475
33,587
65.86
16,246,896
15,400,296
755,215
10,533,290
3,349,264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大型事業所の立地により類似団体平均を上回る税収があるため、１．１</a:t>
          </a:r>
          <a:r>
            <a:rPr lang="ja-JP" altLang="en-US" sz="1200" b="0" i="0" baseline="0">
              <a:solidFill>
                <a:schemeClr val="dk1"/>
              </a:solidFill>
              <a:latin typeface="+mn-lt"/>
              <a:ea typeface="+mn-ea"/>
              <a:cs typeface="+mn-cs"/>
            </a:rPr>
            <a:t>１</a:t>
          </a:r>
          <a:r>
            <a:rPr lang="ja-JP" altLang="ja-JP" sz="1200" b="0" i="0" baseline="0">
              <a:solidFill>
                <a:schemeClr val="dk1"/>
              </a:solidFill>
              <a:latin typeface="+mn-lt"/>
              <a:ea typeface="+mn-ea"/>
              <a:cs typeface="+mn-cs"/>
            </a:rPr>
            <a:t>となっているが、税収減等の要因により昨年度よりも０．０</a:t>
          </a:r>
          <a:r>
            <a:rPr lang="ja-JP" altLang="en-US" sz="1200" b="0" i="0" baseline="0">
              <a:solidFill>
                <a:schemeClr val="dk1"/>
              </a:solidFill>
              <a:latin typeface="+mn-lt"/>
              <a:ea typeface="+mn-ea"/>
              <a:cs typeface="+mn-cs"/>
            </a:rPr>
            <a:t>６</a:t>
          </a:r>
          <a:r>
            <a:rPr lang="ja-JP" altLang="ja-JP" sz="1200" b="0" i="0" baseline="0">
              <a:solidFill>
                <a:schemeClr val="dk1"/>
              </a:solidFill>
              <a:latin typeface="+mn-lt"/>
              <a:ea typeface="+mn-ea"/>
              <a:cs typeface="+mn-cs"/>
            </a:rPr>
            <a:t>下がっている。</a:t>
          </a:r>
          <a:endParaRPr lang="ja-JP" altLang="ja-JP" sz="1200"/>
        </a:p>
        <a:p>
          <a:pPr rtl="0"/>
          <a:r>
            <a:rPr lang="ja-JP" altLang="ja-JP" sz="1200" b="0" i="0" baseline="0">
              <a:solidFill>
                <a:schemeClr val="dk1"/>
              </a:solidFill>
              <a:latin typeface="+mn-lt"/>
              <a:ea typeface="+mn-ea"/>
              <a:cs typeface="+mn-cs"/>
            </a:rPr>
            <a:t>　税収は、今後も減収となることが予想されるため、集中改革プランに沿った歳出削減に努める一方、新たな財源確保に向けた企業誘致や産業振興策を推進し、財政基盤の強化を図る</a:t>
          </a:r>
          <a:r>
            <a:rPr lang="ja-JP" altLang="ja-JP" sz="1100" b="0" i="0" baseline="0">
              <a:solidFill>
                <a:schemeClr val="dk1"/>
              </a:solidFill>
              <a:latin typeface="+mn-lt"/>
              <a:ea typeface="+mn-ea"/>
              <a:cs typeface="+mn-cs"/>
            </a:rPr>
            <a:t>。</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16933</xdr:rowOff>
    </xdr:from>
    <xdr:to>
      <xdr:col>7</xdr:col>
      <xdr:colOff>152400</xdr:colOff>
      <xdr:row>45</xdr:row>
      <xdr:rowOff>167922</xdr:rowOff>
    </xdr:to>
    <xdr:cxnSp macro="">
      <xdr:nvCxnSpPr>
        <xdr:cNvPr id="63" name="直線コネクタ 62"/>
        <xdr:cNvCxnSpPr/>
      </xdr:nvCxnSpPr>
      <xdr:spPr>
        <a:xfrm flipV="1">
          <a:off x="4953000" y="6703483"/>
          <a:ext cx="0" cy="117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139999</xdr:rowOff>
    </xdr:from>
    <xdr:ext cx="762000" cy="259045"/>
    <xdr:sp macro="" textlink="">
      <xdr:nvSpPr>
        <xdr:cNvPr id="64" name="財政力最小値テキスト"/>
        <xdr:cNvSpPr txBox="1"/>
      </xdr:nvSpPr>
      <xdr:spPr>
        <a:xfrm>
          <a:off x="5041900" y="78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167922</xdr:rowOff>
    </xdr:from>
    <xdr:to>
      <xdr:col>7</xdr:col>
      <xdr:colOff>241300</xdr:colOff>
      <xdr:row>45</xdr:row>
      <xdr:rowOff>167922</xdr:rowOff>
    </xdr:to>
    <xdr:cxnSp macro="">
      <xdr:nvCxnSpPr>
        <xdr:cNvPr id="65" name="直線コネクタ 64"/>
        <xdr:cNvCxnSpPr/>
      </xdr:nvCxnSpPr>
      <xdr:spPr>
        <a:xfrm>
          <a:off x="4864100" y="788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103310</xdr:rowOff>
    </xdr:from>
    <xdr:ext cx="762000" cy="259045"/>
    <xdr:sp macro="" textlink="">
      <xdr:nvSpPr>
        <xdr:cNvPr id="66" name="財政力最大値テキスト"/>
        <xdr:cNvSpPr txBox="1"/>
      </xdr:nvSpPr>
      <xdr:spPr>
        <a:xfrm>
          <a:off x="5041900" y="64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39</xdr:row>
      <xdr:rowOff>16933</xdr:rowOff>
    </xdr:from>
    <xdr:to>
      <xdr:col>7</xdr:col>
      <xdr:colOff>241300</xdr:colOff>
      <xdr:row>39</xdr:row>
      <xdr:rowOff>16933</xdr:rowOff>
    </xdr:to>
    <xdr:cxnSp macro="">
      <xdr:nvCxnSpPr>
        <xdr:cNvPr id="67" name="直線コネクタ 66"/>
        <xdr:cNvCxnSpPr/>
      </xdr:nvCxnSpPr>
      <xdr:spPr>
        <a:xfrm>
          <a:off x="4864100" y="670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39</xdr:row>
      <xdr:rowOff>16933</xdr:rowOff>
    </xdr:to>
    <xdr:cxnSp macro="">
      <xdr:nvCxnSpPr>
        <xdr:cNvPr id="68" name="直線コネクタ 67"/>
        <xdr:cNvCxnSpPr/>
      </xdr:nvCxnSpPr>
      <xdr:spPr>
        <a:xfrm>
          <a:off x="4114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137177</xdr:rowOff>
    </xdr:from>
    <xdr:ext cx="762000" cy="259045"/>
    <xdr:sp macro="" textlink="">
      <xdr:nvSpPr>
        <xdr:cNvPr id="69" name="財政力平均値テキスト"/>
        <xdr:cNvSpPr txBox="1"/>
      </xdr:nvSpPr>
      <xdr:spPr>
        <a:xfrm>
          <a:off x="5041900" y="750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70" name="フローチャート : 判断 69"/>
        <xdr:cNvSpPr/>
      </xdr:nvSpPr>
      <xdr:spPr>
        <a:xfrm>
          <a:off x="49022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107950</xdr:rowOff>
    </xdr:to>
    <xdr:cxnSp macro="">
      <xdr:nvCxnSpPr>
        <xdr:cNvPr id="71" name="直線コネクタ 70"/>
        <xdr:cNvCxnSpPr/>
      </xdr:nvCxnSpPr>
      <xdr:spPr>
        <a:xfrm>
          <a:off x="3225800" y="650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165100</xdr:rowOff>
    </xdr:from>
    <xdr:to>
      <xdr:col>6</xdr:col>
      <xdr:colOff>50800</xdr:colOff>
      <xdr:row>44</xdr:row>
      <xdr:rowOff>95250</xdr:rowOff>
    </xdr:to>
    <xdr:sp macro="" textlink="">
      <xdr:nvSpPr>
        <xdr:cNvPr id="72" name="フローチャート : 判断 71"/>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73" name="テキスト ボックス 7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24695</xdr:rowOff>
    </xdr:from>
    <xdr:to>
      <xdr:col>4</xdr:col>
      <xdr:colOff>482600</xdr:colOff>
      <xdr:row>37</xdr:row>
      <xdr:rowOff>158750</xdr:rowOff>
    </xdr:to>
    <xdr:cxnSp macro="">
      <xdr:nvCxnSpPr>
        <xdr:cNvPr id="74" name="直線コネクタ 73"/>
        <xdr:cNvCxnSpPr/>
      </xdr:nvCxnSpPr>
      <xdr:spPr>
        <a:xfrm>
          <a:off x="2336800" y="63683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151695</xdr:rowOff>
    </xdr:from>
    <xdr:to>
      <xdr:col>4</xdr:col>
      <xdr:colOff>533400</xdr:colOff>
      <xdr:row>44</xdr:row>
      <xdr:rowOff>81845</xdr:rowOff>
    </xdr:to>
    <xdr:sp macro="" textlink="">
      <xdr:nvSpPr>
        <xdr:cNvPr id="75" name="フローチャート : 判断 74"/>
        <xdr:cNvSpPr/>
      </xdr:nvSpPr>
      <xdr:spPr>
        <a:xfrm>
          <a:off x="3175000" y="752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76" name="テキスト ボックス 75"/>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35278</xdr:rowOff>
    </xdr:from>
    <xdr:to>
      <xdr:col>3</xdr:col>
      <xdr:colOff>279400</xdr:colOff>
      <xdr:row>37</xdr:row>
      <xdr:rowOff>24695</xdr:rowOff>
    </xdr:to>
    <xdr:cxnSp macro="">
      <xdr:nvCxnSpPr>
        <xdr:cNvPr id="77" name="直線コネクタ 76"/>
        <xdr:cNvCxnSpPr/>
      </xdr:nvCxnSpPr>
      <xdr:spPr>
        <a:xfrm>
          <a:off x="1447800" y="62074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8" name="フローチャート : 判断 77"/>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9" name="テキスト ボックス 78"/>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80" name="フローチャート : 判断 79"/>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81" name="テキスト ボックス 80"/>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58860</xdr:rowOff>
    </xdr:from>
    <xdr:ext cx="762000" cy="259045"/>
    <xdr:sp macro="" textlink="">
      <xdr:nvSpPr>
        <xdr:cNvPr id="88" name="財政力該当値テキスト"/>
        <xdr:cNvSpPr txBox="1"/>
      </xdr:nvSpPr>
      <xdr:spPr>
        <a:xfrm>
          <a:off x="5041900" y="657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145345</xdr:rowOff>
    </xdr:from>
    <xdr:to>
      <xdr:col>3</xdr:col>
      <xdr:colOff>330200</xdr:colOff>
      <xdr:row>37</xdr:row>
      <xdr:rowOff>75495</xdr:rowOff>
    </xdr:to>
    <xdr:sp macro="" textlink="">
      <xdr:nvSpPr>
        <xdr:cNvPr id="93" name="円/楕円 92"/>
        <xdr:cNvSpPr/>
      </xdr:nvSpPr>
      <xdr:spPr>
        <a:xfrm>
          <a:off x="2286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85672</xdr:rowOff>
    </xdr:from>
    <xdr:ext cx="762000" cy="259045"/>
    <xdr:sp macro="" textlink="">
      <xdr:nvSpPr>
        <xdr:cNvPr id="94" name="テキスト ボックス 93"/>
        <xdr:cNvSpPr txBox="1"/>
      </xdr:nvSpPr>
      <xdr:spPr>
        <a:xfrm>
          <a:off x="1955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155928</xdr:rowOff>
    </xdr:from>
    <xdr:to>
      <xdr:col>2</xdr:col>
      <xdr:colOff>127000</xdr:colOff>
      <xdr:row>36</xdr:row>
      <xdr:rowOff>86078</xdr:rowOff>
    </xdr:to>
    <xdr:sp macro="" textlink="">
      <xdr:nvSpPr>
        <xdr:cNvPr id="95" name="円/楕円 94"/>
        <xdr:cNvSpPr/>
      </xdr:nvSpPr>
      <xdr:spPr>
        <a:xfrm>
          <a:off x="1397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96255</xdr:rowOff>
    </xdr:from>
    <xdr:ext cx="762000" cy="259045"/>
    <xdr:sp macro="" textlink="">
      <xdr:nvSpPr>
        <xdr:cNvPr id="96" name="テキスト ボックス 95"/>
        <xdr:cNvSpPr txBox="1"/>
      </xdr:nvSpPr>
      <xdr:spPr>
        <a:xfrm>
          <a:off x="1066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起債の抑制による公債費の減等により</a:t>
          </a:r>
          <a:r>
            <a:rPr lang="ja-JP" altLang="en-US" sz="1200" b="0" i="0" baseline="0">
              <a:solidFill>
                <a:schemeClr val="dk1"/>
              </a:solidFill>
              <a:latin typeface="+mn-lt"/>
              <a:ea typeface="+mn-ea"/>
              <a:cs typeface="+mn-cs"/>
            </a:rPr>
            <a:t>７９</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％と類似団体平均を下回っている。（対前年度比</a:t>
          </a:r>
          <a:r>
            <a:rPr lang="ja-JP" altLang="en-US" sz="1200" b="0" i="0" baseline="0">
              <a:solidFill>
                <a:schemeClr val="dk1"/>
              </a:solidFill>
              <a:latin typeface="+mn-lt"/>
              <a:ea typeface="+mn-ea"/>
              <a:cs typeface="+mn-cs"/>
            </a:rPr>
            <a:t>０</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低下</a:t>
          </a:r>
          <a:r>
            <a:rPr lang="ja-JP" altLang="ja-JP" sz="1200" b="0" i="0" baseline="0">
              <a:solidFill>
                <a:schemeClr val="dk1"/>
              </a:solidFill>
              <a:latin typeface="+mn-lt"/>
              <a:ea typeface="+mn-ea"/>
              <a:cs typeface="+mn-cs"/>
            </a:rPr>
            <a:t>）</a:t>
          </a:r>
          <a:endParaRPr lang="ja-JP" altLang="ja-JP" sz="1200"/>
        </a:p>
        <a:p>
          <a:pPr rtl="0"/>
          <a:r>
            <a:rPr lang="ja-JP" altLang="ja-JP" sz="1200" b="0" i="0" baseline="0">
              <a:solidFill>
                <a:schemeClr val="dk1"/>
              </a:solidFill>
              <a:latin typeface="+mn-lt"/>
              <a:ea typeface="+mn-ea"/>
              <a:cs typeface="+mn-cs"/>
            </a:rPr>
            <a:t>　福祉関係扶助費等の増加、地方税の減収などの理由により、今後も急激な良化は見込めない状況にある。行財政改革の着実な推進により、比率の上昇を抑制する。</a:t>
          </a:r>
          <a:endParaRPr lang="ja-JP" altLang="ja-JP" sz="12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68</xdr:row>
      <xdr:rowOff>29210</xdr:rowOff>
    </xdr:to>
    <xdr:cxnSp macro="">
      <xdr:nvCxnSpPr>
        <xdr:cNvPr id="126" name="直線コネクタ 125"/>
        <xdr:cNvCxnSpPr/>
      </xdr:nvCxnSpPr>
      <xdr:spPr>
        <a:xfrm flipV="1">
          <a:off x="4953000" y="1028827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7"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28" name="直線コネクタ 127"/>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9"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30" name="直線コネクタ 129"/>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65617</xdr:rowOff>
    </xdr:from>
    <xdr:to>
      <xdr:col>7</xdr:col>
      <xdr:colOff>152400</xdr:colOff>
      <xdr:row>60</xdr:row>
      <xdr:rowOff>138006</xdr:rowOff>
    </xdr:to>
    <xdr:cxnSp macro="">
      <xdr:nvCxnSpPr>
        <xdr:cNvPr id="131" name="直線コネクタ 130"/>
        <xdr:cNvCxnSpPr/>
      </xdr:nvCxnSpPr>
      <xdr:spPr>
        <a:xfrm flipV="1">
          <a:off x="4114800" y="103526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107967</xdr:rowOff>
    </xdr:from>
    <xdr:ext cx="762000" cy="259045"/>
    <xdr:sp macro="" textlink="">
      <xdr:nvSpPr>
        <xdr:cNvPr id="132" name="財政構造の弾力性平均値テキスト"/>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33" name="フローチャート : 判断 132"/>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138006</xdr:rowOff>
    </xdr:to>
    <xdr:cxnSp macro="">
      <xdr:nvCxnSpPr>
        <xdr:cNvPr id="134" name="直線コネクタ 133"/>
        <xdr:cNvCxnSpPr/>
      </xdr:nvCxnSpPr>
      <xdr:spPr>
        <a:xfrm>
          <a:off x="3225800" y="1026414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5" name="フローチャート : 判断 134"/>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36" name="テキスト ボックス 135"/>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57573</xdr:rowOff>
    </xdr:to>
    <xdr:cxnSp macro="">
      <xdr:nvCxnSpPr>
        <xdr:cNvPr id="137" name="直線コネクタ 136"/>
        <xdr:cNvCxnSpPr/>
      </xdr:nvCxnSpPr>
      <xdr:spPr>
        <a:xfrm flipV="1">
          <a:off x="2336800" y="102641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135890</xdr:rowOff>
    </xdr:from>
    <xdr:to>
      <xdr:col>4</xdr:col>
      <xdr:colOff>533400</xdr:colOff>
      <xdr:row>64</xdr:row>
      <xdr:rowOff>66040</xdr:rowOff>
    </xdr:to>
    <xdr:sp macro="" textlink="">
      <xdr:nvSpPr>
        <xdr:cNvPr id="138" name="フローチャート : 判断 137"/>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39" name="テキスト ボックス 138"/>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57573</xdr:rowOff>
    </xdr:to>
    <xdr:cxnSp macro="">
      <xdr:nvCxnSpPr>
        <xdr:cNvPr id="140" name="直線コネクタ 139"/>
        <xdr:cNvCxnSpPr/>
      </xdr:nvCxnSpPr>
      <xdr:spPr>
        <a:xfrm>
          <a:off x="1447800" y="102882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31327</xdr:rowOff>
    </xdr:from>
    <xdr:to>
      <xdr:col>3</xdr:col>
      <xdr:colOff>330200</xdr:colOff>
      <xdr:row>63</xdr:row>
      <xdr:rowOff>132927</xdr:rowOff>
    </xdr:to>
    <xdr:sp macro="" textlink="">
      <xdr:nvSpPr>
        <xdr:cNvPr id="141" name="フローチャート : 判断 140"/>
        <xdr:cNvSpPr/>
      </xdr:nvSpPr>
      <xdr:spPr>
        <a:xfrm>
          <a:off x="2286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42" name="テキスト ボックス 141"/>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14817</xdr:rowOff>
    </xdr:from>
    <xdr:to>
      <xdr:col>7</xdr:col>
      <xdr:colOff>203200</xdr:colOff>
      <xdr:row>60</xdr:row>
      <xdr:rowOff>116417</xdr:rowOff>
    </xdr:to>
    <xdr:sp macro="" textlink="">
      <xdr:nvSpPr>
        <xdr:cNvPr id="150" name="円/楕円 149"/>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107544</xdr:rowOff>
    </xdr:from>
    <xdr:ext cx="762000" cy="259045"/>
    <xdr:sp macro="" textlink="">
      <xdr:nvSpPr>
        <xdr:cNvPr id="151" name="財政構造の弾力性該当値テキスト"/>
        <xdr:cNvSpPr txBox="1"/>
      </xdr:nvSpPr>
      <xdr:spPr>
        <a:xfrm>
          <a:off x="5041900" y="1022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87206</xdr:rowOff>
    </xdr:from>
    <xdr:to>
      <xdr:col>6</xdr:col>
      <xdr:colOff>50800</xdr:colOff>
      <xdr:row>61</xdr:row>
      <xdr:rowOff>17356</xdr:rowOff>
    </xdr:to>
    <xdr:sp macro="" textlink="">
      <xdr:nvSpPr>
        <xdr:cNvPr id="152" name="円/楕円 151"/>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53" name="テキスト ボックス 152"/>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4" name="円/楕円 153"/>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5" name="テキスト ボックス 154"/>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6773</xdr:rowOff>
    </xdr:from>
    <xdr:to>
      <xdr:col>3</xdr:col>
      <xdr:colOff>330200</xdr:colOff>
      <xdr:row>60</xdr:row>
      <xdr:rowOff>108373</xdr:rowOff>
    </xdr:to>
    <xdr:sp macro="" textlink="">
      <xdr:nvSpPr>
        <xdr:cNvPr id="156" name="円/楕円 155"/>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118550</xdr:rowOff>
    </xdr:from>
    <xdr:ext cx="762000" cy="259045"/>
    <xdr:sp macro="" textlink="">
      <xdr:nvSpPr>
        <xdr:cNvPr id="157" name="テキスト ボックス 156"/>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8" name="円/楕円 157"/>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9" name="テキスト ボックス 158"/>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[147,796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類似団体平均に比べ</a:t>
          </a:r>
          <a:r>
            <a:rPr lang="ja-JP" altLang="en-US" sz="1200" b="0" i="0" baseline="0">
              <a:solidFill>
                <a:schemeClr val="dk1"/>
              </a:solidFill>
              <a:latin typeface="+mn-lt"/>
              <a:ea typeface="+mn-ea"/>
              <a:cs typeface="+mn-cs"/>
            </a:rPr>
            <a:t>低く</a:t>
          </a:r>
          <a:r>
            <a:rPr lang="ja-JP" altLang="ja-JP" sz="1200" b="0" i="0" baseline="0">
              <a:solidFill>
                <a:schemeClr val="dk1"/>
              </a:solidFill>
              <a:latin typeface="+mn-lt"/>
              <a:ea typeface="+mn-ea"/>
              <a:cs typeface="+mn-cs"/>
            </a:rPr>
            <a:t>なっているのは、</a:t>
          </a:r>
          <a:r>
            <a:rPr lang="ja-JP" altLang="en-US" sz="1200" b="0" i="0" baseline="0">
              <a:solidFill>
                <a:schemeClr val="dk1"/>
              </a:solidFill>
              <a:latin typeface="+mn-lt"/>
              <a:ea typeface="+mn-ea"/>
              <a:cs typeface="+mn-cs"/>
            </a:rPr>
            <a:t>平成２４年度末に消防署分離に伴い消防職員３２人が割愛退職し、人件費が減となったためである。</a:t>
          </a:r>
          <a:endParaRPr lang="ja-JP" altLang="ja-JP" sz="1200"/>
        </a:p>
        <a:p>
          <a:pPr rtl="0"/>
          <a:r>
            <a:rPr lang="ja-JP" altLang="ja-JP" sz="1200" b="0" i="0" baseline="0">
              <a:solidFill>
                <a:schemeClr val="dk1"/>
              </a:solidFill>
              <a:latin typeface="+mn-lt"/>
              <a:ea typeface="+mn-ea"/>
              <a:cs typeface="+mn-cs"/>
            </a:rPr>
            <a:t>　一方で</a:t>
          </a:r>
          <a:r>
            <a:rPr lang="ja-JP" altLang="en-US" sz="1200" b="0" i="0" baseline="0">
              <a:solidFill>
                <a:schemeClr val="dk1"/>
              </a:solidFill>
              <a:latin typeface="+mn-lt"/>
              <a:ea typeface="+mn-ea"/>
              <a:cs typeface="+mn-cs"/>
            </a:rPr>
            <a:t>物件費は、</a:t>
          </a:r>
          <a:r>
            <a:rPr lang="ja-JP" altLang="ja-JP" sz="1200" b="0" i="0" baseline="0">
              <a:solidFill>
                <a:schemeClr val="dk1"/>
              </a:solidFill>
              <a:latin typeface="+mn-lt"/>
              <a:ea typeface="+mn-ea"/>
              <a:cs typeface="+mn-cs"/>
            </a:rPr>
            <a:t>地方分権の推進により市</a:t>
          </a:r>
          <a:r>
            <a:rPr lang="ja-JP" altLang="en-US" sz="1200" b="0" i="0" baseline="0">
              <a:solidFill>
                <a:schemeClr val="dk1"/>
              </a:solidFill>
              <a:latin typeface="+mn-lt"/>
              <a:ea typeface="+mn-ea"/>
              <a:cs typeface="+mn-cs"/>
            </a:rPr>
            <a:t>で行うべき</a:t>
          </a:r>
          <a:r>
            <a:rPr lang="ja-JP" altLang="ja-JP" sz="1200" b="0" i="0" baseline="0">
              <a:solidFill>
                <a:schemeClr val="dk1"/>
              </a:solidFill>
              <a:latin typeface="+mn-lt"/>
              <a:ea typeface="+mn-ea"/>
              <a:cs typeface="+mn-cs"/>
            </a:rPr>
            <a:t>業務が</a:t>
          </a:r>
          <a:r>
            <a:rPr lang="ja-JP" altLang="en-US" sz="1200" b="0" i="0" baseline="0">
              <a:solidFill>
                <a:schemeClr val="dk1"/>
              </a:solidFill>
              <a:latin typeface="+mn-lt"/>
              <a:ea typeface="+mn-ea"/>
              <a:cs typeface="+mn-cs"/>
            </a:rPr>
            <a:t>拡充されている</a:t>
          </a:r>
          <a:r>
            <a:rPr lang="ja-JP" altLang="ja-JP" sz="1200" b="0" i="0" baseline="0">
              <a:solidFill>
                <a:schemeClr val="dk1"/>
              </a:solidFill>
              <a:latin typeface="+mn-lt"/>
              <a:ea typeface="+mn-ea"/>
              <a:cs typeface="+mn-cs"/>
            </a:rPr>
            <a:t>こともあり、業務の外部委託経費等</a:t>
          </a:r>
          <a:r>
            <a:rPr lang="ja-JP" altLang="en-US" sz="1200" b="0" i="0" baseline="0">
              <a:solidFill>
                <a:schemeClr val="dk1"/>
              </a:solidFill>
              <a:latin typeface="+mn-lt"/>
              <a:ea typeface="+mn-ea"/>
              <a:cs typeface="+mn-cs"/>
            </a:rPr>
            <a:t>を中心に</a:t>
          </a:r>
          <a:r>
            <a:rPr lang="ja-JP" altLang="ja-JP" sz="1200" b="0" i="0" baseline="0">
              <a:solidFill>
                <a:schemeClr val="dk1"/>
              </a:solidFill>
              <a:latin typeface="+mn-lt"/>
              <a:ea typeface="+mn-ea"/>
              <a:cs typeface="+mn-cs"/>
            </a:rPr>
            <a:t>増加傾向</a:t>
          </a:r>
          <a:r>
            <a:rPr lang="ja-JP" altLang="en-US" sz="1200" b="0" i="0" baseline="0">
              <a:solidFill>
                <a:schemeClr val="dk1"/>
              </a:solidFill>
              <a:latin typeface="+mn-lt"/>
              <a:ea typeface="+mn-ea"/>
              <a:cs typeface="+mn-cs"/>
            </a:rPr>
            <a:t>となっている</a:t>
          </a:r>
          <a:r>
            <a:rPr lang="ja-JP" altLang="ja-JP" sz="1200" b="0" i="0" baseline="0">
              <a:solidFill>
                <a:schemeClr val="dk1"/>
              </a:solidFill>
              <a:latin typeface="+mn-lt"/>
              <a:ea typeface="+mn-ea"/>
              <a:cs typeface="+mn-cs"/>
            </a:rPr>
            <a:t>。ＣＡＴＶ事業や市民プール等の管理運営事業は、市の出資する法人へ委託しているが、委託先の対象を民間企業へ広げることによりコストの低減を図っていくことも考えられる。</a:t>
          </a:r>
          <a:endParaRPr lang="ja-JP" altLang="ja-JP" sz="12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105437</xdr:rowOff>
    </xdr:from>
    <xdr:to>
      <xdr:col>7</xdr:col>
      <xdr:colOff>152400</xdr:colOff>
      <xdr:row>81</xdr:row>
      <xdr:rowOff>120011</xdr:rowOff>
    </xdr:to>
    <xdr:cxnSp macro="">
      <xdr:nvCxnSpPr>
        <xdr:cNvPr id="194" name="直線コネクタ 193"/>
        <xdr:cNvCxnSpPr/>
      </xdr:nvCxnSpPr>
      <xdr:spPr>
        <a:xfrm flipV="1">
          <a:off x="4114800" y="13992887"/>
          <a:ext cx="8382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120011</xdr:rowOff>
    </xdr:from>
    <xdr:to>
      <xdr:col>6</xdr:col>
      <xdr:colOff>0</xdr:colOff>
      <xdr:row>81</xdr:row>
      <xdr:rowOff>155687</xdr:rowOff>
    </xdr:to>
    <xdr:cxnSp macro="">
      <xdr:nvCxnSpPr>
        <xdr:cNvPr id="197" name="直線コネクタ 196"/>
        <xdr:cNvCxnSpPr/>
      </xdr:nvCxnSpPr>
      <xdr:spPr>
        <a:xfrm flipV="1">
          <a:off x="3225800" y="14007461"/>
          <a:ext cx="889000" cy="3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79493</xdr:rowOff>
    </xdr:from>
    <xdr:to>
      <xdr:col>4</xdr:col>
      <xdr:colOff>482600</xdr:colOff>
      <xdr:row>81</xdr:row>
      <xdr:rowOff>155687</xdr:rowOff>
    </xdr:to>
    <xdr:cxnSp macro="">
      <xdr:nvCxnSpPr>
        <xdr:cNvPr id="200" name="直線コネクタ 199"/>
        <xdr:cNvCxnSpPr/>
      </xdr:nvCxnSpPr>
      <xdr:spPr>
        <a:xfrm>
          <a:off x="2336800" y="13966943"/>
          <a:ext cx="889000" cy="7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79493</xdr:rowOff>
    </xdr:from>
    <xdr:to>
      <xdr:col>3</xdr:col>
      <xdr:colOff>279400</xdr:colOff>
      <xdr:row>81</xdr:row>
      <xdr:rowOff>82031</xdr:rowOff>
    </xdr:to>
    <xdr:cxnSp macro="">
      <xdr:nvCxnSpPr>
        <xdr:cNvPr id="203" name="直線コネクタ 202"/>
        <xdr:cNvCxnSpPr/>
      </xdr:nvCxnSpPr>
      <xdr:spPr>
        <a:xfrm flipV="1">
          <a:off x="1447800" y="1396694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54637</xdr:rowOff>
    </xdr:from>
    <xdr:to>
      <xdr:col>7</xdr:col>
      <xdr:colOff>203200</xdr:colOff>
      <xdr:row>81</xdr:row>
      <xdr:rowOff>156237</xdr:rowOff>
    </xdr:to>
    <xdr:sp macro="" textlink="">
      <xdr:nvSpPr>
        <xdr:cNvPr id="213" name="円/楕円 212"/>
        <xdr:cNvSpPr/>
      </xdr:nvSpPr>
      <xdr:spPr>
        <a:xfrm>
          <a:off x="4902200" y="139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71164</xdr:rowOff>
    </xdr:from>
    <xdr:ext cx="762000" cy="259045"/>
    <xdr:sp macro="" textlink="">
      <xdr:nvSpPr>
        <xdr:cNvPr id="214" name="人件費・物件費等の状況該当値テキスト"/>
        <xdr:cNvSpPr txBox="1"/>
      </xdr:nvSpPr>
      <xdr:spPr>
        <a:xfrm>
          <a:off x="5041900" y="1378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147,796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69211</xdr:rowOff>
    </xdr:from>
    <xdr:to>
      <xdr:col>6</xdr:col>
      <xdr:colOff>50800</xdr:colOff>
      <xdr:row>81</xdr:row>
      <xdr:rowOff>170811</xdr:rowOff>
    </xdr:to>
    <xdr:sp macro="" textlink="">
      <xdr:nvSpPr>
        <xdr:cNvPr id="215" name="円/楕円 214"/>
        <xdr:cNvSpPr/>
      </xdr:nvSpPr>
      <xdr:spPr>
        <a:xfrm>
          <a:off x="4064000" y="139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155588</xdr:rowOff>
    </xdr:from>
    <xdr:ext cx="736600" cy="259045"/>
    <xdr:sp macro="" textlink="">
      <xdr:nvSpPr>
        <xdr:cNvPr id="216" name="テキスト ボックス 215"/>
        <xdr:cNvSpPr txBox="1"/>
      </xdr:nvSpPr>
      <xdr:spPr>
        <a:xfrm>
          <a:off x="3733800" y="1404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104887</xdr:rowOff>
    </xdr:from>
    <xdr:to>
      <xdr:col>4</xdr:col>
      <xdr:colOff>533400</xdr:colOff>
      <xdr:row>82</xdr:row>
      <xdr:rowOff>35037</xdr:rowOff>
    </xdr:to>
    <xdr:sp macro="" textlink="">
      <xdr:nvSpPr>
        <xdr:cNvPr id="217" name="円/楕円 216"/>
        <xdr:cNvSpPr/>
      </xdr:nvSpPr>
      <xdr:spPr>
        <a:xfrm>
          <a:off x="3175000" y="139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19814</xdr:rowOff>
    </xdr:from>
    <xdr:ext cx="762000" cy="259045"/>
    <xdr:sp macro="" textlink="">
      <xdr:nvSpPr>
        <xdr:cNvPr id="218" name="テキスト ボックス 217"/>
        <xdr:cNvSpPr txBox="1"/>
      </xdr:nvSpPr>
      <xdr:spPr>
        <a:xfrm>
          <a:off x="2844800" y="1407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28693</xdr:rowOff>
    </xdr:from>
    <xdr:to>
      <xdr:col>3</xdr:col>
      <xdr:colOff>330200</xdr:colOff>
      <xdr:row>81</xdr:row>
      <xdr:rowOff>130293</xdr:rowOff>
    </xdr:to>
    <xdr:sp macro="" textlink="">
      <xdr:nvSpPr>
        <xdr:cNvPr id="219" name="円/楕円 218"/>
        <xdr:cNvSpPr/>
      </xdr:nvSpPr>
      <xdr:spPr>
        <a:xfrm>
          <a:off x="2286000" y="139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140470</xdr:rowOff>
    </xdr:from>
    <xdr:ext cx="762000" cy="259045"/>
    <xdr:sp macro="" textlink="">
      <xdr:nvSpPr>
        <xdr:cNvPr id="220" name="テキスト ボックス 219"/>
        <xdr:cNvSpPr txBox="1"/>
      </xdr:nvSpPr>
      <xdr:spPr>
        <a:xfrm>
          <a:off x="1955800" y="136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31231</xdr:rowOff>
    </xdr:from>
    <xdr:to>
      <xdr:col>2</xdr:col>
      <xdr:colOff>127000</xdr:colOff>
      <xdr:row>81</xdr:row>
      <xdr:rowOff>132831</xdr:rowOff>
    </xdr:to>
    <xdr:sp macro="" textlink="">
      <xdr:nvSpPr>
        <xdr:cNvPr id="221" name="円/楕円 220"/>
        <xdr:cNvSpPr/>
      </xdr:nvSpPr>
      <xdr:spPr>
        <a:xfrm>
          <a:off x="1397000" y="13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143008</xdr:rowOff>
    </xdr:from>
    <xdr:ext cx="762000" cy="259045"/>
    <xdr:sp macro="" textlink="">
      <xdr:nvSpPr>
        <xdr:cNvPr id="222" name="テキスト ボックス 221"/>
        <xdr:cNvSpPr txBox="1"/>
      </xdr:nvSpPr>
      <xdr:spPr>
        <a:xfrm>
          <a:off x="1066800" y="1368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latin typeface="+mn-lt"/>
              <a:ea typeface="+mn-ea"/>
              <a:cs typeface="+mn-cs"/>
            </a:rPr>
            <a:t>　</a:t>
          </a:r>
          <a:r>
            <a:rPr kumimoji="1" lang="en-US" altLang="ja-JP" sz="1200">
              <a:solidFill>
                <a:schemeClr val="dk1"/>
              </a:solidFill>
              <a:latin typeface="+mn-lt"/>
              <a:ea typeface="+mn-ea"/>
              <a:cs typeface="+mn-cs"/>
            </a:rPr>
            <a:t>H26.3.31</a:t>
          </a:r>
          <a:r>
            <a:rPr kumimoji="1" lang="ja-JP" altLang="ja-JP" sz="1200">
              <a:solidFill>
                <a:schemeClr val="dk1"/>
              </a:solidFill>
              <a:latin typeface="+mn-lt"/>
              <a:ea typeface="+mn-ea"/>
              <a:cs typeface="+mn-cs"/>
            </a:rPr>
            <a:t>をもって国家公務員給与削減措置が終了</a:t>
          </a:r>
          <a:r>
            <a:rPr kumimoji="1" lang="ja-JP" altLang="en-US" sz="1200">
              <a:solidFill>
                <a:schemeClr val="dk1"/>
              </a:solidFill>
              <a:latin typeface="+mn-lt"/>
              <a:ea typeface="+mn-ea"/>
              <a:cs typeface="+mn-cs"/>
            </a:rPr>
            <a:t>し</a:t>
          </a:r>
          <a:r>
            <a:rPr kumimoji="1" lang="ja-JP" altLang="ja-JP" sz="1200">
              <a:solidFill>
                <a:schemeClr val="dk1"/>
              </a:solidFill>
              <a:latin typeface="+mn-lt"/>
              <a:ea typeface="+mn-ea"/>
              <a:cs typeface="+mn-cs"/>
            </a:rPr>
            <a:t>たこと及び本市において給与削減措置を実施しなかったことが重なり、結果として昨年度との比較では、</a:t>
          </a:r>
          <a:r>
            <a:rPr kumimoji="1" lang="en-US" altLang="ja-JP" sz="1200">
              <a:solidFill>
                <a:schemeClr val="dk1"/>
              </a:solidFill>
              <a:latin typeface="+mn-lt"/>
              <a:ea typeface="+mn-ea"/>
              <a:cs typeface="+mn-cs"/>
            </a:rPr>
            <a:t>6.4</a:t>
          </a:r>
          <a:r>
            <a:rPr kumimoji="1" lang="ja-JP" altLang="ja-JP" sz="1200">
              <a:solidFill>
                <a:schemeClr val="dk1"/>
              </a:solidFill>
              <a:latin typeface="+mn-lt"/>
              <a:ea typeface="+mn-ea"/>
              <a:cs typeface="+mn-cs"/>
            </a:rPr>
            <a:t>ポイント下がっているが、類以団体との比較では平均値を上回っている。</a:t>
          </a:r>
          <a:endParaRPr lang="ja-JP"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今後も人事院勧告に沿った給与の適正化に努める。</a:t>
          </a:r>
          <a:endParaRPr kumimoji="1" lang="en-US" altLang="ja-JP" sz="12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89</xdr:row>
      <xdr:rowOff>81341</xdr:rowOff>
    </xdr:to>
    <xdr:cxnSp macro="">
      <xdr:nvCxnSpPr>
        <xdr:cNvPr id="258" name="直線コネクタ 257"/>
        <xdr:cNvCxnSpPr/>
      </xdr:nvCxnSpPr>
      <xdr:spPr>
        <a:xfrm flipV="1">
          <a:off x="16179800" y="14605000"/>
          <a:ext cx="8382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9"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81341</xdr:rowOff>
    </xdr:from>
    <xdr:to>
      <xdr:col>23</xdr:col>
      <xdr:colOff>406400</xdr:colOff>
      <xdr:row>90</xdr:row>
      <xdr:rowOff>13305</xdr:rowOff>
    </xdr:to>
    <xdr:cxnSp macro="">
      <xdr:nvCxnSpPr>
        <xdr:cNvPr id="261" name="直線コネクタ 260"/>
        <xdr:cNvCxnSpPr/>
      </xdr:nvCxnSpPr>
      <xdr:spPr>
        <a:xfrm flipV="1">
          <a:off x="15290800" y="153403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90</xdr:row>
      <xdr:rowOff>13305</xdr:rowOff>
    </xdr:to>
    <xdr:cxnSp macro="">
      <xdr:nvCxnSpPr>
        <xdr:cNvPr id="264" name="直線コネクタ 263"/>
        <xdr:cNvCxnSpPr/>
      </xdr:nvCxnSpPr>
      <xdr:spPr>
        <a:xfrm>
          <a:off x="14401800" y="1447860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6" name="テキスト ボックス 265"/>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84</xdr:row>
      <xdr:rowOff>76805</xdr:rowOff>
    </xdr:to>
    <xdr:cxnSp macro="">
      <xdr:nvCxnSpPr>
        <xdr:cNvPr id="267" name="直線コネクタ 266"/>
        <xdr:cNvCxnSpPr/>
      </xdr:nvCxnSpPr>
      <xdr:spPr>
        <a:xfrm>
          <a:off x="13512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30541</xdr:rowOff>
    </xdr:from>
    <xdr:to>
      <xdr:col>23</xdr:col>
      <xdr:colOff>457200</xdr:colOff>
      <xdr:row>89</xdr:row>
      <xdr:rowOff>132141</xdr:rowOff>
    </xdr:to>
    <xdr:sp macro="" textlink="">
      <xdr:nvSpPr>
        <xdr:cNvPr id="279" name="円/楕円 278"/>
        <xdr:cNvSpPr/>
      </xdr:nvSpPr>
      <xdr:spPr>
        <a:xfrm>
          <a:off x="16129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142318</xdr:rowOff>
    </xdr:from>
    <xdr:ext cx="736600" cy="259045"/>
    <xdr:sp macro="" textlink="">
      <xdr:nvSpPr>
        <xdr:cNvPr id="280" name="テキスト ボックス 279"/>
        <xdr:cNvSpPr txBox="1"/>
      </xdr:nvSpPr>
      <xdr:spPr>
        <a:xfrm>
          <a:off x="15798800" y="1505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81" name="円/楕円 280"/>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82" name="テキスト ボックス 281"/>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3" name="円/楕円 282"/>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4" name="テキスト ボックス 283"/>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85" name="円/楕円 284"/>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80329</xdr:rowOff>
    </xdr:from>
    <xdr:ext cx="762000" cy="259045"/>
    <xdr:sp macro="" textlink="">
      <xdr:nvSpPr>
        <xdr:cNvPr id="286" name="テキスト ボックス 285"/>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H26.1.1</a:t>
          </a:r>
          <a:r>
            <a:rPr kumimoji="1" lang="ja-JP" altLang="ja-JP" sz="1100">
              <a:solidFill>
                <a:schemeClr val="dk1"/>
              </a:solidFill>
              <a:latin typeface="+mn-lt"/>
              <a:ea typeface="+mn-ea"/>
              <a:cs typeface="+mn-cs"/>
            </a:rPr>
            <a:t>現在の本市における住民基本台帳人口は</a:t>
          </a:r>
          <a:r>
            <a:rPr kumimoji="1" lang="en-US" altLang="ja-JP" sz="1100">
              <a:solidFill>
                <a:schemeClr val="dk1"/>
              </a:solidFill>
              <a:latin typeface="+mn-lt"/>
              <a:ea typeface="+mn-ea"/>
              <a:cs typeface="+mn-cs"/>
            </a:rPr>
            <a:t>34,475</a:t>
          </a:r>
          <a:r>
            <a:rPr kumimoji="1" lang="ja-JP" altLang="ja-JP" sz="1100">
              <a:solidFill>
                <a:schemeClr val="dk1"/>
              </a:solidFill>
              <a:latin typeface="+mn-lt"/>
              <a:ea typeface="+mn-ea"/>
              <a:cs typeface="+mn-cs"/>
            </a:rPr>
            <a:t>人と、</a:t>
          </a:r>
          <a:r>
            <a:rPr kumimoji="1" lang="en-US" altLang="ja-JP" sz="1100">
              <a:solidFill>
                <a:schemeClr val="dk1"/>
              </a:solidFill>
              <a:latin typeface="+mn-lt"/>
              <a:ea typeface="+mn-ea"/>
              <a:cs typeface="+mn-cs"/>
            </a:rPr>
            <a:t>H25.1.1</a:t>
          </a:r>
          <a:r>
            <a:rPr kumimoji="1" lang="ja-JP" altLang="ja-JP" sz="1100">
              <a:solidFill>
                <a:schemeClr val="dk1"/>
              </a:solidFill>
              <a:latin typeface="+mn-lt"/>
              <a:ea typeface="+mn-ea"/>
              <a:cs typeface="+mn-cs"/>
            </a:rPr>
            <a:t>と比較し</a:t>
          </a:r>
          <a:r>
            <a:rPr kumimoji="1" lang="en-US" altLang="ja-JP" sz="1100">
              <a:solidFill>
                <a:schemeClr val="dk1"/>
              </a:solidFill>
              <a:latin typeface="+mn-lt"/>
              <a:ea typeface="+mn-ea"/>
              <a:cs typeface="+mn-cs"/>
            </a:rPr>
            <a:t>464</a:t>
          </a:r>
          <a:r>
            <a:rPr kumimoji="1" lang="ja-JP" altLang="ja-JP" sz="1100">
              <a:solidFill>
                <a:schemeClr val="dk1"/>
              </a:solidFill>
              <a:latin typeface="+mn-lt"/>
              <a:ea typeface="+mn-ea"/>
              <a:cs typeface="+mn-cs"/>
            </a:rPr>
            <a:t>人減少している。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一方で、本市の職員数は昨年度と比較し</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人増加しており、相対的な数値では</a:t>
          </a:r>
          <a:r>
            <a:rPr kumimoji="1" lang="en-US" altLang="ja-JP" sz="1100">
              <a:solidFill>
                <a:schemeClr val="dk1"/>
              </a:solidFill>
              <a:latin typeface="+mn-lt"/>
              <a:ea typeface="+mn-ea"/>
              <a:cs typeface="+mn-cs"/>
            </a:rPr>
            <a:t>10.12</a:t>
          </a:r>
          <a:r>
            <a:rPr kumimoji="1" lang="ja-JP" altLang="ja-JP" sz="1100">
              <a:solidFill>
                <a:schemeClr val="dk1"/>
              </a:solidFill>
              <a:latin typeface="+mn-lt"/>
              <a:ea typeface="+mn-ea"/>
              <a:cs typeface="+mn-cs"/>
            </a:rPr>
            <a:t>人と前年度と比較し</a:t>
          </a:r>
          <a:r>
            <a:rPr kumimoji="1" lang="en-US" altLang="ja-JP" sz="1100">
              <a:solidFill>
                <a:schemeClr val="dk1"/>
              </a:solidFill>
              <a:latin typeface="+mn-lt"/>
              <a:ea typeface="+mn-ea"/>
              <a:cs typeface="+mn-cs"/>
            </a:rPr>
            <a:t>0.41</a:t>
          </a:r>
          <a:r>
            <a:rPr kumimoji="1" lang="ja-JP" altLang="ja-JP" sz="1100">
              <a:solidFill>
                <a:schemeClr val="dk1"/>
              </a:solidFill>
              <a:latin typeface="+mn-lt"/>
              <a:ea typeface="+mn-ea"/>
              <a:cs typeface="+mn-cs"/>
            </a:rPr>
            <a:t>人増加している状況であるが、</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人の増員理由としては、</a:t>
          </a:r>
          <a:r>
            <a:rPr kumimoji="1" lang="en-US" altLang="ja-JP" sz="1100">
              <a:solidFill>
                <a:schemeClr val="dk1"/>
              </a:solidFill>
              <a:latin typeface="+mn-lt"/>
              <a:ea typeface="+mn-ea"/>
              <a:cs typeface="+mn-cs"/>
            </a:rPr>
            <a:t>H27</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年度末定年退職数が近年では最大数になることが見込まれることから、今年度の新規採用職員数を増員したものである。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今後も、大量退職者を見越した計画的な定員管理に努める。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121365</xdr:rowOff>
    </xdr:from>
    <xdr:to>
      <xdr:col>24</xdr:col>
      <xdr:colOff>558800</xdr:colOff>
      <xdr:row>63</xdr:row>
      <xdr:rowOff>11747</xdr:rowOff>
    </xdr:to>
    <xdr:cxnSp macro="">
      <xdr:nvCxnSpPr>
        <xdr:cNvPr id="325" name="直線コネクタ 324"/>
        <xdr:cNvCxnSpPr/>
      </xdr:nvCxnSpPr>
      <xdr:spPr>
        <a:xfrm>
          <a:off x="16179800" y="10751265"/>
          <a:ext cx="838200" cy="6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121365</xdr:rowOff>
    </xdr:from>
    <xdr:to>
      <xdr:col>23</xdr:col>
      <xdr:colOff>406400</xdr:colOff>
      <xdr:row>63</xdr:row>
      <xdr:rowOff>156528</xdr:rowOff>
    </xdr:to>
    <xdr:cxnSp macro="">
      <xdr:nvCxnSpPr>
        <xdr:cNvPr id="328" name="直線コネクタ 327"/>
        <xdr:cNvCxnSpPr/>
      </xdr:nvCxnSpPr>
      <xdr:spPr>
        <a:xfrm flipV="1">
          <a:off x="15290800" y="10751265"/>
          <a:ext cx="889000" cy="20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118825</xdr:rowOff>
    </xdr:from>
    <xdr:to>
      <xdr:col>22</xdr:col>
      <xdr:colOff>203200</xdr:colOff>
      <xdr:row>63</xdr:row>
      <xdr:rowOff>156528</xdr:rowOff>
    </xdr:to>
    <xdr:cxnSp macro="">
      <xdr:nvCxnSpPr>
        <xdr:cNvPr id="331" name="直線コネクタ 330"/>
        <xdr:cNvCxnSpPr/>
      </xdr:nvCxnSpPr>
      <xdr:spPr>
        <a:xfrm>
          <a:off x="14401800" y="10920175"/>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138985</xdr:rowOff>
    </xdr:from>
    <xdr:to>
      <xdr:col>21</xdr:col>
      <xdr:colOff>0</xdr:colOff>
      <xdr:row>63</xdr:row>
      <xdr:rowOff>118825</xdr:rowOff>
    </xdr:to>
    <xdr:cxnSp macro="">
      <xdr:nvCxnSpPr>
        <xdr:cNvPr id="334" name="直線コネクタ 333"/>
        <xdr:cNvCxnSpPr/>
      </xdr:nvCxnSpPr>
      <xdr:spPr>
        <a:xfrm>
          <a:off x="13512800" y="10597435"/>
          <a:ext cx="889000" cy="32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132397</xdr:rowOff>
    </xdr:from>
    <xdr:to>
      <xdr:col>24</xdr:col>
      <xdr:colOff>609600</xdr:colOff>
      <xdr:row>63</xdr:row>
      <xdr:rowOff>62547</xdr:rowOff>
    </xdr:to>
    <xdr:sp macro="" textlink="">
      <xdr:nvSpPr>
        <xdr:cNvPr id="344" name="円/楕円 343"/>
        <xdr:cNvSpPr/>
      </xdr:nvSpPr>
      <xdr:spPr>
        <a:xfrm>
          <a:off x="16967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104474</xdr:rowOff>
    </xdr:from>
    <xdr:ext cx="762000" cy="259045"/>
    <xdr:sp macro="" textlink="">
      <xdr:nvSpPr>
        <xdr:cNvPr id="345" name="定員管理の状況該当値テキスト"/>
        <xdr:cNvSpPr txBox="1"/>
      </xdr:nvSpPr>
      <xdr:spPr>
        <a:xfrm>
          <a:off x="17106900" y="107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70565</xdr:rowOff>
    </xdr:from>
    <xdr:to>
      <xdr:col>23</xdr:col>
      <xdr:colOff>457200</xdr:colOff>
      <xdr:row>63</xdr:row>
      <xdr:rowOff>715</xdr:rowOff>
    </xdr:to>
    <xdr:sp macro="" textlink="">
      <xdr:nvSpPr>
        <xdr:cNvPr id="346" name="円/楕円 345"/>
        <xdr:cNvSpPr/>
      </xdr:nvSpPr>
      <xdr:spPr>
        <a:xfrm>
          <a:off x="16129000" y="107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156942</xdr:rowOff>
    </xdr:from>
    <xdr:ext cx="736600" cy="259045"/>
    <xdr:sp macro="" textlink="">
      <xdr:nvSpPr>
        <xdr:cNvPr id="347" name="テキスト ボックス 346"/>
        <xdr:cNvSpPr txBox="1"/>
      </xdr:nvSpPr>
      <xdr:spPr>
        <a:xfrm>
          <a:off x="15798800" y="10786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105728</xdr:rowOff>
    </xdr:from>
    <xdr:to>
      <xdr:col>22</xdr:col>
      <xdr:colOff>254000</xdr:colOff>
      <xdr:row>64</xdr:row>
      <xdr:rowOff>35878</xdr:rowOff>
    </xdr:to>
    <xdr:sp macro="" textlink="">
      <xdr:nvSpPr>
        <xdr:cNvPr id="348" name="円/楕円 347"/>
        <xdr:cNvSpPr/>
      </xdr:nvSpPr>
      <xdr:spPr>
        <a:xfrm>
          <a:off x="15240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20655</xdr:rowOff>
    </xdr:from>
    <xdr:ext cx="762000" cy="259045"/>
    <xdr:sp macro="" textlink="">
      <xdr:nvSpPr>
        <xdr:cNvPr id="349" name="テキスト ボックス 348"/>
        <xdr:cNvSpPr txBox="1"/>
      </xdr:nvSpPr>
      <xdr:spPr>
        <a:xfrm>
          <a:off x="14909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68025</xdr:rowOff>
    </xdr:from>
    <xdr:to>
      <xdr:col>21</xdr:col>
      <xdr:colOff>50800</xdr:colOff>
      <xdr:row>63</xdr:row>
      <xdr:rowOff>169625</xdr:rowOff>
    </xdr:to>
    <xdr:sp macro="" textlink="">
      <xdr:nvSpPr>
        <xdr:cNvPr id="350" name="円/楕円 349"/>
        <xdr:cNvSpPr/>
      </xdr:nvSpPr>
      <xdr:spPr>
        <a:xfrm>
          <a:off x="14351000" y="10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154402</xdr:rowOff>
    </xdr:from>
    <xdr:ext cx="762000" cy="259045"/>
    <xdr:sp macro="" textlink="">
      <xdr:nvSpPr>
        <xdr:cNvPr id="351" name="テキスト ボックス 350"/>
        <xdr:cNvSpPr txBox="1"/>
      </xdr:nvSpPr>
      <xdr:spPr>
        <a:xfrm>
          <a:off x="14020800" y="109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88185</xdr:rowOff>
    </xdr:from>
    <xdr:to>
      <xdr:col>19</xdr:col>
      <xdr:colOff>533400</xdr:colOff>
      <xdr:row>62</xdr:row>
      <xdr:rowOff>18335</xdr:rowOff>
    </xdr:to>
    <xdr:sp macro="" textlink="">
      <xdr:nvSpPr>
        <xdr:cNvPr id="352" name="円/楕円 351"/>
        <xdr:cNvSpPr/>
      </xdr:nvSpPr>
      <xdr:spPr>
        <a:xfrm>
          <a:off x="13462000" y="105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28512</xdr:rowOff>
    </xdr:from>
    <xdr:ext cx="762000" cy="259045"/>
    <xdr:sp macro="" textlink="">
      <xdr:nvSpPr>
        <xdr:cNvPr id="353" name="テキスト ボックス 352"/>
        <xdr:cNvSpPr txBox="1"/>
      </xdr:nvSpPr>
      <xdr:spPr>
        <a:xfrm>
          <a:off x="13131800" y="1031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過去からの起債抑制策により類似団体平均を大幅に下回っており、比率も年々低下している。</a:t>
          </a:r>
          <a:endParaRPr lang="ja-JP" altLang="ja-JP" sz="1200"/>
        </a:p>
        <a:p>
          <a:pPr rtl="0"/>
          <a:r>
            <a:rPr lang="ja-JP" altLang="ja-JP" sz="1200" b="0" i="0" baseline="0">
              <a:solidFill>
                <a:schemeClr val="dk1"/>
              </a:solidFill>
              <a:latin typeface="+mn-lt"/>
              <a:ea typeface="+mn-ea"/>
              <a:cs typeface="+mn-cs"/>
            </a:rPr>
            <a:t>　また、</a:t>
          </a:r>
          <a:r>
            <a:rPr lang="ja-JP" altLang="ja-JP" sz="1300" b="0" i="0" baseline="0">
              <a:solidFill>
                <a:schemeClr val="dk1"/>
              </a:solidFill>
              <a:latin typeface="+mn-lt"/>
              <a:ea typeface="+mn-ea"/>
              <a:cs typeface="+mn-cs"/>
            </a:rPr>
            <a:t>実質</a:t>
          </a:r>
          <a:r>
            <a:rPr lang="ja-JP" altLang="ja-JP" sz="1200" b="0" i="0" baseline="0">
              <a:solidFill>
                <a:schemeClr val="dk1"/>
              </a:solidFill>
              <a:latin typeface="+mn-lt"/>
              <a:ea typeface="+mn-ea"/>
              <a:cs typeface="+mn-cs"/>
            </a:rPr>
            <a:t>公債費比率は今後も減少する見通しである。今後も緊急度や住民ニーズを的確に把握し、起債対象事業を選択することにより、起債に過度に依存しない財政運営に努める。</a:t>
          </a:r>
          <a:endParaRPr lang="ja-JP" altLang="ja-JP" sz="1200"/>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46143</xdr:rowOff>
    </xdr:from>
    <xdr:to>
      <xdr:col>24</xdr:col>
      <xdr:colOff>558800</xdr:colOff>
      <xdr:row>37</xdr:row>
      <xdr:rowOff>126577</xdr:rowOff>
    </xdr:to>
    <xdr:cxnSp macro="">
      <xdr:nvCxnSpPr>
        <xdr:cNvPr id="387" name="直線コネクタ 386"/>
        <xdr:cNvCxnSpPr/>
      </xdr:nvCxnSpPr>
      <xdr:spPr>
        <a:xfrm flipV="1">
          <a:off x="16179800" y="638979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126577</xdr:rowOff>
    </xdr:from>
    <xdr:to>
      <xdr:col>23</xdr:col>
      <xdr:colOff>406400</xdr:colOff>
      <xdr:row>38</xdr:row>
      <xdr:rowOff>11430</xdr:rowOff>
    </xdr:to>
    <xdr:cxnSp macro="">
      <xdr:nvCxnSpPr>
        <xdr:cNvPr id="390" name="直線コネクタ 389"/>
        <xdr:cNvCxnSpPr/>
      </xdr:nvCxnSpPr>
      <xdr:spPr>
        <a:xfrm flipV="1">
          <a:off x="15290800" y="64702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51646</xdr:rowOff>
    </xdr:to>
    <xdr:cxnSp macro="">
      <xdr:nvCxnSpPr>
        <xdr:cNvPr id="393" name="直線コネクタ 392"/>
        <xdr:cNvCxnSpPr/>
      </xdr:nvCxnSpPr>
      <xdr:spPr>
        <a:xfrm flipV="1">
          <a:off x="14401800" y="65265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51646</xdr:rowOff>
    </xdr:from>
    <xdr:to>
      <xdr:col>21</xdr:col>
      <xdr:colOff>0</xdr:colOff>
      <xdr:row>38</xdr:row>
      <xdr:rowOff>67733</xdr:rowOff>
    </xdr:to>
    <xdr:cxnSp macro="">
      <xdr:nvCxnSpPr>
        <xdr:cNvPr id="396" name="直線コネクタ 395"/>
        <xdr:cNvCxnSpPr/>
      </xdr:nvCxnSpPr>
      <xdr:spPr>
        <a:xfrm flipV="1">
          <a:off x="13512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166793</xdr:rowOff>
    </xdr:from>
    <xdr:to>
      <xdr:col>24</xdr:col>
      <xdr:colOff>609600</xdr:colOff>
      <xdr:row>37</xdr:row>
      <xdr:rowOff>96943</xdr:rowOff>
    </xdr:to>
    <xdr:sp macro="" textlink="">
      <xdr:nvSpPr>
        <xdr:cNvPr id="406" name="円/楕円 405"/>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88070</xdr:rowOff>
    </xdr:from>
    <xdr:ext cx="762000" cy="259045"/>
    <xdr:sp macro="" textlink="">
      <xdr:nvSpPr>
        <xdr:cNvPr id="407" name="公債費負担の状況該当値テキスト"/>
        <xdr:cNvSpPr txBox="1"/>
      </xdr:nvSpPr>
      <xdr:spPr>
        <a:xfrm>
          <a:off x="17106900" y="62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75777</xdr:rowOff>
    </xdr:from>
    <xdr:to>
      <xdr:col>23</xdr:col>
      <xdr:colOff>457200</xdr:colOff>
      <xdr:row>38</xdr:row>
      <xdr:rowOff>5927</xdr:rowOff>
    </xdr:to>
    <xdr:sp macro="" textlink="">
      <xdr:nvSpPr>
        <xdr:cNvPr id="408" name="円/楕円 407"/>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16104</xdr:rowOff>
    </xdr:from>
    <xdr:ext cx="736600" cy="259045"/>
    <xdr:sp macro="" textlink="">
      <xdr:nvSpPr>
        <xdr:cNvPr id="409" name="テキスト ボックス 408"/>
        <xdr:cNvSpPr txBox="1"/>
      </xdr:nvSpPr>
      <xdr:spPr>
        <a:xfrm>
          <a:off x="15798800" y="61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410" name="円/楕円 409"/>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11" name="テキスト ボックス 410"/>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846</xdr:rowOff>
    </xdr:from>
    <xdr:to>
      <xdr:col>21</xdr:col>
      <xdr:colOff>50800</xdr:colOff>
      <xdr:row>38</xdr:row>
      <xdr:rowOff>102446</xdr:rowOff>
    </xdr:to>
    <xdr:sp macro="" textlink="">
      <xdr:nvSpPr>
        <xdr:cNvPr id="412" name="円/楕円 411"/>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112624</xdr:rowOff>
    </xdr:from>
    <xdr:ext cx="762000" cy="259045"/>
    <xdr:sp macro="" textlink="">
      <xdr:nvSpPr>
        <xdr:cNvPr id="413" name="テキスト ボックス 412"/>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16933</xdr:rowOff>
    </xdr:from>
    <xdr:to>
      <xdr:col>19</xdr:col>
      <xdr:colOff>533400</xdr:colOff>
      <xdr:row>38</xdr:row>
      <xdr:rowOff>118533</xdr:rowOff>
    </xdr:to>
    <xdr:sp macro="" textlink="">
      <xdr:nvSpPr>
        <xdr:cNvPr id="414" name="円/楕円 413"/>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128710</xdr:rowOff>
    </xdr:from>
    <xdr:ext cx="762000" cy="259045"/>
    <xdr:sp macro="" textlink="">
      <xdr:nvSpPr>
        <xdr:cNvPr id="415" name="テキスト ボックス 414"/>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財政調整基金をはじめ充当可能基金が市の規模からみると非常に多額であること等の理由でマイナスとなり、比率が表示されない状況である。</a:t>
          </a:r>
          <a:endParaRPr lang="ja-JP" altLang="ja-JP" sz="1200"/>
        </a:p>
        <a:p>
          <a:pPr rtl="0"/>
          <a:r>
            <a:rPr lang="ja-JP" altLang="ja-JP" sz="1200" b="0" i="0" baseline="0">
              <a:solidFill>
                <a:schemeClr val="dk1"/>
              </a:solidFill>
              <a:latin typeface="+mn-lt"/>
              <a:ea typeface="+mn-ea"/>
              <a:cs typeface="+mn-cs"/>
            </a:rPr>
            <a:t>　また、地方債残高は</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今後も減少する見通しであり、将来負担額の急増は見込んでいない。</a:t>
          </a:r>
          <a:r>
            <a:rPr lang="ja-JP" altLang="en-US" sz="1200" b="0" i="0" baseline="0">
              <a:solidFill>
                <a:schemeClr val="dk1"/>
              </a:solidFill>
              <a:latin typeface="+mn-lt"/>
              <a:ea typeface="+mn-ea"/>
              <a:cs typeface="+mn-cs"/>
            </a:rPr>
            <a:t>今後は、</a:t>
          </a:r>
          <a:r>
            <a:rPr lang="ja-JP" altLang="ja-JP" sz="1200" b="0" i="0" baseline="0">
              <a:solidFill>
                <a:schemeClr val="dk1"/>
              </a:solidFill>
              <a:latin typeface="+mn-lt"/>
              <a:ea typeface="+mn-ea"/>
              <a:cs typeface="+mn-cs"/>
            </a:rPr>
            <a:t>税収の減額等厳しい財政運営が予想されるが、事業の効果や時期を見極めた上で事業を実施し、過度に市債に依存しない財政運営に努める。</a:t>
          </a:r>
          <a:endParaRPr lang="ja-JP" altLang="ja-JP" sz="1200"/>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9"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0" name="フローチャート : 判断 449"/>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2" name="テキスト ボックス 451"/>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53" name="フローチャート : 判断 452"/>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4" name="テキスト ボックス 453"/>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158877</xdr:rowOff>
    </xdr:from>
    <xdr:to>
      <xdr:col>21</xdr:col>
      <xdr:colOff>50800</xdr:colOff>
      <xdr:row>18</xdr:row>
      <xdr:rowOff>89027</xdr:rowOff>
    </xdr:to>
    <xdr:sp macro="" textlink="">
      <xdr:nvSpPr>
        <xdr:cNvPr id="455" name="フローチャート : 判断 454"/>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56" name="テキスト ボックス 455"/>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7" name="フローチャート : 判断 456"/>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58" name="テキスト ボックス 457"/>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静岡県御前崎市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34,475
33,587
65.86
16,246,896
15,400,296
755,215
10,533,290
3,349,264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類似団体平均と比較すると、人件費に係る経常収支比率は</a:t>
          </a:r>
          <a:r>
            <a:rPr lang="ja-JP" altLang="en-US" sz="1100" b="0" i="0" baseline="0">
              <a:solidFill>
                <a:schemeClr val="dk1"/>
              </a:solidFill>
              <a:latin typeface="+mn-lt"/>
              <a:ea typeface="+mn-ea"/>
              <a:cs typeface="+mn-cs"/>
            </a:rPr>
            <a:t>高くなっているが、</a:t>
          </a:r>
          <a:r>
            <a:rPr lang="ja-JP" altLang="ja-JP" sz="1100" b="0" i="0" baseline="0">
              <a:solidFill>
                <a:schemeClr val="dk1"/>
              </a:solidFill>
              <a:latin typeface="+mn-lt"/>
              <a:ea typeface="+mn-ea"/>
              <a:cs typeface="+mn-cs"/>
            </a:rPr>
            <a:t>これは</a:t>
          </a:r>
          <a:r>
            <a:rPr lang="ja-JP" altLang="en-US" sz="1100" b="0" i="0" baseline="0">
              <a:solidFill>
                <a:schemeClr val="dk1"/>
              </a:solidFill>
              <a:latin typeface="+mn-lt"/>
              <a:ea typeface="+mn-ea"/>
              <a:cs typeface="+mn-cs"/>
            </a:rPr>
            <a:t>税収減で</a:t>
          </a:r>
          <a:r>
            <a:rPr lang="ja-JP" altLang="ja-JP" sz="1100" b="0" i="0" baseline="0">
              <a:solidFill>
                <a:schemeClr val="dk1"/>
              </a:solidFill>
              <a:latin typeface="+mn-lt"/>
              <a:ea typeface="+mn-ea"/>
              <a:cs typeface="+mn-cs"/>
            </a:rPr>
            <a:t>分母となる経常一般財源</a:t>
          </a:r>
          <a:r>
            <a:rPr lang="ja-JP" altLang="en-US" sz="1100" b="0" i="0" baseline="0">
              <a:solidFill>
                <a:schemeClr val="dk1"/>
              </a:solidFill>
              <a:latin typeface="+mn-lt"/>
              <a:ea typeface="+mn-ea"/>
              <a:cs typeface="+mn-cs"/>
            </a:rPr>
            <a:t>が減少する一方で、人件費に充当した特定財源の額も減少したため、</a:t>
          </a:r>
          <a:r>
            <a:rPr lang="ja-JP" altLang="ja-JP" sz="1100" b="0" i="0" baseline="0">
              <a:solidFill>
                <a:schemeClr val="dk1"/>
              </a:solidFill>
              <a:latin typeface="+mn-lt"/>
              <a:ea typeface="+mn-ea"/>
              <a:cs typeface="+mn-cs"/>
            </a:rPr>
            <a:t>人件費に係る経常収支比率</a:t>
          </a:r>
          <a:r>
            <a:rPr lang="ja-JP" altLang="en-US" sz="1100" b="0" i="0" baseline="0">
              <a:solidFill>
                <a:schemeClr val="dk1"/>
              </a:solidFill>
              <a:latin typeface="+mn-lt"/>
              <a:ea typeface="+mn-ea"/>
              <a:cs typeface="+mn-cs"/>
            </a:rPr>
            <a:t>が前年度より２．５％の増となった</a:t>
          </a:r>
          <a:r>
            <a:rPr lang="ja-JP" altLang="ja-JP" sz="1100" b="0" i="0" baseline="0">
              <a:solidFill>
                <a:schemeClr val="dk1"/>
              </a:solidFill>
              <a:latin typeface="+mn-lt"/>
              <a:ea typeface="+mn-ea"/>
              <a:cs typeface="+mn-cs"/>
            </a:rPr>
            <a:t>ことが要因である。</a:t>
          </a:r>
          <a:endParaRPr lang="ja-JP" altLang="ja-JP" sz="1100"/>
        </a:p>
        <a:p>
          <a:pPr rtl="0"/>
          <a:r>
            <a:rPr lang="ja-JP" altLang="ja-JP" sz="1100" b="0" i="0" baseline="0">
              <a:solidFill>
                <a:schemeClr val="dk1"/>
              </a:solidFill>
              <a:latin typeface="+mn-lt"/>
              <a:ea typeface="+mn-ea"/>
              <a:cs typeface="+mn-cs"/>
            </a:rPr>
            <a:t>　人口１人当たりの人件費は</a:t>
          </a:r>
          <a:r>
            <a:rPr lang="ja-JP" altLang="en-US" sz="1100" b="0" i="0" baseline="0">
              <a:solidFill>
                <a:schemeClr val="dk1"/>
              </a:solidFill>
              <a:latin typeface="+mn-lt"/>
              <a:ea typeface="+mn-ea"/>
              <a:cs typeface="+mn-cs"/>
            </a:rPr>
            <a:t>７４</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３８２</a:t>
          </a:r>
          <a:r>
            <a:rPr lang="ja-JP" altLang="ja-JP" sz="1100" b="0" i="0" baseline="0">
              <a:solidFill>
                <a:schemeClr val="dk1"/>
              </a:solidFill>
              <a:latin typeface="+mn-lt"/>
              <a:ea typeface="+mn-ea"/>
              <a:cs typeface="+mn-cs"/>
            </a:rPr>
            <a:t>円と前年度より</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８６７</a:t>
          </a:r>
          <a:r>
            <a:rPr lang="ja-JP" altLang="ja-JP" sz="1100" b="0" i="0" baseline="0">
              <a:solidFill>
                <a:schemeClr val="dk1"/>
              </a:solidFill>
              <a:latin typeface="+mn-lt"/>
              <a:ea typeface="+mn-ea"/>
              <a:cs typeface="+mn-cs"/>
            </a:rPr>
            <a:t>円の減となっ</a:t>
          </a:r>
          <a:r>
            <a:rPr lang="ja-JP" altLang="en-US" sz="1100" b="0" i="0" baseline="0">
              <a:solidFill>
                <a:schemeClr val="dk1"/>
              </a:solidFill>
              <a:latin typeface="+mn-lt"/>
              <a:ea typeface="+mn-ea"/>
              <a:cs typeface="+mn-cs"/>
            </a:rPr>
            <a:t>ているが、</a:t>
          </a:r>
          <a:r>
            <a:rPr lang="ja-JP" altLang="ja-JP" sz="1100" b="0" i="0" baseline="0">
              <a:solidFill>
                <a:schemeClr val="dk1"/>
              </a:solidFill>
              <a:latin typeface="+mn-lt"/>
              <a:ea typeface="+mn-ea"/>
              <a:cs typeface="+mn-cs"/>
            </a:rPr>
            <a:t>平成２４年度末に消防署分離に伴い消防職員３２人が割愛退職したことが大きな要因である。</a:t>
          </a:r>
          <a:endParaRPr lang="ja-JP" altLang="ja-JP" sz="1100"/>
        </a:p>
        <a:p>
          <a:pPr rtl="0"/>
          <a:r>
            <a:rPr lang="ja-JP" altLang="ja-JP" sz="1100" b="0" i="0" baseline="0">
              <a:solidFill>
                <a:schemeClr val="dk1"/>
              </a:solidFill>
              <a:latin typeface="+mn-lt"/>
              <a:ea typeface="+mn-ea"/>
              <a:cs typeface="+mn-cs"/>
            </a:rPr>
            <a:t>　今後も行政改革への取り組みを通じて、人件費の抑制に努める。</a:t>
          </a:r>
          <a:endParaRPr lang="ja-JP" altLang="ja-JP" sz="1100"/>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36</xdr:row>
      <xdr:rowOff>99786</xdr:rowOff>
    </xdr:to>
    <xdr:cxnSp macro="">
      <xdr:nvCxnSpPr>
        <xdr:cNvPr id="67" name="直線コネクタ 66"/>
        <xdr:cNvCxnSpPr/>
      </xdr:nvCxnSpPr>
      <xdr:spPr>
        <a:xfrm>
          <a:off x="3987800" y="59998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170543</xdr:rowOff>
    </xdr:from>
    <xdr:to>
      <xdr:col>5</xdr:col>
      <xdr:colOff>549275</xdr:colOff>
      <xdr:row>35</xdr:row>
      <xdr:rowOff>107950</xdr:rowOff>
    </xdr:to>
    <xdr:cxnSp macro="">
      <xdr:nvCxnSpPr>
        <xdr:cNvPr id="70" name="直線コネクタ 69"/>
        <xdr:cNvCxnSpPr/>
      </xdr:nvCxnSpPr>
      <xdr:spPr>
        <a:xfrm flipV="1">
          <a:off x="3098800" y="5999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167822</xdr:rowOff>
    </xdr:from>
    <xdr:to>
      <xdr:col>4</xdr:col>
      <xdr:colOff>346075</xdr:colOff>
      <xdr:row>35</xdr:row>
      <xdr:rowOff>107950</xdr:rowOff>
    </xdr:to>
    <xdr:cxnSp macro="">
      <xdr:nvCxnSpPr>
        <xdr:cNvPr id="73" name="直線コネクタ 72"/>
        <xdr:cNvCxnSpPr/>
      </xdr:nvCxnSpPr>
      <xdr:spPr>
        <a:xfrm>
          <a:off x="2209800" y="58256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37193</xdr:rowOff>
    </xdr:from>
    <xdr:to>
      <xdr:col>3</xdr:col>
      <xdr:colOff>142875</xdr:colOff>
      <xdr:row>33</xdr:row>
      <xdr:rowOff>167822</xdr:rowOff>
    </xdr:to>
    <xdr:cxnSp macro="">
      <xdr:nvCxnSpPr>
        <xdr:cNvPr id="76" name="直線コネクタ 75"/>
        <xdr:cNvCxnSpPr/>
      </xdr:nvCxnSpPr>
      <xdr:spPr>
        <a:xfrm>
          <a:off x="1320800" y="5695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6" name="円/楕円 85"/>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21063</xdr:rowOff>
    </xdr:from>
    <xdr:ext cx="762000" cy="259045"/>
    <xdr:sp macro="" textlink="">
      <xdr:nvSpPr>
        <xdr:cNvPr id="87" name="人件費該当値テキスト"/>
        <xdr:cNvSpPr txBox="1"/>
      </xdr:nvSpPr>
      <xdr:spPr>
        <a:xfrm>
          <a:off x="4914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119743</xdr:rowOff>
    </xdr:from>
    <xdr:to>
      <xdr:col>5</xdr:col>
      <xdr:colOff>600075</xdr:colOff>
      <xdr:row>35</xdr:row>
      <xdr:rowOff>49893</xdr:rowOff>
    </xdr:to>
    <xdr:sp macro="" textlink="">
      <xdr:nvSpPr>
        <xdr:cNvPr id="88" name="円/楕円 87"/>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60070</xdr:rowOff>
    </xdr:from>
    <xdr:ext cx="736600" cy="259045"/>
    <xdr:sp macro="" textlink="">
      <xdr:nvSpPr>
        <xdr:cNvPr id="89" name="テキスト ボックス 88"/>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90" name="円/楕円 89"/>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1" name="テキスト ボックス 90"/>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117022</xdr:rowOff>
    </xdr:from>
    <xdr:to>
      <xdr:col>3</xdr:col>
      <xdr:colOff>193675</xdr:colOff>
      <xdr:row>34</xdr:row>
      <xdr:rowOff>47172</xdr:rowOff>
    </xdr:to>
    <xdr:sp macro="" textlink="">
      <xdr:nvSpPr>
        <xdr:cNvPr id="92" name="円/楕円 91"/>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57349</xdr:rowOff>
    </xdr:from>
    <xdr:ext cx="762000" cy="259045"/>
    <xdr:sp macro="" textlink="">
      <xdr:nvSpPr>
        <xdr:cNvPr id="93" name="テキスト ボックス 92"/>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157843</xdr:rowOff>
    </xdr:from>
    <xdr:to>
      <xdr:col>1</xdr:col>
      <xdr:colOff>676275</xdr:colOff>
      <xdr:row>33</xdr:row>
      <xdr:rowOff>87993</xdr:rowOff>
    </xdr:to>
    <xdr:sp macro="" textlink="">
      <xdr:nvSpPr>
        <xdr:cNvPr id="94" name="円/楕円 93"/>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98170</xdr:rowOff>
    </xdr:from>
    <xdr:ext cx="762000" cy="259045"/>
    <xdr:sp macro="" textlink="">
      <xdr:nvSpPr>
        <xdr:cNvPr id="95" name="テキスト ボックス 94"/>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標準財政規模が平成１８年度をピークに年々減少する中、物件費の比率は相対的に増加</a:t>
          </a:r>
          <a:r>
            <a:rPr lang="ja-JP" altLang="en-US" sz="1100" b="0" i="0" baseline="0">
              <a:solidFill>
                <a:schemeClr val="dk1"/>
              </a:solidFill>
              <a:latin typeface="+mn-lt"/>
              <a:ea typeface="+mn-ea"/>
              <a:cs typeface="+mn-cs"/>
            </a:rPr>
            <a:t>傾向にある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加えて地方分権の進展により</a:t>
          </a:r>
          <a:r>
            <a:rPr lang="ja-JP" altLang="ja-JP" sz="1100" b="0" i="0" baseline="0">
              <a:solidFill>
                <a:schemeClr val="dk1"/>
              </a:solidFill>
              <a:latin typeface="+mn-lt"/>
              <a:ea typeface="+mn-ea"/>
              <a:cs typeface="+mn-cs"/>
            </a:rPr>
            <a:t>市で行うべき業務</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拡充</a:t>
          </a:r>
          <a:r>
            <a:rPr lang="ja-JP" altLang="en-US" sz="1100" b="0" i="0" baseline="0">
              <a:solidFill>
                <a:schemeClr val="dk1"/>
              </a:solidFill>
              <a:latin typeface="+mn-lt"/>
              <a:ea typeface="+mn-ea"/>
              <a:cs typeface="+mn-cs"/>
            </a:rPr>
            <a:t>されたことに伴い</a:t>
          </a:r>
          <a:r>
            <a:rPr lang="ja-JP" altLang="ja-JP" sz="1100" b="0" i="0" baseline="0">
              <a:solidFill>
                <a:schemeClr val="dk1"/>
              </a:solidFill>
              <a:latin typeface="+mn-lt"/>
              <a:ea typeface="+mn-ea"/>
              <a:cs typeface="+mn-cs"/>
            </a:rPr>
            <a:t>、業務の外部委託経費等を中心に増加傾向</a:t>
          </a:r>
          <a:r>
            <a:rPr lang="ja-JP" altLang="en-US" sz="1100" b="0" i="0" baseline="0">
              <a:solidFill>
                <a:schemeClr val="dk1"/>
              </a:solidFill>
              <a:latin typeface="+mn-lt"/>
              <a:ea typeface="+mn-ea"/>
              <a:cs typeface="+mn-cs"/>
            </a:rPr>
            <a:t>にあり、大幅な削減は難しい状況である。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平成</a:t>
          </a:r>
          <a:r>
            <a:rPr lang="ja-JP" altLang="ja-JP" sz="1100" b="0" i="0" baseline="0">
              <a:solidFill>
                <a:schemeClr val="dk1"/>
              </a:solidFill>
              <a:latin typeface="+mn-lt"/>
              <a:ea typeface="+mn-ea"/>
              <a:cs typeface="+mn-cs"/>
            </a:rPr>
            <a:t>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年度の物件費</a:t>
          </a:r>
          <a:r>
            <a:rPr lang="ja-JP" altLang="en-US" sz="1100" b="0" i="0" baseline="0">
              <a:solidFill>
                <a:schemeClr val="dk1"/>
              </a:solidFill>
              <a:latin typeface="+mn-lt"/>
              <a:ea typeface="+mn-ea"/>
              <a:cs typeface="+mn-cs"/>
            </a:rPr>
            <a:t>の総額</a:t>
          </a:r>
          <a:r>
            <a:rPr lang="ja-JP" altLang="ja-JP" sz="1100" b="0" i="0" baseline="0">
              <a:solidFill>
                <a:schemeClr val="dk1"/>
              </a:solidFill>
              <a:latin typeface="+mn-lt"/>
              <a:ea typeface="+mn-ea"/>
              <a:cs typeface="+mn-cs"/>
            </a:rPr>
            <a:t>は２５億</a:t>
          </a:r>
          <a:r>
            <a:rPr lang="ja-JP" altLang="en-US" sz="1100" b="0" i="0" baseline="0">
              <a:solidFill>
                <a:schemeClr val="dk1"/>
              </a:solidFill>
              <a:latin typeface="+mn-lt"/>
              <a:ea typeface="+mn-ea"/>
              <a:cs typeface="+mn-cs"/>
            </a:rPr>
            <a:t>７，７５８</a:t>
          </a:r>
          <a:r>
            <a:rPr lang="ja-JP" altLang="ja-JP" sz="1100" b="0" i="0" baseline="0">
              <a:solidFill>
                <a:schemeClr val="dk1"/>
              </a:solidFill>
              <a:latin typeface="+mn-lt"/>
              <a:ea typeface="+mn-ea"/>
              <a:cs typeface="+mn-cs"/>
            </a:rPr>
            <a:t>万</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千円で、前年度より</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４１２</a:t>
          </a:r>
          <a:r>
            <a:rPr lang="ja-JP" altLang="ja-JP" sz="1100" b="0" i="0" baseline="0">
              <a:solidFill>
                <a:schemeClr val="dk1"/>
              </a:solidFill>
              <a:latin typeface="+mn-lt"/>
              <a:ea typeface="+mn-ea"/>
              <a:cs typeface="+mn-cs"/>
            </a:rPr>
            <a:t>万</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千円の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となり、物件費の比率</a:t>
          </a:r>
          <a:r>
            <a:rPr lang="ja-JP" altLang="en-US" sz="1100" b="0" i="0" baseline="0">
              <a:solidFill>
                <a:schemeClr val="dk1"/>
              </a:solidFill>
              <a:latin typeface="+mn-lt"/>
              <a:ea typeface="+mn-ea"/>
              <a:cs typeface="+mn-cs"/>
            </a:rPr>
            <a:t>についても</a:t>
          </a:r>
          <a:r>
            <a:rPr lang="ja-JP" altLang="ja-JP" sz="1100" b="0" i="0" baseline="0">
              <a:solidFill>
                <a:schemeClr val="dk1"/>
              </a:solidFill>
              <a:latin typeface="+mn-lt"/>
              <a:ea typeface="+mn-ea"/>
              <a:cs typeface="+mn-cs"/>
            </a:rPr>
            <a:t>０．１％の増となり、類似団体平均を上回っている。</a:t>
          </a:r>
          <a:endParaRPr lang="ja-JP" altLang="ja-JP" sz="1400"/>
        </a:p>
        <a:p>
          <a:pPr rtl="0"/>
          <a:r>
            <a:rPr lang="ja-JP" altLang="ja-JP" sz="1100" b="0" i="0" baseline="0">
              <a:solidFill>
                <a:schemeClr val="dk1"/>
              </a:solidFill>
              <a:latin typeface="+mn-lt"/>
              <a:ea typeface="+mn-ea"/>
              <a:cs typeface="+mn-cs"/>
            </a:rPr>
            <a:t>　今後も、職員の意識改革を伴う行政改革をすすめ、</a:t>
          </a:r>
          <a:r>
            <a:rPr lang="ja-JP" altLang="en-US" sz="1100" b="0" i="0" baseline="0">
              <a:solidFill>
                <a:schemeClr val="dk1"/>
              </a:solidFill>
              <a:latin typeface="+mn-lt"/>
              <a:ea typeface="+mn-ea"/>
              <a:cs typeface="+mn-cs"/>
            </a:rPr>
            <a:t>より効率的な予算執行に努め</a:t>
          </a:r>
          <a:r>
            <a:rPr lang="ja-JP" altLang="ja-JP" sz="1100" b="0" i="0" baseline="0">
              <a:solidFill>
                <a:schemeClr val="dk1"/>
              </a:solidFill>
              <a:latin typeface="+mn-lt"/>
              <a:ea typeface="+mn-ea"/>
              <a:cs typeface="+mn-cs"/>
            </a:rPr>
            <a:t>財政の健全化に努める。</a:t>
          </a:r>
          <a:endParaRPr lang="ja-JP" altLang="ja-JP" sz="1400"/>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17</xdr:row>
      <xdr:rowOff>156936</xdr:rowOff>
    </xdr:to>
    <xdr:cxnSp macro="">
      <xdr:nvCxnSpPr>
        <xdr:cNvPr id="130" name="直線コネクタ 129"/>
        <xdr:cNvCxnSpPr/>
      </xdr:nvCxnSpPr>
      <xdr:spPr>
        <a:xfrm>
          <a:off x="15671800" y="3060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135164</xdr:rowOff>
    </xdr:from>
    <xdr:to>
      <xdr:col>22</xdr:col>
      <xdr:colOff>565150</xdr:colOff>
      <xdr:row>17</xdr:row>
      <xdr:rowOff>146050</xdr:rowOff>
    </xdr:to>
    <xdr:cxnSp macro="">
      <xdr:nvCxnSpPr>
        <xdr:cNvPr id="133" name="直線コネクタ 132"/>
        <xdr:cNvCxnSpPr/>
      </xdr:nvCxnSpPr>
      <xdr:spPr>
        <a:xfrm>
          <a:off x="14782800" y="3049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135164</xdr:rowOff>
    </xdr:to>
    <xdr:cxnSp macro="">
      <xdr:nvCxnSpPr>
        <xdr:cNvPr id="136" name="直線コネクタ 135"/>
        <xdr:cNvCxnSpPr/>
      </xdr:nvCxnSpPr>
      <xdr:spPr>
        <a:xfrm>
          <a:off x="13893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37193</xdr:rowOff>
    </xdr:to>
    <xdr:cxnSp macro="">
      <xdr:nvCxnSpPr>
        <xdr:cNvPr id="139" name="直線コネクタ 138"/>
        <xdr:cNvCxnSpPr/>
      </xdr:nvCxnSpPr>
      <xdr:spPr>
        <a:xfrm>
          <a:off x="13004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49" name="円/楕円 148"/>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50"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1" name="円/楕円 150"/>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2" name="テキスト ボックス 151"/>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3" name="円/楕円 152"/>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4" name="テキスト ボックス 153"/>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5" name="円/楕円 154"/>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6" name="テキスト ボックス 155"/>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57" name="円/楕円 156"/>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61884</xdr:rowOff>
    </xdr:from>
    <xdr:ext cx="762000" cy="259045"/>
    <xdr:sp macro="" textlink="">
      <xdr:nvSpPr>
        <xdr:cNvPr id="158" name="テキスト ボックス 157"/>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類似団体と比較して低くなっている理由は、類似団体と比べ分母となる経常一般財源は大きいが、扶助額の額は法に基づくものが多いためほとんど変わらないためである。</a:t>
          </a:r>
          <a:endParaRPr lang="ja-JP" altLang="ja-JP" sz="1200"/>
        </a:p>
        <a:p>
          <a:pPr rtl="0"/>
          <a:r>
            <a:rPr lang="ja-JP" altLang="ja-JP" sz="1200" b="0" i="0" baseline="0">
              <a:solidFill>
                <a:schemeClr val="dk1"/>
              </a:solidFill>
              <a:latin typeface="+mn-lt"/>
              <a:ea typeface="+mn-ea"/>
              <a:cs typeface="+mn-cs"/>
            </a:rPr>
            <a:t>　扶助費の額そのものは、生活保護費の額をはじめ増加傾向にあり、資格審査の適正化や、各種手当への市の独自加算等の見直しを進めていくことで、上昇傾向の抑制に努める。</a:t>
          </a:r>
          <a:endParaRPr lang="ja-JP" altLang="ja-JP" sz="1200"/>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133350</xdr:rowOff>
    </xdr:from>
    <xdr:to>
      <xdr:col>7</xdr:col>
      <xdr:colOff>15875</xdr:colOff>
      <xdr:row>60</xdr:row>
      <xdr:rowOff>152400</xdr:rowOff>
    </xdr:to>
    <xdr:cxnSp macro="">
      <xdr:nvCxnSpPr>
        <xdr:cNvPr id="186" name="直線コネクタ 185"/>
        <xdr:cNvCxnSpPr/>
      </xdr:nvCxnSpPr>
      <xdr:spPr>
        <a:xfrm flipV="1">
          <a:off x="4826000" y="9220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7"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8" name="直線コネクタ 187"/>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48277</xdr:rowOff>
    </xdr:from>
    <xdr:ext cx="762000" cy="259045"/>
    <xdr:sp macro="" textlink="">
      <xdr:nvSpPr>
        <xdr:cNvPr id="189" name="扶助費最大値テキスト"/>
        <xdr:cNvSpPr txBox="1"/>
      </xdr:nvSpPr>
      <xdr:spPr>
        <a:xfrm>
          <a:off x="4914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53</xdr:row>
      <xdr:rowOff>133350</xdr:rowOff>
    </xdr:from>
    <xdr:to>
      <xdr:col>7</xdr:col>
      <xdr:colOff>104775</xdr:colOff>
      <xdr:row>53</xdr:row>
      <xdr:rowOff>133350</xdr:rowOff>
    </xdr:to>
    <xdr:cxnSp macro="">
      <xdr:nvCxnSpPr>
        <xdr:cNvPr id="190" name="直線コネクタ 189"/>
        <xdr:cNvCxnSpPr/>
      </xdr:nvCxnSpPr>
      <xdr:spPr>
        <a:xfrm>
          <a:off x="4737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91" name="直線コネクタ 190"/>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2"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193" name="フローチャート : 判断 192"/>
        <xdr:cNvSpPr/>
      </xdr:nvSpPr>
      <xdr:spPr>
        <a:xfrm>
          <a:off x="4775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50800</xdr:rowOff>
    </xdr:to>
    <xdr:cxnSp macro="">
      <xdr:nvCxnSpPr>
        <xdr:cNvPr id="194" name="直線コネクタ 193"/>
        <xdr:cNvCxnSpPr/>
      </xdr:nvCxnSpPr>
      <xdr:spPr>
        <a:xfrm>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5" name="フローチャート : 判断 194"/>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6" name="テキスト ボックス 195"/>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158750</xdr:rowOff>
    </xdr:to>
    <xdr:cxnSp macro="">
      <xdr:nvCxnSpPr>
        <xdr:cNvPr id="197" name="直線コネクタ 196"/>
        <xdr:cNvCxnSpPr/>
      </xdr:nvCxnSpPr>
      <xdr:spPr>
        <a:xfrm flipV="1">
          <a:off x="2209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8" name="フローチャート : 判断 197"/>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9" name="テキスト ボックス 19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57150</xdr:rowOff>
    </xdr:from>
    <xdr:to>
      <xdr:col>3</xdr:col>
      <xdr:colOff>142875</xdr:colOff>
      <xdr:row>53</xdr:row>
      <xdr:rowOff>158750</xdr:rowOff>
    </xdr:to>
    <xdr:cxnSp macro="">
      <xdr:nvCxnSpPr>
        <xdr:cNvPr id="200" name="直線コネクタ 199"/>
        <xdr:cNvCxnSpPr/>
      </xdr:nvCxnSpPr>
      <xdr:spPr>
        <a:xfrm>
          <a:off x="1320800" y="914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201" name="フローチャート : 判断 200"/>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202" name="テキスト ボックス 201"/>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3" name="フローチャート : 判断 20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4" name="テキスト ボックス 20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0" name="円/楕円 20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2" name="円/楕円 21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3" name="テキスト ボックス 21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4" name="円/楕円 21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5" name="テキスト ボックス 21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6" name="円/楕円 215"/>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7" name="テキスト ボックス 216"/>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6350</xdr:rowOff>
    </xdr:from>
    <xdr:to>
      <xdr:col>1</xdr:col>
      <xdr:colOff>676275</xdr:colOff>
      <xdr:row>53</xdr:row>
      <xdr:rowOff>107950</xdr:rowOff>
    </xdr:to>
    <xdr:sp macro="" textlink="">
      <xdr:nvSpPr>
        <xdr:cNvPr id="218" name="円/楕円 217"/>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118127</xdr:rowOff>
    </xdr:from>
    <xdr:ext cx="762000" cy="259045"/>
    <xdr:sp macro="" textlink="">
      <xdr:nvSpPr>
        <xdr:cNvPr id="219" name="テキスト ボックス 218"/>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類似団体平均と比較して低くなっている理由は、収入における経常一般財源が多いためである。</a:t>
          </a:r>
          <a:endParaRPr lang="ja-JP" altLang="ja-JP" sz="1200"/>
        </a:p>
        <a:p>
          <a:pPr rtl="0"/>
          <a:r>
            <a:rPr lang="ja-JP" altLang="ja-JP" sz="1200" b="0" i="0" baseline="0">
              <a:solidFill>
                <a:schemeClr val="dk1"/>
              </a:solidFill>
              <a:latin typeface="+mn-lt"/>
              <a:ea typeface="+mn-ea"/>
              <a:cs typeface="+mn-cs"/>
            </a:rPr>
            <a:t>　内訳は主に他会計への繰出金であるが、平成２０年度をピークに減少傾向にある。今後も、一般会計と同様に事業を精査し、健全財政の維持に努める。</a:t>
          </a:r>
          <a:endParaRPr lang="ja-JP" altLang="ja-JP" sz="1200"/>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7" name="直線コネクタ 246"/>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8"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9" name="直線コネクタ 248"/>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0"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1" name="直線コネクタ 250"/>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81280</xdr:rowOff>
    </xdr:to>
    <xdr:cxnSp macro="">
      <xdr:nvCxnSpPr>
        <xdr:cNvPr id="252" name="直線コネクタ 251"/>
        <xdr:cNvCxnSpPr/>
      </xdr:nvCxnSpPr>
      <xdr:spPr>
        <a:xfrm flipV="1">
          <a:off x="15671800" y="9309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3"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4" name="フローチャート : 判断 253"/>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88900</xdr:rowOff>
    </xdr:to>
    <xdr:cxnSp macro="">
      <xdr:nvCxnSpPr>
        <xdr:cNvPr id="255" name="直線コネクタ 254"/>
        <xdr:cNvCxnSpPr/>
      </xdr:nvCxnSpPr>
      <xdr:spPr>
        <a:xfrm flipV="1">
          <a:off x="14782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6" name="フローチャート : 判断 255"/>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7" name="テキスト ボックス 256"/>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111760</xdr:rowOff>
    </xdr:to>
    <xdr:cxnSp macro="">
      <xdr:nvCxnSpPr>
        <xdr:cNvPr id="258" name="直線コネクタ 257"/>
        <xdr:cNvCxnSpPr/>
      </xdr:nvCxnSpPr>
      <xdr:spPr>
        <a:xfrm flipV="1">
          <a:off x="13893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9" name="フローチャート : 判断 25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0" name="テキスト ボックス 25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111760</xdr:rowOff>
    </xdr:to>
    <xdr:cxnSp macro="">
      <xdr:nvCxnSpPr>
        <xdr:cNvPr id="261" name="直線コネクタ 260"/>
        <xdr:cNvCxnSpPr/>
      </xdr:nvCxnSpPr>
      <xdr:spPr>
        <a:xfrm>
          <a:off x="13004800" y="9316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2" name="フローチャート : 判断 26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3" name="テキスト ボックス 26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4" name="フローチャート : 判断 263"/>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5" name="テキスト ボックス 26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71" name="円/楕円 270"/>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72"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73" name="円/楕円 272"/>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74" name="テキスト ボックス 273"/>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5" name="円/楕円 274"/>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6" name="テキスト ボックス 275"/>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7" name="円/楕円 276"/>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8" name="テキスト ボックス 277"/>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79" name="円/楕円 278"/>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80" name="テキスト ボックス 279"/>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補助費等その他に係る経常収支比率が類似団体平均を上回っているのは、市が加入する一部事務組合が多いこと、病院事業、水道事業への補助金が多額になっているためである。</a:t>
          </a:r>
          <a:endParaRPr lang="ja-JP" altLang="ja-JP" sz="1200"/>
        </a:p>
        <a:p>
          <a:pPr rtl="0"/>
          <a:r>
            <a:rPr lang="ja-JP" altLang="ja-JP" sz="1200" b="0" i="0" baseline="0">
              <a:solidFill>
                <a:schemeClr val="dk1"/>
              </a:solidFill>
              <a:latin typeface="+mn-lt"/>
              <a:ea typeface="+mn-ea"/>
              <a:cs typeface="+mn-cs"/>
            </a:rPr>
            <a:t>　平成２</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年度は</a:t>
          </a:r>
          <a:r>
            <a:rPr lang="ja-JP" altLang="en-US" sz="1200" b="0" i="0" baseline="0">
              <a:solidFill>
                <a:schemeClr val="dk1"/>
              </a:solidFill>
              <a:latin typeface="+mn-lt"/>
              <a:ea typeface="+mn-ea"/>
              <a:cs typeface="+mn-cs"/>
            </a:rPr>
            <a:t>、公債費の減に伴う一部事務組合の負担金</a:t>
          </a:r>
          <a:r>
            <a:rPr lang="ja-JP" altLang="ja-JP" sz="1200" b="0" i="0" baseline="0">
              <a:solidFill>
                <a:schemeClr val="dk1"/>
              </a:solidFill>
              <a:latin typeface="+mn-lt"/>
              <a:ea typeface="+mn-ea"/>
              <a:cs typeface="+mn-cs"/>
            </a:rPr>
            <a:t>の</a:t>
          </a:r>
          <a:r>
            <a:rPr lang="ja-JP" altLang="en-US" sz="1200" b="0" i="0" baseline="0">
              <a:solidFill>
                <a:schemeClr val="dk1"/>
              </a:solidFill>
              <a:latin typeface="+mn-lt"/>
              <a:ea typeface="+mn-ea"/>
              <a:cs typeface="+mn-cs"/>
            </a:rPr>
            <a:t>減</a:t>
          </a:r>
          <a:r>
            <a:rPr lang="ja-JP" altLang="ja-JP" sz="1200" b="0" i="0" baseline="0">
              <a:solidFill>
                <a:schemeClr val="dk1"/>
              </a:solidFill>
              <a:latin typeface="+mn-lt"/>
              <a:ea typeface="+mn-ea"/>
              <a:cs typeface="+mn-cs"/>
            </a:rPr>
            <a:t>などにより、前年度と比較して</a:t>
          </a:r>
          <a:r>
            <a:rPr lang="ja-JP" altLang="en-US" sz="1200" b="0" i="0" baseline="0">
              <a:solidFill>
                <a:schemeClr val="dk1"/>
              </a:solidFill>
              <a:latin typeface="+mn-lt"/>
              <a:ea typeface="+mn-ea"/>
              <a:cs typeface="+mn-cs"/>
            </a:rPr>
            <a:t>３</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０</a:t>
          </a:r>
          <a:r>
            <a:rPr lang="ja-JP" altLang="ja-JP" sz="1200" b="0" i="0" baseline="0">
              <a:solidFill>
                <a:schemeClr val="dk1"/>
              </a:solidFill>
              <a:latin typeface="+mn-lt"/>
              <a:ea typeface="+mn-ea"/>
              <a:cs typeface="+mn-cs"/>
            </a:rPr>
            <a:t>％の</a:t>
          </a:r>
          <a:r>
            <a:rPr lang="ja-JP" altLang="en-US" sz="1200" b="0" i="0" baseline="0">
              <a:solidFill>
                <a:schemeClr val="dk1"/>
              </a:solidFill>
              <a:latin typeface="+mn-lt"/>
              <a:ea typeface="+mn-ea"/>
              <a:cs typeface="+mn-cs"/>
            </a:rPr>
            <a:t>減</a:t>
          </a:r>
          <a:r>
            <a:rPr lang="ja-JP" altLang="ja-JP" sz="1200" b="0" i="0" baseline="0">
              <a:solidFill>
                <a:schemeClr val="dk1"/>
              </a:solidFill>
              <a:latin typeface="+mn-lt"/>
              <a:ea typeface="+mn-ea"/>
              <a:cs typeface="+mn-cs"/>
            </a:rPr>
            <a:t>となった。</a:t>
          </a:r>
          <a:endParaRPr lang="ja-JP" altLang="ja-JP" sz="1200"/>
        </a:p>
        <a:p>
          <a:pPr rtl="0"/>
          <a:r>
            <a:rPr lang="ja-JP" altLang="ja-JP" sz="1200" b="0" i="0" baseline="0">
              <a:solidFill>
                <a:schemeClr val="dk1"/>
              </a:solidFill>
              <a:latin typeface="+mn-lt"/>
              <a:ea typeface="+mn-ea"/>
              <a:cs typeface="+mn-cs"/>
            </a:rPr>
            <a:t>　今後も、特に病院事業、水道事業への補助金の額の抑制につとめ、一般会計を圧迫しない財政運営に努める。</a:t>
          </a:r>
          <a:endParaRPr lang="ja-JP" altLang="ja-JP" sz="1200"/>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104140</xdr:rowOff>
    </xdr:from>
    <xdr:to>
      <xdr:col>24</xdr:col>
      <xdr:colOff>31750</xdr:colOff>
      <xdr:row>39</xdr:row>
      <xdr:rowOff>83566</xdr:rowOff>
    </xdr:to>
    <xdr:cxnSp macro="">
      <xdr:nvCxnSpPr>
        <xdr:cNvPr id="305" name="直線コネクタ 304"/>
        <xdr:cNvCxnSpPr/>
      </xdr:nvCxnSpPr>
      <xdr:spPr>
        <a:xfrm flipV="1">
          <a:off x="16510000" y="5933440"/>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55643</xdr:rowOff>
    </xdr:from>
    <xdr:ext cx="762000" cy="259045"/>
    <xdr:sp macro="" textlink="">
      <xdr:nvSpPr>
        <xdr:cNvPr id="306" name="補助費等最小値テキスト"/>
        <xdr:cNvSpPr txBox="1"/>
      </xdr:nvSpPr>
      <xdr:spPr>
        <a:xfrm>
          <a:off x="16598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39</xdr:row>
      <xdr:rowOff>83566</xdr:rowOff>
    </xdr:from>
    <xdr:to>
      <xdr:col>24</xdr:col>
      <xdr:colOff>120650</xdr:colOff>
      <xdr:row>39</xdr:row>
      <xdr:rowOff>83566</xdr:rowOff>
    </xdr:to>
    <xdr:cxnSp macro="">
      <xdr:nvCxnSpPr>
        <xdr:cNvPr id="307" name="直線コネクタ 306"/>
        <xdr:cNvCxnSpPr/>
      </xdr:nvCxnSpPr>
      <xdr:spPr>
        <a:xfrm>
          <a:off x="16421100" y="677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19067</xdr:rowOff>
    </xdr:from>
    <xdr:ext cx="762000" cy="259045"/>
    <xdr:sp macro="" textlink="">
      <xdr:nvSpPr>
        <xdr:cNvPr id="308"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104140</xdr:rowOff>
    </xdr:from>
    <xdr:to>
      <xdr:col>24</xdr:col>
      <xdr:colOff>120650</xdr:colOff>
      <xdr:row>34</xdr:row>
      <xdr:rowOff>104140</xdr:rowOff>
    </xdr:to>
    <xdr:cxnSp macro="">
      <xdr:nvCxnSpPr>
        <xdr:cNvPr id="309" name="直線コネクタ 308"/>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40</xdr:row>
      <xdr:rowOff>35560</xdr:rowOff>
    </xdr:to>
    <xdr:cxnSp macro="">
      <xdr:nvCxnSpPr>
        <xdr:cNvPr id="310" name="直線コネクタ 309"/>
        <xdr:cNvCxnSpPr/>
      </xdr:nvCxnSpPr>
      <xdr:spPr>
        <a:xfrm flipV="1">
          <a:off x="15671800" y="67564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106426</xdr:rowOff>
    </xdr:from>
    <xdr:to>
      <xdr:col>22</xdr:col>
      <xdr:colOff>565150</xdr:colOff>
      <xdr:row>40</xdr:row>
      <xdr:rowOff>35560</xdr:rowOff>
    </xdr:to>
    <xdr:cxnSp macro="">
      <xdr:nvCxnSpPr>
        <xdr:cNvPr id="313" name="直線コネクタ 312"/>
        <xdr:cNvCxnSpPr/>
      </xdr:nvCxnSpPr>
      <xdr:spPr>
        <a:xfrm>
          <a:off x="14782800" y="67929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35052</xdr:rowOff>
    </xdr:from>
    <xdr:to>
      <xdr:col>22</xdr:col>
      <xdr:colOff>615950</xdr:colOff>
      <xdr:row>36</xdr:row>
      <xdr:rowOff>136652</xdr:rowOff>
    </xdr:to>
    <xdr:sp macro="" textlink="">
      <xdr:nvSpPr>
        <xdr:cNvPr id="314" name="フローチャート : 判断 313"/>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15" name="テキスト ボックス 31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106426</xdr:rowOff>
    </xdr:from>
    <xdr:to>
      <xdr:col>21</xdr:col>
      <xdr:colOff>361950</xdr:colOff>
      <xdr:row>40</xdr:row>
      <xdr:rowOff>131572</xdr:rowOff>
    </xdr:to>
    <xdr:cxnSp macro="">
      <xdr:nvCxnSpPr>
        <xdr:cNvPr id="316" name="直線コネクタ 315"/>
        <xdr:cNvCxnSpPr/>
      </xdr:nvCxnSpPr>
      <xdr:spPr>
        <a:xfrm flipV="1">
          <a:off x="13893800" y="67929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39624</xdr:rowOff>
    </xdr:from>
    <xdr:to>
      <xdr:col>21</xdr:col>
      <xdr:colOff>412750</xdr:colOff>
      <xdr:row>36</xdr:row>
      <xdr:rowOff>141224</xdr:rowOff>
    </xdr:to>
    <xdr:sp macro="" textlink="">
      <xdr:nvSpPr>
        <xdr:cNvPr id="317" name="フローチャート : 判断 316"/>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18" name="テキスト ボックス 317"/>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131572</xdr:rowOff>
    </xdr:from>
    <xdr:to>
      <xdr:col>20</xdr:col>
      <xdr:colOff>158750</xdr:colOff>
      <xdr:row>41</xdr:row>
      <xdr:rowOff>60706</xdr:rowOff>
    </xdr:to>
    <xdr:cxnSp macro="">
      <xdr:nvCxnSpPr>
        <xdr:cNvPr id="319" name="直線コネクタ 318"/>
        <xdr:cNvCxnSpPr/>
      </xdr:nvCxnSpPr>
      <xdr:spPr>
        <a:xfrm flipV="1">
          <a:off x="13004800" y="69895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20" name="フローチャート : 判断 319"/>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1" name="テキスト ボックス 320"/>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2" name="フローチャート :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9" name="円/楕円 328"/>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99077</xdr:rowOff>
    </xdr:from>
    <xdr:ext cx="762000" cy="259045"/>
    <xdr:sp macro="" textlink="">
      <xdr:nvSpPr>
        <xdr:cNvPr id="330"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156210</xdr:rowOff>
    </xdr:from>
    <xdr:to>
      <xdr:col>22</xdr:col>
      <xdr:colOff>615950</xdr:colOff>
      <xdr:row>40</xdr:row>
      <xdr:rowOff>86360</xdr:rowOff>
    </xdr:to>
    <xdr:sp macro="" textlink="">
      <xdr:nvSpPr>
        <xdr:cNvPr id="331" name="円/楕円 330"/>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71137</xdr:rowOff>
    </xdr:from>
    <xdr:ext cx="736600" cy="259045"/>
    <xdr:sp macro="" textlink="">
      <xdr:nvSpPr>
        <xdr:cNvPr id="332" name="テキスト ボックス 331"/>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55626</xdr:rowOff>
    </xdr:from>
    <xdr:to>
      <xdr:col>21</xdr:col>
      <xdr:colOff>412750</xdr:colOff>
      <xdr:row>39</xdr:row>
      <xdr:rowOff>157226</xdr:rowOff>
    </xdr:to>
    <xdr:sp macro="" textlink="">
      <xdr:nvSpPr>
        <xdr:cNvPr id="333" name="円/楕円 332"/>
        <xdr:cNvSpPr/>
      </xdr:nvSpPr>
      <xdr:spPr>
        <a:xfrm>
          <a:off x="14732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142003</xdr:rowOff>
    </xdr:from>
    <xdr:ext cx="762000" cy="259045"/>
    <xdr:sp macro="" textlink="">
      <xdr:nvSpPr>
        <xdr:cNvPr id="334" name="テキスト ボックス 333"/>
        <xdr:cNvSpPr txBox="1"/>
      </xdr:nvSpPr>
      <xdr:spPr>
        <a:xfrm>
          <a:off x="1440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80772</xdr:rowOff>
    </xdr:from>
    <xdr:to>
      <xdr:col>20</xdr:col>
      <xdr:colOff>209550</xdr:colOff>
      <xdr:row>41</xdr:row>
      <xdr:rowOff>10922</xdr:rowOff>
    </xdr:to>
    <xdr:sp macro="" textlink="">
      <xdr:nvSpPr>
        <xdr:cNvPr id="335" name="円/楕円 334"/>
        <xdr:cNvSpPr/>
      </xdr:nvSpPr>
      <xdr:spPr>
        <a:xfrm>
          <a:off x="13843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167149</xdr:rowOff>
    </xdr:from>
    <xdr:ext cx="762000" cy="259045"/>
    <xdr:sp macro="" textlink="">
      <xdr:nvSpPr>
        <xdr:cNvPr id="336" name="テキスト ボックス 335"/>
        <xdr:cNvSpPr txBox="1"/>
      </xdr:nvSpPr>
      <xdr:spPr>
        <a:xfrm>
          <a:off x="13512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9906</xdr:rowOff>
    </xdr:from>
    <xdr:to>
      <xdr:col>19</xdr:col>
      <xdr:colOff>6350</xdr:colOff>
      <xdr:row>41</xdr:row>
      <xdr:rowOff>111506</xdr:rowOff>
    </xdr:to>
    <xdr:sp macro="" textlink="">
      <xdr:nvSpPr>
        <xdr:cNvPr id="337" name="円/楕円 336"/>
        <xdr:cNvSpPr/>
      </xdr:nvSpPr>
      <xdr:spPr>
        <a:xfrm>
          <a:off x="12954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96283</xdr:rowOff>
    </xdr:from>
    <xdr:ext cx="762000" cy="259045"/>
    <xdr:sp macro="" textlink="">
      <xdr:nvSpPr>
        <xdr:cNvPr id="338" name="テキスト ボックス 337"/>
        <xdr:cNvSpPr txBox="1"/>
      </xdr:nvSpPr>
      <xdr:spPr>
        <a:xfrm>
          <a:off x="12623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過去の大型事業の大半を起債に頼らず電源交付金等の財源により対応してきたため、類似団体平均と比較して低くなっている。</a:t>
          </a:r>
          <a:endParaRPr lang="ja-JP" altLang="ja-JP" sz="1100"/>
        </a:p>
        <a:p>
          <a:pPr rtl="0"/>
          <a:r>
            <a:rPr lang="ja-JP" altLang="ja-JP" sz="1100" b="0" i="0" baseline="0">
              <a:solidFill>
                <a:schemeClr val="dk1"/>
              </a:solidFill>
              <a:latin typeface="+mn-lt"/>
              <a:ea typeface="+mn-ea"/>
              <a:cs typeface="+mn-cs"/>
            </a:rPr>
            <a:t>　実質公債費比率の構成要素である公債費及び公債費に準ずる費用の人口１人当たり決算額を比較しても類似団体平均の２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８４１</a:t>
          </a:r>
          <a:r>
            <a:rPr lang="ja-JP" altLang="ja-JP" sz="1100" b="0" i="0" baseline="0">
              <a:solidFill>
                <a:schemeClr val="dk1"/>
              </a:solidFill>
              <a:latin typeface="+mn-lt"/>
              <a:ea typeface="+mn-ea"/>
              <a:cs typeface="+mn-cs"/>
            </a:rPr>
            <a:t>円より大幅に低い</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５３１</a:t>
          </a:r>
          <a:r>
            <a:rPr lang="ja-JP" altLang="ja-JP" sz="1100" b="0" i="0" baseline="0">
              <a:solidFill>
                <a:schemeClr val="dk1"/>
              </a:solidFill>
              <a:latin typeface="+mn-lt"/>
              <a:ea typeface="+mn-ea"/>
              <a:cs typeface="+mn-cs"/>
            </a:rPr>
            <a:t>円となっており、市の起債抑制方針の結果が表れている。</a:t>
          </a:r>
          <a:endParaRPr lang="ja-JP" altLang="ja-JP" sz="1100"/>
        </a:p>
        <a:p>
          <a:pPr rtl="0"/>
          <a:r>
            <a:rPr lang="ja-JP" altLang="ja-JP" sz="1100" b="0" i="0" baseline="0">
              <a:solidFill>
                <a:schemeClr val="dk1"/>
              </a:solidFill>
              <a:latin typeface="+mn-lt"/>
              <a:ea typeface="+mn-ea"/>
              <a:cs typeface="+mn-cs"/>
            </a:rPr>
            <a:t>　今後は税収の減額等厳しい財政運営が予想されるが、事業の効果や時期を見極めた上で事業を実施し、起債に過度に頼ることのない財政運営に努める。</a:t>
          </a:r>
          <a:endParaRPr lang="ja-JP" altLang="ja-JP" sz="1100"/>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3" name="直線コネクタ 362"/>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65" name="直線コネクタ 36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66"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67" name="直線コネクタ 366"/>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145288</xdr:rowOff>
    </xdr:from>
    <xdr:to>
      <xdr:col>7</xdr:col>
      <xdr:colOff>15875</xdr:colOff>
      <xdr:row>74</xdr:row>
      <xdr:rowOff>163576</xdr:rowOff>
    </xdr:to>
    <xdr:cxnSp macro="">
      <xdr:nvCxnSpPr>
        <xdr:cNvPr id="368" name="直線コネクタ 367"/>
        <xdr:cNvCxnSpPr/>
      </xdr:nvCxnSpPr>
      <xdr:spPr>
        <a:xfrm flipV="1">
          <a:off x="3987800" y="128325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6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0" name="フローチャート : 判断 36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154432</xdr:rowOff>
    </xdr:from>
    <xdr:to>
      <xdr:col>5</xdr:col>
      <xdr:colOff>549275</xdr:colOff>
      <xdr:row>74</xdr:row>
      <xdr:rowOff>163576</xdr:rowOff>
    </xdr:to>
    <xdr:cxnSp macro="">
      <xdr:nvCxnSpPr>
        <xdr:cNvPr id="371" name="直線コネクタ 370"/>
        <xdr:cNvCxnSpPr/>
      </xdr:nvCxnSpPr>
      <xdr:spPr>
        <a:xfrm>
          <a:off x="3098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2" name="フローチャート : 判断 371"/>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3" name="テキスト ボックス 37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145288</xdr:rowOff>
    </xdr:from>
    <xdr:to>
      <xdr:col>4</xdr:col>
      <xdr:colOff>346075</xdr:colOff>
      <xdr:row>74</xdr:row>
      <xdr:rowOff>154432</xdr:rowOff>
    </xdr:to>
    <xdr:cxnSp macro="">
      <xdr:nvCxnSpPr>
        <xdr:cNvPr id="374" name="直線コネクタ 373"/>
        <xdr:cNvCxnSpPr/>
      </xdr:nvCxnSpPr>
      <xdr:spPr>
        <a:xfrm>
          <a:off x="2209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5" name="フローチャート : 判断 374"/>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6" name="テキスト ボックス 375"/>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140716</xdr:rowOff>
    </xdr:from>
    <xdr:to>
      <xdr:col>3</xdr:col>
      <xdr:colOff>142875</xdr:colOff>
      <xdr:row>74</xdr:row>
      <xdr:rowOff>145288</xdr:rowOff>
    </xdr:to>
    <xdr:cxnSp macro="">
      <xdr:nvCxnSpPr>
        <xdr:cNvPr id="377" name="直線コネクタ 376"/>
        <xdr:cNvCxnSpPr/>
      </xdr:nvCxnSpPr>
      <xdr:spPr>
        <a:xfrm>
          <a:off x="1320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78" name="フローチャート : 判断 377"/>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79" name="テキスト ボックス 378"/>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0" name="フローチャート : 判断 379"/>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1" name="テキスト ボックス 38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94488</xdr:rowOff>
    </xdr:from>
    <xdr:to>
      <xdr:col>7</xdr:col>
      <xdr:colOff>66675</xdr:colOff>
      <xdr:row>75</xdr:row>
      <xdr:rowOff>24638</xdr:rowOff>
    </xdr:to>
    <xdr:sp macro="" textlink="">
      <xdr:nvSpPr>
        <xdr:cNvPr id="387" name="円/楕円 386"/>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3065</xdr:rowOff>
    </xdr:from>
    <xdr:ext cx="762000" cy="259045"/>
    <xdr:sp macro="" textlink="">
      <xdr:nvSpPr>
        <xdr:cNvPr id="388" name="公債費該当値テキスト"/>
        <xdr:cNvSpPr txBox="1"/>
      </xdr:nvSpPr>
      <xdr:spPr>
        <a:xfrm>
          <a:off x="4914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112776</xdr:rowOff>
    </xdr:from>
    <xdr:to>
      <xdr:col>5</xdr:col>
      <xdr:colOff>600075</xdr:colOff>
      <xdr:row>75</xdr:row>
      <xdr:rowOff>42926</xdr:rowOff>
    </xdr:to>
    <xdr:sp macro="" textlink="">
      <xdr:nvSpPr>
        <xdr:cNvPr id="389" name="円/楕円 388"/>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53103</xdr:rowOff>
    </xdr:from>
    <xdr:ext cx="736600" cy="259045"/>
    <xdr:sp macro="" textlink="">
      <xdr:nvSpPr>
        <xdr:cNvPr id="390" name="テキスト ボックス 389"/>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103632</xdr:rowOff>
    </xdr:from>
    <xdr:to>
      <xdr:col>4</xdr:col>
      <xdr:colOff>396875</xdr:colOff>
      <xdr:row>75</xdr:row>
      <xdr:rowOff>33782</xdr:rowOff>
    </xdr:to>
    <xdr:sp macro="" textlink="">
      <xdr:nvSpPr>
        <xdr:cNvPr id="391" name="円/楕円 390"/>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43959</xdr:rowOff>
    </xdr:from>
    <xdr:ext cx="762000" cy="259045"/>
    <xdr:sp macro="" textlink="">
      <xdr:nvSpPr>
        <xdr:cNvPr id="392" name="テキスト ボックス 391"/>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94488</xdr:rowOff>
    </xdr:from>
    <xdr:to>
      <xdr:col>3</xdr:col>
      <xdr:colOff>193675</xdr:colOff>
      <xdr:row>75</xdr:row>
      <xdr:rowOff>24638</xdr:rowOff>
    </xdr:to>
    <xdr:sp macro="" textlink="">
      <xdr:nvSpPr>
        <xdr:cNvPr id="393" name="円/楕円 392"/>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34815</xdr:rowOff>
    </xdr:from>
    <xdr:ext cx="762000" cy="259045"/>
    <xdr:sp macro="" textlink="">
      <xdr:nvSpPr>
        <xdr:cNvPr id="394" name="テキスト ボックス 393"/>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89916</xdr:rowOff>
    </xdr:from>
    <xdr:to>
      <xdr:col>1</xdr:col>
      <xdr:colOff>676275</xdr:colOff>
      <xdr:row>75</xdr:row>
      <xdr:rowOff>20066</xdr:rowOff>
    </xdr:to>
    <xdr:sp macro="" textlink="">
      <xdr:nvSpPr>
        <xdr:cNvPr id="395" name="円/楕円 394"/>
        <xdr:cNvSpPr/>
      </xdr:nvSpPr>
      <xdr:spPr>
        <a:xfrm>
          <a:off x="1270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30243</xdr:rowOff>
    </xdr:from>
    <xdr:ext cx="762000" cy="259045"/>
    <xdr:sp macro="" textlink="">
      <xdr:nvSpPr>
        <xdr:cNvPr id="396" name="テキスト ボックス 395"/>
        <xdr:cNvSpPr txBox="1"/>
      </xdr:nvSpPr>
      <xdr:spPr>
        <a:xfrm>
          <a:off x="939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公債費以外の経常経費は、年々減少しているが、分母となる経常一般財源の額が毎年減額となっているため、類似団体平均を上回っている。</a:t>
          </a:r>
          <a:endParaRPr lang="ja-JP" altLang="ja-JP" sz="1200"/>
        </a:p>
        <a:p>
          <a:pPr rtl="0"/>
          <a:r>
            <a:rPr lang="ja-JP" altLang="ja-JP" sz="1200" b="0" i="0" baseline="0">
              <a:solidFill>
                <a:schemeClr val="dk1"/>
              </a:solidFill>
              <a:latin typeface="+mn-lt"/>
              <a:ea typeface="+mn-ea"/>
              <a:cs typeface="+mn-cs"/>
            </a:rPr>
            <a:t>　経常経費そのものは、行政改革の成果により減少しており、今後も経費削減に努める。</a:t>
          </a:r>
          <a:endParaRPr lang="ja-JP" altLang="ja-JP" sz="1200"/>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2" name="直線コネクタ 421"/>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3"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4" name="直線コネクタ 423"/>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5"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26" name="直線コネクタ 425"/>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143002</xdr:rowOff>
    </xdr:from>
    <xdr:to>
      <xdr:col>24</xdr:col>
      <xdr:colOff>31750</xdr:colOff>
      <xdr:row>79</xdr:row>
      <xdr:rowOff>165863</xdr:rowOff>
    </xdr:to>
    <xdr:cxnSp macro="">
      <xdr:nvCxnSpPr>
        <xdr:cNvPr id="427" name="直線コネクタ 426"/>
        <xdr:cNvCxnSpPr/>
      </xdr:nvCxnSpPr>
      <xdr:spPr>
        <a:xfrm flipV="1">
          <a:off x="15671800" y="136875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28"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29" name="フローチャート : 判断 428"/>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83565</xdr:rowOff>
    </xdr:from>
    <xdr:to>
      <xdr:col>22</xdr:col>
      <xdr:colOff>565150</xdr:colOff>
      <xdr:row>79</xdr:row>
      <xdr:rowOff>165863</xdr:rowOff>
    </xdr:to>
    <xdr:cxnSp macro="">
      <xdr:nvCxnSpPr>
        <xdr:cNvPr id="430" name="直線コネクタ 429"/>
        <xdr:cNvCxnSpPr/>
      </xdr:nvCxnSpPr>
      <xdr:spPr>
        <a:xfrm>
          <a:off x="14782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1" name="フローチャート : 判断 430"/>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2" name="テキスト ボックス 431"/>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83565</xdr:rowOff>
    </xdr:from>
    <xdr:to>
      <xdr:col>21</xdr:col>
      <xdr:colOff>361950</xdr:colOff>
      <xdr:row>79</xdr:row>
      <xdr:rowOff>138430</xdr:rowOff>
    </xdr:to>
    <xdr:cxnSp macro="">
      <xdr:nvCxnSpPr>
        <xdr:cNvPr id="433" name="直線コネクタ 432"/>
        <xdr:cNvCxnSpPr/>
      </xdr:nvCxnSpPr>
      <xdr:spPr>
        <a:xfrm flipV="1">
          <a:off x="13893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4" name="フローチャート : 判断 433"/>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35" name="テキスト ボックス 434"/>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110998</xdr:rowOff>
    </xdr:from>
    <xdr:to>
      <xdr:col>20</xdr:col>
      <xdr:colOff>158750</xdr:colOff>
      <xdr:row>79</xdr:row>
      <xdr:rowOff>138430</xdr:rowOff>
    </xdr:to>
    <xdr:cxnSp macro="">
      <xdr:nvCxnSpPr>
        <xdr:cNvPr id="436" name="直線コネクタ 435"/>
        <xdr:cNvCxnSpPr/>
      </xdr:nvCxnSpPr>
      <xdr:spPr>
        <a:xfrm>
          <a:off x="13004800" y="13655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37" name="フローチャート : 判断 436"/>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38" name="テキスト ボックス 437"/>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39" name="フローチャート : 判断 438"/>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0" name="テキスト ボックス 439"/>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92202</xdr:rowOff>
    </xdr:from>
    <xdr:to>
      <xdr:col>24</xdr:col>
      <xdr:colOff>82550</xdr:colOff>
      <xdr:row>80</xdr:row>
      <xdr:rowOff>22352</xdr:rowOff>
    </xdr:to>
    <xdr:sp macro="" textlink="">
      <xdr:nvSpPr>
        <xdr:cNvPr id="446" name="円/楕円 445"/>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64279</xdr:rowOff>
    </xdr:from>
    <xdr:ext cx="762000" cy="259045"/>
    <xdr:sp macro="" textlink="">
      <xdr:nvSpPr>
        <xdr:cNvPr id="447" name="公債費以外該当値テキスト"/>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115063</xdr:rowOff>
    </xdr:from>
    <xdr:to>
      <xdr:col>22</xdr:col>
      <xdr:colOff>615950</xdr:colOff>
      <xdr:row>80</xdr:row>
      <xdr:rowOff>45213</xdr:rowOff>
    </xdr:to>
    <xdr:sp macro="" textlink="">
      <xdr:nvSpPr>
        <xdr:cNvPr id="448" name="円/楕円 447"/>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29990</xdr:rowOff>
    </xdr:from>
    <xdr:ext cx="736600" cy="259045"/>
    <xdr:sp macro="" textlink="">
      <xdr:nvSpPr>
        <xdr:cNvPr id="449" name="テキスト ボックス 448"/>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32765</xdr:rowOff>
    </xdr:from>
    <xdr:to>
      <xdr:col>21</xdr:col>
      <xdr:colOff>412750</xdr:colOff>
      <xdr:row>79</xdr:row>
      <xdr:rowOff>134365</xdr:rowOff>
    </xdr:to>
    <xdr:sp macro="" textlink="">
      <xdr:nvSpPr>
        <xdr:cNvPr id="450" name="円/楕円 449"/>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119142</xdr:rowOff>
    </xdr:from>
    <xdr:ext cx="762000" cy="259045"/>
    <xdr:sp macro="" textlink="">
      <xdr:nvSpPr>
        <xdr:cNvPr id="451" name="テキスト ボックス 450"/>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2" name="円/楕円 451"/>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3" name="テキスト ボックス 452"/>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60198</xdr:rowOff>
    </xdr:from>
    <xdr:to>
      <xdr:col>19</xdr:col>
      <xdr:colOff>6350</xdr:colOff>
      <xdr:row>79</xdr:row>
      <xdr:rowOff>161798</xdr:rowOff>
    </xdr:to>
    <xdr:sp macro="" textlink="">
      <xdr:nvSpPr>
        <xdr:cNvPr id="454" name="円/楕円 453"/>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146575</xdr:rowOff>
    </xdr:from>
    <xdr:ext cx="762000" cy="259045"/>
    <xdr:sp macro="" textlink="">
      <xdr:nvSpPr>
        <xdr:cNvPr id="455" name="テキスト ボックス 454"/>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静岡県御前崎市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166118</xdr:rowOff>
    </xdr:from>
    <xdr:to>
      <xdr:col>4</xdr:col>
      <xdr:colOff>1117600</xdr:colOff>
      <xdr:row>15</xdr:row>
      <xdr:rowOff>103971</xdr:rowOff>
    </xdr:to>
    <xdr:cxnSp macro="">
      <xdr:nvCxnSpPr>
        <xdr:cNvPr id="52" name="直線コネクタ 51"/>
        <xdr:cNvCxnSpPr/>
      </xdr:nvCxnSpPr>
      <xdr:spPr bwMode="auto">
        <a:xfrm>
          <a:off x="5003800" y="2614043"/>
          <a:ext cx="647700" cy="10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88749</xdr:rowOff>
    </xdr:from>
    <xdr:ext cx="762000" cy="259045"/>
    <xdr:sp macro="" textlink="">
      <xdr:nvSpPr>
        <xdr:cNvPr id="53" name="人口1人当たり決算額の推移平均値テキスト130"/>
        <xdr:cNvSpPr txBox="1"/>
      </xdr:nvSpPr>
      <xdr:spPr>
        <a:xfrm>
          <a:off x="5740400" y="2708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166118</xdr:rowOff>
    </xdr:from>
    <xdr:to>
      <xdr:col>4</xdr:col>
      <xdr:colOff>469900</xdr:colOff>
      <xdr:row>15</xdr:row>
      <xdr:rowOff>87055</xdr:rowOff>
    </xdr:to>
    <xdr:cxnSp macro="">
      <xdr:nvCxnSpPr>
        <xdr:cNvPr id="55" name="直線コネクタ 54"/>
        <xdr:cNvCxnSpPr/>
      </xdr:nvCxnSpPr>
      <xdr:spPr bwMode="auto">
        <a:xfrm flipV="1">
          <a:off x="4305300" y="2614043"/>
          <a:ext cx="698500" cy="9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87055</xdr:rowOff>
    </xdr:from>
    <xdr:to>
      <xdr:col>3</xdr:col>
      <xdr:colOff>904875</xdr:colOff>
      <xdr:row>16</xdr:row>
      <xdr:rowOff>23308</xdr:rowOff>
    </xdr:to>
    <xdr:cxnSp macro="">
      <xdr:nvCxnSpPr>
        <xdr:cNvPr id="58" name="直線コネクタ 57"/>
        <xdr:cNvCxnSpPr/>
      </xdr:nvCxnSpPr>
      <xdr:spPr bwMode="auto">
        <a:xfrm flipV="1">
          <a:off x="3606800" y="2706430"/>
          <a:ext cx="698500" cy="10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23308</xdr:rowOff>
    </xdr:from>
    <xdr:to>
      <xdr:col>3</xdr:col>
      <xdr:colOff>206375</xdr:colOff>
      <xdr:row>16</xdr:row>
      <xdr:rowOff>27292</xdr:rowOff>
    </xdr:to>
    <xdr:cxnSp macro="">
      <xdr:nvCxnSpPr>
        <xdr:cNvPr id="61" name="直線コネクタ 60"/>
        <xdr:cNvCxnSpPr/>
      </xdr:nvCxnSpPr>
      <xdr:spPr bwMode="auto">
        <a:xfrm flipV="1">
          <a:off x="2908300" y="2814133"/>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53171</xdr:rowOff>
    </xdr:from>
    <xdr:to>
      <xdr:col>5</xdr:col>
      <xdr:colOff>34925</xdr:colOff>
      <xdr:row>15</xdr:row>
      <xdr:rowOff>154771</xdr:rowOff>
    </xdr:to>
    <xdr:sp macro="" textlink="">
      <xdr:nvSpPr>
        <xdr:cNvPr id="71" name="円/楕円 70"/>
        <xdr:cNvSpPr/>
      </xdr:nvSpPr>
      <xdr:spPr bwMode="auto">
        <a:xfrm>
          <a:off x="5600700" y="267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69698</xdr:rowOff>
    </xdr:from>
    <xdr:ext cx="762000" cy="259045"/>
    <xdr:sp macro="" textlink="">
      <xdr:nvSpPr>
        <xdr:cNvPr id="72" name="人口1人当たり決算額の推移該当値テキスト130"/>
        <xdr:cNvSpPr txBox="1"/>
      </xdr:nvSpPr>
      <xdr:spPr>
        <a:xfrm>
          <a:off x="5740400" y="2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115318</xdr:rowOff>
    </xdr:from>
    <xdr:to>
      <xdr:col>4</xdr:col>
      <xdr:colOff>520700</xdr:colOff>
      <xdr:row>15</xdr:row>
      <xdr:rowOff>45468</xdr:rowOff>
    </xdr:to>
    <xdr:sp macro="" textlink="">
      <xdr:nvSpPr>
        <xdr:cNvPr id="73" name="円/楕円 72"/>
        <xdr:cNvSpPr/>
      </xdr:nvSpPr>
      <xdr:spPr bwMode="auto">
        <a:xfrm>
          <a:off x="4953000" y="256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55645</xdr:rowOff>
    </xdr:from>
    <xdr:ext cx="736600" cy="259045"/>
    <xdr:sp macro="" textlink="">
      <xdr:nvSpPr>
        <xdr:cNvPr id="74" name="テキスト ボックス 73"/>
        <xdr:cNvSpPr txBox="1"/>
      </xdr:nvSpPr>
      <xdr:spPr>
        <a:xfrm>
          <a:off x="4622800" y="233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36255</xdr:rowOff>
    </xdr:from>
    <xdr:to>
      <xdr:col>3</xdr:col>
      <xdr:colOff>955675</xdr:colOff>
      <xdr:row>15</xdr:row>
      <xdr:rowOff>137855</xdr:rowOff>
    </xdr:to>
    <xdr:sp macro="" textlink="">
      <xdr:nvSpPr>
        <xdr:cNvPr id="75" name="円/楕円 74"/>
        <xdr:cNvSpPr/>
      </xdr:nvSpPr>
      <xdr:spPr bwMode="auto">
        <a:xfrm>
          <a:off x="4254500" y="265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148032</xdr:rowOff>
    </xdr:from>
    <xdr:ext cx="762000" cy="259045"/>
    <xdr:sp macro="" textlink="">
      <xdr:nvSpPr>
        <xdr:cNvPr id="76" name="テキスト ボックス 75"/>
        <xdr:cNvSpPr txBox="1"/>
      </xdr:nvSpPr>
      <xdr:spPr>
        <a:xfrm>
          <a:off x="3924300" y="242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143958</xdr:rowOff>
    </xdr:from>
    <xdr:to>
      <xdr:col>3</xdr:col>
      <xdr:colOff>257175</xdr:colOff>
      <xdr:row>16</xdr:row>
      <xdr:rowOff>74108</xdr:rowOff>
    </xdr:to>
    <xdr:sp macro="" textlink="">
      <xdr:nvSpPr>
        <xdr:cNvPr id="77" name="円/楕円 76"/>
        <xdr:cNvSpPr/>
      </xdr:nvSpPr>
      <xdr:spPr bwMode="auto">
        <a:xfrm>
          <a:off x="3556000" y="276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58885</xdr:rowOff>
    </xdr:from>
    <xdr:ext cx="762000" cy="259045"/>
    <xdr:sp macro="" textlink="">
      <xdr:nvSpPr>
        <xdr:cNvPr id="78" name="テキスト ボックス 77"/>
        <xdr:cNvSpPr txBox="1"/>
      </xdr:nvSpPr>
      <xdr:spPr>
        <a:xfrm>
          <a:off x="3225800" y="28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147942</xdr:rowOff>
    </xdr:from>
    <xdr:to>
      <xdr:col>2</xdr:col>
      <xdr:colOff>692150</xdr:colOff>
      <xdr:row>16</xdr:row>
      <xdr:rowOff>78092</xdr:rowOff>
    </xdr:to>
    <xdr:sp macro="" textlink="">
      <xdr:nvSpPr>
        <xdr:cNvPr id="79" name="円/楕円 78"/>
        <xdr:cNvSpPr/>
      </xdr:nvSpPr>
      <xdr:spPr bwMode="auto">
        <a:xfrm>
          <a:off x="2857500" y="276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62869</xdr:rowOff>
    </xdr:from>
    <xdr:ext cx="762000" cy="259045"/>
    <xdr:sp macro="" textlink="">
      <xdr:nvSpPr>
        <xdr:cNvPr id="80" name="テキスト ボックス 79"/>
        <xdr:cNvSpPr txBox="1"/>
      </xdr:nvSpPr>
      <xdr:spPr>
        <a:xfrm>
          <a:off x="2527300" y="285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5536</xdr:rowOff>
    </xdr:from>
    <xdr:ext cx="762000" cy="259045"/>
    <xdr:sp macro="" textlink="">
      <xdr:nvSpPr>
        <xdr:cNvPr id="112" name="人口1人当たり決算額の推移最小値テキスト445"/>
        <xdr:cNvSpPr txBox="1"/>
      </xdr:nvSpPr>
      <xdr:spPr>
        <a:xfrm>
          <a:off x="5740400" y="747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232842</xdr:rowOff>
    </xdr:from>
    <xdr:to>
      <xdr:col>4</xdr:col>
      <xdr:colOff>1117600</xdr:colOff>
      <xdr:row>37</xdr:row>
      <xdr:rowOff>338259</xdr:rowOff>
    </xdr:to>
    <xdr:cxnSp macro="">
      <xdr:nvCxnSpPr>
        <xdr:cNvPr id="116" name="直線コネクタ 115"/>
        <xdr:cNvCxnSpPr/>
      </xdr:nvCxnSpPr>
      <xdr:spPr bwMode="auto">
        <a:xfrm>
          <a:off x="5003800" y="7357542"/>
          <a:ext cx="647700" cy="10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119914</xdr:rowOff>
    </xdr:from>
    <xdr:to>
      <xdr:col>4</xdr:col>
      <xdr:colOff>469900</xdr:colOff>
      <xdr:row>37</xdr:row>
      <xdr:rowOff>232842</xdr:rowOff>
    </xdr:to>
    <xdr:cxnSp macro="">
      <xdr:nvCxnSpPr>
        <xdr:cNvPr id="119" name="直線コネクタ 118"/>
        <xdr:cNvCxnSpPr/>
      </xdr:nvCxnSpPr>
      <xdr:spPr bwMode="auto">
        <a:xfrm>
          <a:off x="4305300" y="7244614"/>
          <a:ext cx="698500" cy="1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24228</xdr:rowOff>
    </xdr:from>
    <xdr:to>
      <xdr:col>3</xdr:col>
      <xdr:colOff>904875</xdr:colOff>
      <xdr:row>37</xdr:row>
      <xdr:rowOff>119914</xdr:rowOff>
    </xdr:to>
    <xdr:cxnSp macro="">
      <xdr:nvCxnSpPr>
        <xdr:cNvPr id="122" name="直線コネクタ 121"/>
        <xdr:cNvCxnSpPr/>
      </xdr:nvCxnSpPr>
      <xdr:spPr bwMode="auto">
        <a:xfrm>
          <a:off x="3606800" y="7148928"/>
          <a:ext cx="698500" cy="95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121056</xdr:rowOff>
    </xdr:from>
    <xdr:to>
      <xdr:col>3</xdr:col>
      <xdr:colOff>206375</xdr:colOff>
      <xdr:row>37</xdr:row>
      <xdr:rowOff>24228</xdr:rowOff>
    </xdr:to>
    <xdr:cxnSp macro="">
      <xdr:nvCxnSpPr>
        <xdr:cNvPr id="125" name="直線コネクタ 124"/>
        <xdr:cNvCxnSpPr/>
      </xdr:nvCxnSpPr>
      <xdr:spPr bwMode="auto">
        <a:xfrm>
          <a:off x="2908300" y="7074306"/>
          <a:ext cx="698500" cy="74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287459</xdr:rowOff>
    </xdr:from>
    <xdr:to>
      <xdr:col>5</xdr:col>
      <xdr:colOff>34925</xdr:colOff>
      <xdr:row>38</xdr:row>
      <xdr:rowOff>46159</xdr:rowOff>
    </xdr:to>
    <xdr:sp macro="" textlink="">
      <xdr:nvSpPr>
        <xdr:cNvPr id="135" name="円/楕円 134"/>
        <xdr:cNvSpPr/>
      </xdr:nvSpPr>
      <xdr:spPr bwMode="auto">
        <a:xfrm>
          <a:off x="5600700" y="741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196036</xdr:rowOff>
    </xdr:from>
    <xdr:ext cx="762000" cy="259045"/>
    <xdr:sp macro="" textlink="">
      <xdr:nvSpPr>
        <xdr:cNvPr id="136" name="人口1人当たり決算額の推移該当値テキスト445"/>
        <xdr:cNvSpPr txBox="1"/>
      </xdr:nvSpPr>
      <xdr:spPr>
        <a:xfrm>
          <a:off x="5740400" y="732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182042</xdr:rowOff>
    </xdr:from>
    <xdr:to>
      <xdr:col>4</xdr:col>
      <xdr:colOff>520700</xdr:colOff>
      <xdr:row>37</xdr:row>
      <xdr:rowOff>283642</xdr:rowOff>
    </xdr:to>
    <xdr:sp macro="" textlink="">
      <xdr:nvSpPr>
        <xdr:cNvPr id="137" name="円/楕円 136"/>
        <xdr:cNvSpPr/>
      </xdr:nvSpPr>
      <xdr:spPr bwMode="auto">
        <a:xfrm>
          <a:off x="4953000" y="730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268419</xdr:rowOff>
    </xdr:from>
    <xdr:ext cx="736600" cy="259045"/>
    <xdr:sp macro="" textlink="">
      <xdr:nvSpPr>
        <xdr:cNvPr id="138" name="テキスト ボックス 137"/>
        <xdr:cNvSpPr txBox="1"/>
      </xdr:nvSpPr>
      <xdr:spPr>
        <a:xfrm>
          <a:off x="4622800" y="7393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69114</xdr:rowOff>
    </xdr:from>
    <xdr:to>
      <xdr:col>3</xdr:col>
      <xdr:colOff>955675</xdr:colOff>
      <xdr:row>37</xdr:row>
      <xdr:rowOff>170714</xdr:rowOff>
    </xdr:to>
    <xdr:sp macro="" textlink="">
      <xdr:nvSpPr>
        <xdr:cNvPr id="139" name="円/楕円 138"/>
        <xdr:cNvSpPr/>
      </xdr:nvSpPr>
      <xdr:spPr bwMode="auto">
        <a:xfrm>
          <a:off x="42545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155491</xdr:rowOff>
    </xdr:from>
    <xdr:ext cx="762000" cy="259045"/>
    <xdr:sp macro="" textlink="">
      <xdr:nvSpPr>
        <xdr:cNvPr id="140" name="テキスト ボックス 139"/>
        <xdr:cNvSpPr txBox="1"/>
      </xdr:nvSpPr>
      <xdr:spPr>
        <a:xfrm>
          <a:off x="39243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144878</xdr:rowOff>
    </xdr:from>
    <xdr:to>
      <xdr:col>3</xdr:col>
      <xdr:colOff>257175</xdr:colOff>
      <xdr:row>37</xdr:row>
      <xdr:rowOff>75028</xdr:rowOff>
    </xdr:to>
    <xdr:sp macro="" textlink="">
      <xdr:nvSpPr>
        <xdr:cNvPr id="141" name="円/楕円 140"/>
        <xdr:cNvSpPr/>
      </xdr:nvSpPr>
      <xdr:spPr bwMode="auto">
        <a:xfrm>
          <a:off x="3556000" y="709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59805</xdr:rowOff>
    </xdr:from>
    <xdr:ext cx="762000" cy="259045"/>
    <xdr:sp macro="" textlink="">
      <xdr:nvSpPr>
        <xdr:cNvPr id="142" name="テキスト ボックス 141"/>
        <xdr:cNvSpPr txBox="1"/>
      </xdr:nvSpPr>
      <xdr:spPr>
        <a:xfrm>
          <a:off x="3225800" y="71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70256</xdr:rowOff>
    </xdr:from>
    <xdr:to>
      <xdr:col>2</xdr:col>
      <xdr:colOff>692150</xdr:colOff>
      <xdr:row>37</xdr:row>
      <xdr:rowOff>406</xdr:rowOff>
    </xdr:to>
    <xdr:sp macro="" textlink="">
      <xdr:nvSpPr>
        <xdr:cNvPr id="143" name="円/楕円 142"/>
        <xdr:cNvSpPr/>
      </xdr:nvSpPr>
      <xdr:spPr bwMode="auto">
        <a:xfrm>
          <a:off x="28575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156633</xdr:rowOff>
    </xdr:from>
    <xdr:ext cx="762000" cy="259045"/>
    <xdr:sp macro="" textlink="">
      <xdr:nvSpPr>
        <xdr:cNvPr id="144" name="テキスト ボックス 143"/>
        <xdr:cNvSpPr txBox="1"/>
      </xdr:nvSpPr>
      <xdr:spPr>
        <a:xfrm>
          <a:off x="2527300" y="710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latin typeface="+mn-lt"/>
              <a:ea typeface="+mn-ea"/>
              <a:cs typeface="+mn-cs"/>
            </a:rPr>
            <a:t>　標準財政規模は、平成１８年度の１３６億５８７８万４千円をピークに年々減少し、平成</a:t>
          </a:r>
          <a:r>
            <a:rPr lang="ja-JP" altLang="en-US" sz="1200" b="0" i="0" baseline="0">
              <a:solidFill>
                <a:schemeClr val="dk1"/>
              </a:solidFill>
              <a:latin typeface="+mn-lt"/>
              <a:ea typeface="+mn-ea"/>
              <a:cs typeface="+mn-cs"/>
            </a:rPr>
            <a:t>２５</a:t>
          </a:r>
          <a:r>
            <a:rPr lang="ja-JP" altLang="ja-JP" sz="1200" b="0" i="0" baseline="0">
              <a:solidFill>
                <a:schemeClr val="dk1"/>
              </a:solidFill>
              <a:latin typeface="+mn-lt"/>
              <a:ea typeface="+mn-ea"/>
              <a:cs typeface="+mn-cs"/>
            </a:rPr>
            <a:t>年度は１０</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億</a:t>
          </a:r>
          <a:r>
            <a:rPr lang="ja-JP" altLang="en-US" sz="1200" b="0" i="0" baseline="0">
              <a:solidFill>
                <a:schemeClr val="dk1"/>
              </a:solidFill>
              <a:latin typeface="+mn-lt"/>
              <a:ea typeface="+mn-ea"/>
              <a:cs typeface="+mn-cs"/>
            </a:rPr>
            <a:t>３，３２９</a:t>
          </a:r>
          <a:r>
            <a:rPr lang="ja-JP" altLang="ja-JP" sz="1200" b="0" i="0" baseline="0">
              <a:solidFill>
                <a:schemeClr val="dk1"/>
              </a:solidFill>
              <a:latin typeface="+mn-lt"/>
              <a:ea typeface="+mn-ea"/>
              <a:cs typeface="+mn-cs"/>
            </a:rPr>
            <a:t>万円となった。一方、財政調整基金残高は、平成２</a:t>
          </a:r>
          <a:r>
            <a:rPr lang="ja-JP" altLang="en-US" sz="1200" b="0" i="0" baseline="0">
              <a:solidFill>
                <a:schemeClr val="dk1"/>
              </a:solidFill>
              <a:latin typeface="+mn-lt"/>
              <a:ea typeface="+mn-ea"/>
              <a:cs typeface="+mn-cs"/>
            </a:rPr>
            <a:t>１</a:t>
          </a:r>
          <a:r>
            <a:rPr lang="ja-JP" altLang="ja-JP" sz="1200" b="0" i="0" baseline="0">
              <a:solidFill>
                <a:schemeClr val="dk1"/>
              </a:solidFill>
              <a:latin typeface="+mn-lt"/>
              <a:ea typeface="+mn-ea"/>
              <a:cs typeface="+mn-cs"/>
            </a:rPr>
            <a:t>年度末の７３億</a:t>
          </a:r>
          <a:r>
            <a:rPr lang="ja-JP" altLang="en-US" sz="1200" b="0" i="0" baseline="0">
              <a:solidFill>
                <a:schemeClr val="dk1"/>
              </a:solidFill>
              <a:latin typeface="+mn-lt"/>
              <a:ea typeface="+mn-ea"/>
              <a:cs typeface="+mn-cs"/>
            </a:rPr>
            <a:t>４，９５６</a:t>
          </a:r>
          <a:r>
            <a:rPr lang="ja-JP" altLang="ja-JP" sz="1200" b="0" i="0" baseline="0">
              <a:solidFill>
                <a:schemeClr val="dk1"/>
              </a:solidFill>
              <a:latin typeface="+mn-lt"/>
              <a:ea typeface="+mn-ea"/>
              <a:cs typeface="+mn-cs"/>
            </a:rPr>
            <a:t>万</a:t>
          </a:r>
          <a:r>
            <a:rPr lang="ja-JP" altLang="en-US" sz="1200" b="0" i="0" baseline="0">
              <a:solidFill>
                <a:schemeClr val="dk1"/>
              </a:solidFill>
              <a:latin typeface="+mn-lt"/>
              <a:ea typeface="+mn-ea"/>
              <a:cs typeface="+mn-cs"/>
            </a:rPr>
            <a:t>５千</a:t>
          </a:r>
          <a:r>
            <a:rPr lang="ja-JP" altLang="ja-JP" sz="1200" b="0" i="0" baseline="0">
              <a:solidFill>
                <a:schemeClr val="dk1"/>
              </a:solidFill>
              <a:latin typeface="+mn-lt"/>
              <a:ea typeface="+mn-ea"/>
              <a:cs typeface="+mn-cs"/>
            </a:rPr>
            <a:t>円から年々増加し、平成２</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年度末は８６億</a:t>
          </a:r>
          <a:r>
            <a:rPr lang="ja-JP" altLang="en-US" sz="1200" b="0" i="0" baseline="0">
              <a:solidFill>
                <a:schemeClr val="dk1"/>
              </a:solidFill>
              <a:latin typeface="+mn-lt"/>
              <a:ea typeface="+mn-ea"/>
              <a:cs typeface="+mn-cs"/>
            </a:rPr>
            <a:t>６，６５７</a:t>
          </a:r>
          <a:r>
            <a:rPr lang="ja-JP" altLang="ja-JP" sz="1200" b="0" i="0" baseline="0">
              <a:solidFill>
                <a:schemeClr val="dk1"/>
              </a:solidFill>
              <a:latin typeface="+mn-lt"/>
              <a:ea typeface="+mn-ea"/>
              <a:cs typeface="+mn-cs"/>
            </a:rPr>
            <a:t>万</a:t>
          </a:r>
          <a:r>
            <a:rPr lang="ja-JP" altLang="en-US" sz="1200" b="0" i="0" baseline="0">
              <a:solidFill>
                <a:schemeClr val="dk1"/>
              </a:solidFill>
              <a:latin typeface="+mn-lt"/>
              <a:ea typeface="+mn-ea"/>
              <a:cs typeface="+mn-cs"/>
            </a:rPr>
            <a:t>６</a:t>
          </a:r>
          <a:r>
            <a:rPr lang="ja-JP" altLang="ja-JP" sz="1200" b="0" i="0" baseline="0">
              <a:solidFill>
                <a:schemeClr val="dk1"/>
              </a:solidFill>
              <a:latin typeface="+mn-lt"/>
              <a:ea typeface="+mn-ea"/>
              <a:cs typeface="+mn-cs"/>
            </a:rPr>
            <a:t>千円となった。</a:t>
          </a:r>
          <a:endParaRPr lang="ja-JP" altLang="ja-JP" sz="1200"/>
        </a:p>
        <a:p>
          <a:pPr rtl="0"/>
          <a:r>
            <a:rPr lang="ja-JP" altLang="ja-JP" sz="1200" b="0" i="0" baseline="0">
              <a:solidFill>
                <a:schemeClr val="dk1"/>
              </a:solidFill>
              <a:latin typeface="+mn-lt"/>
              <a:ea typeface="+mn-ea"/>
              <a:cs typeface="+mn-cs"/>
            </a:rPr>
            <a:t>　</a:t>
          </a:r>
          <a:r>
            <a:rPr lang="ja-JP" altLang="en-US" sz="1200" b="0" i="0" baseline="0">
              <a:solidFill>
                <a:schemeClr val="dk1"/>
              </a:solidFill>
              <a:latin typeface="+mn-lt"/>
              <a:ea typeface="+mn-ea"/>
              <a:cs typeface="+mn-cs"/>
            </a:rPr>
            <a:t>今後、普通交付税の合併特例の終了に伴う減収</a:t>
          </a:r>
          <a:r>
            <a:rPr lang="ja-JP" altLang="ja-JP" sz="1200" b="0" i="0" baseline="0">
              <a:solidFill>
                <a:schemeClr val="dk1"/>
              </a:solidFill>
              <a:latin typeface="+mn-lt"/>
              <a:ea typeface="+mn-ea"/>
              <a:cs typeface="+mn-cs"/>
            </a:rPr>
            <a:t>に対応するため、計画的に財政調整基金を取り崩しする予定であるが、標準財政規模</a:t>
          </a:r>
          <a:r>
            <a:rPr lang="ja-JP" altLang="en-US" sz="1200" b="0" i="0" baseline="0">
              <a:solidFill>
                <a:schemeClr val="dk1"/>
              </a:solidFill>
              <a:latin typeface="+mn-lt"/>
              <a:ea typeface="+mn-ea"/>
              <a:cs typeface="+mn-cs"/>
            </a:rPr>
            <a:t>についても</a:t>
          </a:r>
          <a:r>
            <a:rPr lang="ja-JP" altLang="ja-JP" sz="1200" b="0" i="0" baseline="0">
              <a:solidFill>
                <a:schemeClr val="dk1"/>
              </a:solidFill>
              <a:latin typeface="+mn-lt"/>
              <a:ea typeface="+mn-ea"/>
              <a:cs typeface="+mn-cs"/>
            </a:rPr>
            <a:t>引き続き減少が見込まれるため、財政調整基金残高の標準財政規模比は、当面は増加傾向となると予想される。</a:t>
          </a:r>
          <a:endParaRPr lang="ja-JP"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latin typeface="+mn-lt"/>
              <a:ea typeface="+mn-ea"/>
              <a:cs typeface="+mn-cs"/>
            </a:rPr>
            <a:t>　介護保険特別会計については、平成２０年度決算で赤字となったが、その他の会計が黒字決算であったため連結実質赤字比率はマイナスとなった。</a:t>
          </a:r>
          <a:endParaRPr lang="en-US" altLang="ja-JP"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平成２１年度～平成２５年度において</a:t>
          </a:r>
          <a:r>
            <a:rPr lang="ja-JP" altLang="ja-JP" sz="1200" b="0" i="0" baseline="0">
              <a:solidFill>
                <a:schemeClr val="dk1"/>
              </a:solidFill>
              <a:latin typeface="+mn-lt"/>
              <a:ea typeface="+mn-ea"/>
              <a:cs typeface="+mn-cs"/>
            </a:rPr>
            <a:t>は、いずれの会計においても赤字は生じなかった。</a:t>
          </a:r>
          <a:endParaRPr lang="ja-JP" altLang="ja-JP" sz="1200"/>
        </a:p>
        <a:p>
          <a:pPr rtl="0"/>
          <a:r>
            <a:rPr lang="ja-JP" altLang="ja-JP" sz="1200" b="0" i="0" baseline="0">
              <a:solidFill>
                <a:schemeClr val="dk1"/>
              </a:solidFill>
              <a:latin typeface="+mn-lt"/>
              <a:ea typeface="+mn-ea"/>
              <a:cs typeface="+mn-cs"/>
            </a:rPr>
            <a:t>　今後も、普通会計と同様に適正な財政運営に努めていきたい。</a:t>
          </a:r>
          <a:endParaRPr lang="ja-JP" altLang="ja-JP" sz="12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latin typeface="+mn-lt"/>
              <a:ea typeface="+mn-ea"/>
              <a:cs typeface="+mn-cs"/>
            </a:rPr>
            <a:t>　過去からの起債抑制策により、ここ数年は元利償還金の額は減少傾向にある。加えて公営企業債の元利償還金に対する繰出についても年々減少傾向となっており、平成２</a:t>
          </a:r>
          <a:r>
            <a:rPr lang="ja-JP" altLang="en-US" sz="1200" b="0" i="0" baseline="0">
              <a:solidFill>
                <a:schemeClr val="dk1"/>
              </a:solidFill>
              <a:latin typeface="+mn-lt"/>
              <a:ea typeface="+mn-ea"/>
              <a:cs typeface="+mn-cs"/>
            </a:rPr>
            <a:t>６</a:t>
          </a:r>
          <a:r>
            <a:rPr lang="ja-JP" altLang="ja-JP" sz="1200" b="0" i="0" baseline="0">
              <a:solidFill>
                <a:schemeClr val="dk1"/>
              </a:solidFill>
              <a:latin typeface="+mn-lt"/>
              <a:ea typeface="+mn-ea"/>
              <a:cs typeface="+mn-cs"/>
            </a:rPr>
            <a:t>年度以降も比率は下がっていくことが予想される。</a:t>
          </a:r>
          <a:endParaRPr lang="ja-JP" altLang="ja-JP" sz="1200"/>
        </a:p>
        <a:p>
          <a:pPr rtl="0"/>
          <a:r>
            <a:rPr lang="ja-JP" altLang="ja-JP" sz="1200" b="0" i="0" baseline="0">
              <a:solidFill>
                <a:schemeClr val="dk1"/>
              </a:solidFill>
              <a:latin typeface="+mn-lt"/>
              <a:ea typeface="+mn-ea"/>
              <a:cs typeface="+mn-cs"/>
            </a:rPr>
            <a:t>　今後も緊急度や住民ニーズを的確に把握した事業の選択により、過度に起債に依存しない財政運営に努める。</a:t>
          </a:r>
          <a:endParaRPr lang="ja-JP"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latin typeface="+mn-lt"/>
              <a:ea typeface="+mn-ea"/>
              <a:cs typeface="+mn-cs"/>
            </a:rPr>
            <a:t>　財政調整基金等の充当可能基金が毎年増加していることに加え、過去からの起債抑制策により一般会計の地方債の現在高、公営企業債等繰入見込額も年々減少している。このため、各年度とも将来負担額が充当可能財源等の額を下回り、マイナスとなっている。</a:t>
          </a:r>
          <a:endParaRPr lang="ja-JP" altLang="ja-JP" sz="1200"/>
        </a:p>
        <a:p>
          <a:pPr rtl="0"/>
          <a:r>
            <a:rPr lang="ja-JP" altLang="ja-JP" sz="1200" b="0" i="0" baseline="0">
              <a:solidFill>
                <a:schemeClr val="dk1"/>
              </a:solidFill>
              <a:latin typeface="+mn-lt"/>
              <a:ea typeface="+mn-ea"/>
              <a:cs typeface="+mn-cs"/>
            </a:rPr>
            <a:t>　また、地方債残高は今後も減少する見通しであり、将来負担額の急増は見込んでいない。今後も義務的経費の削減を中心とする行財政改革をすすめ、過度に起債に依存しない財政運営に努める。</a:t>
          </a:r>
          <a:endParaRPr lang="ja-JP"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16246896</v>
      </c>
      <c r="BO4" s="349"/>
      <c r="BP4" s="349"/>
      <c r="BQ4" s="349"/>
      <c r="BR4" s="349"/>
      <c r="BS4" s="349"/>
      <c r="BT4" s="349"/>
      <c r="BU4" s="350"/>
      <c r="BV4" s="348">
        <v>17323617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7.8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15400296</v>
      </c>
      <c r="BO5" s="386"/>
      <c r="BP5" s="386"/>
      <c r="BQ5" s="386"/>
      <c r="BR5" s="386"/>
      <c r="BS5" s="386"/>
      <c r="BT5" s="386"/>
      <c r="BU5" s="387"/>
      <c r="BV5" s="385">
        <v>16415414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79.5</v>
      </c>
      <c r="CU5" s="383"/>
      <c r="CV5" s="383"/>
      <c r="CW5" s="383"/>
      <c r="CX5" s="383"/>
      <c r="CY5" s="383"/>
      <c r="CZ5" s="383"/>
      <c r="DA5" s="384"/>
      <c r="DB5" s="382">
        <v>80.400000000000006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846600</v>
      </c>
      <c r="BO6" s="386"/>
      <c r="BP6" s="386"/>
      <c r="BQ6" s="386"/>
      <c r="BR6" s="386"/>
      <c r="BS6" s="386"/>
      <c r="BT6" s="386"/>
      <c r="BU6" s="387"/>
      <c r="BV6" s="385">
        <v>908203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79.5</v>
      </c>
      <c r="CU6" s="423"/>
      <c r="CV6" s="423"/>
      <c r="CW6" s="423"/>
      <c r="CX6" s="423"/>
      <c r="CY6" s="423"/>
      <c r="CZ6" s="423"/>
      <c r="DA6" s="424"/>
      <c r="DB6" s="422">
        <v>80.400000000000006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91385</v>
      </c>
      <c r="BO7" s="386"/>
      <c r="BP7" s="386"/>
      <c r="BQ7" s="386"/>
      <c r="BR7" s="386"/>
      <c r="BS7" s="386"/>
      <c r="BT7" s="386"/>
      <c r="BU7" s="387"/>
      <c r="BV7" s="385">
        <v>59488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10533290</v>
      </c>
      <c r="CU7" s="386"/>
      <c r="CV7" s="386"/>
      <c r="CW7" s="386"/>
      <c r="CX7" s="386"/>
      <c r="CY7" s="386"/>
      <c r="CZ7" s="386"/>
      <c r="DA7" s="387"/>
      <c r="DB7" s="385">
        <v>10812637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755215</v>
      </c>
      <c r="BO8" s="386"/>
      <c r="BP8" s="386"/>
      <c r="BQ8" s="386"/>
      <c r="BR8" s="386"/>
      <c r="BS8" s="386"/>
      <c r="BT8" s="386"/>
      <c r="BU8" s="387"/>
      <c r="BV8" s="385">
        <v>848715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1.1100000000000001</v>
      </c>
      <c r="CU8" s="426"/>
      <c r="CV8" s="426"/>
      <c r="CW8" s="426"/>
      <c r="CX8" s="426"/>
      <c r="CY8" s="426"/>
      <c r="CZ8" s="426"/>
      <c r="DA8" s="427"/>
      <c r="DB8" s="425">
        <v>1.17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34700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85</v>
      </c>
      <c r="AV9" s="418"/>
      <c r="AW9" s="418"/>
      <c r="AX9" s="418"/>
      <c r="AY9" s="419" t="s">
        <v>100</v>
      </c>
      <c r="AZ9" s="420"/>
      <c r="BA9" s="420"/>
      <c r="BB9" s="420"/>
      <c r="BC9" s="420"/>
      <c r="BD9" s="420"/>
      <c r="BE9" s="420"/>
      <c r="BF9" s="420"/>
      <c r="BG9" s="420"/>
      <c r="BH9" s="420"/>
      <c r="BI9" s="420"/>
      <c r="BJ9" s="420"/>
      <c r="BK9" s="420"/>
      <c r="BL9" s="420"/>
      <c r="BM9" s="421"/>
      <c r="BN9" s="385">
        <v>-93500</v>
      </c>
      <c r="BO9" s="386"/>
      <c r="BP9" s="386"/>
      <c r="BQ9" s="386"/>
      <c r="BR9" s="386"/>
      <c r="BS9" s="386"/>
      <c r="BT9" s="386"/>
      <c r="BU9" s="387"/>
      <c r="BV9" s="385">
        <v>-139493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4.3</v>
      </c>
      <c r="CU9" s="383"/>
      <c r="CV9" s="383"/>
      <c r="CW9" s="383"/>
      <c r="CX9" s="383"/>
      <c r="CY9" s="383"/>
      <c r="CZ9" s="383"/>
      <c r="DA9" s="384"/>
      <c r="DB9" s="382">
        <v>5.9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35272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26477</v>
      </c>
      <c r="BO10" s="386"/>
      <c r="BP10" s="386"/>
      <c r="BQ10" s="386"/>
      <c r="BR10" s="386"/>
      <c r="BS10" s="386"/>
      <c r="BT10" s="386"/>
      <c r="BU10" s="387"/>
      <c r="BV10" s="385">
        <v>519000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193048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34475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33587</v>
      </c>
      <c r="S13" s="467"/>
      <c r="T13" s="467"/>
      <c r="U13" s="467"/>
      <c r="V13" s="468"/>
      <c r="W13" s="401" t="s">
        <v>123</v>
      </c>
      <c r="X13" s="402"/>
      <c r="Y13" s="402"/>
      <c r="Z13" s="402"/>
      <c r="AA13" s="402"/>
      <c r="AB13" s="392"/>
      <c r="AC13" s="436">
        <v>1928</v>
      </c>
      <c r="AD13" s="437"/>
      <c r="AE13" s="437"/>
      <c r="AF13" s="437"/>
      <c r="AG13" s="476"/>
      <c r="AH13" s="436">
        <v>2561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-67023</v>
      </c>
      <c r="BO13" s="386"/>
      <c r="BP13" s="386"/>
      <c r="BQ13" s="386"/>
      <c r="BR13" s="386"/>
      <c r="BS13" s="386"/>
      <c r="BT13" s="386"/>
      <c r="BU13" s="387"/>
      <c r="BV13" s="385">
        <v>572555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2.6</v>
      </c>
      <c r="CU13" s="383"/>
      <c r="CV13" s="383"/>
      <c r="CW13" s="383"/>
      <c r="CX13" s="383"/>
      <c r="CY13" s="383"/>
      <c r="CZ13" s="383"/>
      <c r="DA13" s="384"/>
      <c r="DB13" s="382">
        <v>3.6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34702</v>
      </c>
      <c r="S14" s="467"/>
      <c r="T14" s="467"/>
      <c r="U14" s="467"/>
      <c r="V14" s="468"/>
      <c r="W14" s="375"/>
      <c r="X14" s="376"/>
      <c r="Y14" s="376"/>
      <c r="Z14" s="376"/>
      <c r="AA14" s="376"/>
      <c r="AB14" s="365"/>
      <c r="AC14" s="469">
        <v>10.4</v>
      </c>
      <c r="AD14" s="470"/>
      <c r="AE14" s="470"/>
      <c r="AF14" s="470"/>
      <c r="AG14" s="471"/>
      <c r="AH14" s="469">
        <v>12.8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33771</v>
      </c>
      <c r="S15" s="467"/>
      <c r="T15" s="467"/>
      <c r="U15" s="467"/>
      <c r="V15" s="468"/>
      <c r="W15" s="401" t="s">
        <v>130</v>
      </c>
      <c r="X15" s="402"/>
      <c r="Y15" s="402"/>
      <c r="Z15" s="402"/>
      <c r="AA15" s="402"/>
      <c r="AB15" s="392"/>
      <c r="AC15" s="436">
        <v>7295</v>
      </c>
      <c r="AD15" s="437"/>
      <c r="AE15" s="437"/>
      <c r="AF15" s="437"/>
      <c r="AG15" s="476"/>
      <c r="AH15" s="436">
        <v>8143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7041825</v>
      </c>
      <c r="BO15" s="349"/>
      <c r="BP15" s="349"/>
      <c r="BQ15" s="349"/>
      <c r="BR15" s="349"/>
      <c r="BS15" s="349"/>
      <c r="BT15" s="349"/>
      <c r="BU15" s="350"/>
      <c r="BV15" s="348">
        <v>7310085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39.4</v>
      </c>
      <c r="AD16" s="470"/>
      <c r="AE16" s="470"/>
      <c r="AF16" s="470"/>
      <c r="AG16" s="471"/>
      <c r="AH16" s="469">
        <v>40.700000000000003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6772634</v>
      </c>
      <c r="BO16" s="386"/>
      <c r="BP16" s="386"/>
      <c r="BQ16" s="386"/>
      <c r="BR16" s="386"/>
      <c r="BS16" s="386"/>
      <c r="BT16" s="386"/>
      <c r="BU16" s="387"/>
      <c r="BV16" s="385">
        <v>6630259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9294</v>
      </c>
      <c r="AD17" s="437"/>
      <c r="AE17" s="437"/>
      <c r="AF17" s="437"/>
      <c r="AG17" s="476"/>
      <c r="AH17" s="436">
        <v>9155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9168351</v>
      </c>
      <c r="BO17" s="386"/>
      <c r="BP17" s="386"/>
      <c r="BQ17" s="386"/>
      <c r="BR17" s="386"/>
      <c r="BS17" s="386"/>
      <c r="BT17" s="386"/>
      <c r="BU17" s="387"/>
      <c r="BV17" s="385">
        <v>9511495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65.86</v>
      </c>
      <c r="M18" s="498"/>
      <c r="N18" s="498"/>
      <c r="O18" s="498"/>
      <c r="P18" s="498"/>
      <c r="Q18" s="498"/>
      <c r="R18" s="499"/>
      <c r="S18" s="499"/>
      <c r="T18" s="499"/>
      <c r="U18" s="499"/>
      <c r="V18" s="500"/>
      <c r="W18" s="403"/>
      <c r="X18" s="404"/>
      <c r="Y18" s="404"/>
      <c r="Z18" s="404"/>
      <c r="AA18" s="404"/>
      <c r="AB18" s="395"/>
      <c r="AC18" s="501">
        <v>50.2</v>
      </c>
      <c r="AD18" s="502"/>
      <c r="AE18" s="502"/>
      <c r="AF18" s="502"/>
      <c r="AG18" s="503"/>
      <c r="AH18" s="501">
        <v>45.8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8138121</v>
      </c>
      <c r="BO18" s="386"/>
      <c r="BP18" s="386"/>
      <c r="BQ18" s="386"/>
      <c r="BR18" s="386"/>
      <c r="BS18" s="386"/>
      <c r="BT18" s="386"/>
      <c r="BU18" s="387"/>
      <c r="BV18" s="385">
        <v>8369819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12754146</v>
      </c>
      <c r="BO19" s="386"/>
      <c r="BP19" s="386"/>
      <c r="BQ19" s="386"/>
      <c r="BR19" s="386"/>
      <c r="BS19" s="386"/>
      <c r="BT19" s="386"/>
      <c r="BU19" s="387"/>
      <c r="BV19" s="385">
        <v>13610763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11494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3349264</v>
      </c>
      <c r="BO23" s="386"/>
      <c r="BP23" s="386"/>
      <c r="BQ23" s="386"/>
      <c r="BR23" s="386"/>
      <c r="BS23" s="386"/>
      <c r="BT23" s="386"/>
      <c r="BU23" s="387"/>
      <c r="BV23" s="385">
        <v>3793077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7740</v>
      </c>
      <c r="R24" s="437"/>
      <c r="S24" s="437"/>
      <c r="T24" s="437"/>
      <c r="U24" s="437"/>
      <c r="V24" s="476"/>
      <c r="W24" s="531"/>
      <c r="X24" s="519"/>
      <c r="Y24" s="520"/>
      <c r="Z24" s="435" t="s">
        <v>154</v>
      </c>
      <c r="AA24" s="415"/>
      <c r="AB24" s="415"/>
      <c r="AC24" s="415"/>
      <c r="AD24" s="415"/>
      <c r="AE24" s="415"/>
      <c r="AF24" s="415"/>
      <c r="AG24" s="416"/>
      <c r="AH24" s="436">
        <v>301</v>
      </c>
      <c r="AI24" s="437"/>
      <c r="AJ24" s="437"/>
      <c r="AK24" s="437"/>
      <c r="AL24" s="476"/>
      <c r="AM24" s="436">
        <v>877415</v>
      </c>
      <c r="AN24" s="437"/>
      <c r="AO24" s="437"/>
      <c r="AP24" s="437"/>
      <c r="AQ24" s="437"/>
      <c r="AR24" s="476"/>
      <c r="AS24" s="436">
        <v>2915</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2880152</v>
      </c>
      <c r="BO24" s="386"/>
      <c r="BP24" s="386"/>
      <c r="BQ24" s="386"/>
      <c r="BR24" s="386"/>
      <c r="BS24" s="386"/>
      <c r="BT24" s="386"/>
      <c r="BU24" s="387"/>
      <c r="BV24" s="385">
        <v>3253596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6120</v>
      </c>
      <c r="R25" s="437"/>
      <c r="S25" s="437"/>
      <c r="T25" s="437"/>
      <c r="U25" s="437"/>
      <c r="V25" s="476"/>
      <c r="W25" s="531"/>
      <c r="X25" s="519"/>
      <c r="Y25" s="520"/>
      <c r="Z25" s="435" t="s">
        <v>157</v>
      </c>
      <c r="AA25" s="415"/>
      <c r="AB25" s="415"/>
      <c r="AC25" s="415"/>
      <c r="AD25" s="415"/>
      <c r="AE25" s="415"/>
      <c r="AF25" s="415"/>
      <c r="AG25" s="416"/>
      <c r="AH25" s="436">
        <v>55</v>
      </c>
      <c r="AI25" s="437"/>
      <c r="AJ25" s="437"/>
      <c r="AK25" s="437"/>
      <c r="AL25" s="476"/>
      <c r="AM25" s="436">
        <v>132495</v>
      </c>
      <c r="AN25" s="437"/>
      <c r="AO25" s="437"/>
      <c r="AP25" s="437"/>
      <c r="AQ25" s="437"/>
      <c r="AR25" s="476"/>
      <c r="AS25" s="436">
        <v>2409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830357</v>
      </c>
      <c r="BO25" s="349"/>
      <c r="BP25" s="349"/>
      <c r="BQ25" s="349"/>
      <c r="BR25" s="349"/>
      <c r="BS25" s="349"/>
      <c r="BT25" s="349"/>
      <c r="BU25" s="350"/>
      <c r="BV25" s="348">
        <v>473163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5490</v>
      </c>
      <c r="R26" s="437"/>
      <c r="S26" s="437"/>
      <c r="T26" s="437"/>
      <c r="U26" s="437"/>
      <c r="V26" s="476"/>
      <c r="W26" s="531"/>
      <c r="X26" s="519"/>
      <c r="Y26" s="520"/>
      <c r="Z26" s="435" t="s">
        <v>160</v>
      </c>
      <c r="AA26" s="553"/>
      <c r="AB26" s="553"/>
      <c r="AC26" s="553"/>
      <c r="AD26" s="553"/>
      <c r="AE26" s="553"/>
      <c r="AF26" s="553"/>
      <c r="AG26" s="554"/>
      <c r="AH26" s="436">
        <v>9</v>
      </c>
      <c r="AI26" s="437"/>
      <c r="AJ26" s="437"/>
      <c r="AK26" s="437"/>
      <c r="AL26" s="476"/>
      <c r="AM26" s="436">
        <v>24840</v>
      </c>
      <c r="AN26" s="437"/>
      <c r="AO26" s="437"/>
      <c r="AP26" s="437"/>
      <c r="AQ26" s="437"/>
      <c r="AR26" s="476"/>
      <c r="AS26" s="436">
        <v>2760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3510</v>
      </c>
      <c r="R27" s="437"/>
      <c r="S27" s="437"/>
      <c r="T27" s="437"/>
      <c r="U27" s="437"/>
      <c r="V27" s="476"/>
      <c r="W27" s="531"/>
      <c r="X27" s="519"/>
      <c r="Y27" s="520"/>
      <c r="Z27" s="435" t="s">
        <v>163</v>
      </c>
      <c r="AA27" s="415"/>
      <c r="AB27" s="415"/>
      <c r="AC27" s="415"/>
      <c r="AD27" s="415"/>
      <c r="AE27" s="415"/>
      <c r="AF27" s="415"/>
      <c r="AG27" s="416"/>
      <c r="AH27" s="436">
        <v>48</v>
      </c>
      <c r="AI27" s="437"/>
      <c r="AJ27" s="437"/>
      <c r="AK27" s="437"/>
      <c r="AL27" s="476"/>
      <c r="AM27" s="436">
        <v>140228</v>
      </c>
      <c r="AN27" s="437"/>
      <c r="AO27" s="437"/>
      <c r="AP27" s="437"/>
      <c r="AQ27" s="437"/>
      <c r="AR27" s="476"/>
      <c r="AS27" s="436">
        <v>2921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172478</v>
      </c>
      <c r="BO27" s="551"/>
      <c r="BP27" s="551"/>
      <c r="BQ27" s="551"/>
      <c r="BR27" s="551"/>
      <c r="BS27" s="551"/>
      <c r="BT27" s="551"/>
      <c r="BU27" s="552"/>
      <c r="BV27" s="550">
        <v>172428</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2970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8666576</v>
      </c>
      <c r="BO28" s="349"/>
      <c r="BP28" s="349"/>
      <c r="BQ28" s="349"/>
      <c r="BR28" s="349"/>
      <c r="BS28" s="349"/>
      <c r="BT28" s="349"/>
      <c r="BU28" s="350"/>
      <c r="BV28" s="348">
        <v>8640099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2700</v>
      </c>
      <c r="R29" s="437"/>
      <c r="S29" s="437"/>
      <c r="T29" s="437"/>
      <c r="U29" s="437"/>
      <c r="V29" s="476"/>
      <c r="W29" s="531"/>
      <c r="X29" s="519"/>
      <c r="Y29" s="520"/>
      <c r="Z29" s="435" t="s">
        <v>170</v>
      </c>
      <c r="AA29" s="415"/>
      <c r="AB29" s="415"/>
      <c r="AC29" s="415"/>
      <c r="AD29" s="415"/>
      <c r="AE29" s="415"/>
      <c r="AF29" s="415"/>
      <c r="AG29" s="416"/>
      <c r="AH29" s="436">
        <v>349</v>
      </c>
      <c r="AI29" s="437"/>
      <c r="AJ29" s="437"/>
      <c r="AK29" s="437"/>
      <c r="AL29" s="476"/>
      <c r="AM29" s="436">
        <v>1017643</v>
      </c>
      <c r="AN29" s="437"/>
      <c r="AO29" s="437"/>
      <c r="AP29" s="437"/>
      <c r="AQ29" s="437"/>
      <c r="AR29" s="476"/>
      <c r="AS29" s="436">
        <v>2916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204765</v>
      </c>
      <c r="BO29" s="386"/>
      <c r="BP29" s="386"/>
      <c r="BQ29" s="386"/>
      <c r="BR29" s="386"/>
      <c r="BS29" s="386"/>
      <c r="BT29" s="386"/>
      <c r="BU29" s="387"/>
      <c r="BV29" s="385">
        <v>204550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97.5</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6123828</v>
      </c>
      <c r="BO30" s="551"/>
      <c r="BP30" s="551"/>
      <c r="BQ30" s="551"/>
      <c r="BR30" s="551"/>
      <c r="BS30" s="551"/>
      <c r="BT30" s="551"/>
      <c r="BU30" s="552"/>
      <c r="BV30" s="550">
        <v>5286360</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東遠広域施設組合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（公財）御前崎市振興公社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工業団地建設事業特別会計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御前崎市牧之原市学校組合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（株）御前崎ケーブルテレビ</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牧之原市御前崎市広域施設組合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（有）グランパークあらさわ</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相寿園管理組合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御前崎まちづくり（株）</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小笠老人ホーム施設組合</v>
      </c>
      <c r="BZ38" s="565"/>
      <c r="CA38" s="565"/>
      <c r="CB38" s="565"/>
      <c r="CC38" s="565"/>
      <c r="CD38" s="565"/>
      <c r="CE38" s="565"/>
      <c r="CF38" s="565"/>
      <c r="CG38" s="565"/>
      <c r="CH38" s="565"/>
      <c r="CI38" s="565"/>
      <c r="CJ38" s="565"/>
      <c r="CK38" s="565"/>
      <c r="CL38" s="565"/>
      <c r="CM38" s="565"/>
      <c r="CN38" s="165"/>
      <c r="CO38" s="564">
        <f t="shared" si="3"/>
        <v>24</v>
      </c>
      <c r="CP38" s="564"/>
      <c r="CQ38" s="565" t="str">
        <f>IF('各会計、関係団体の財政状況及び健全化判断比率'!BS11="","",'各会計、関係団体の財政状況及び健全化判断比率'!BS11)</f>
        <v>（株）御前崎港運</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東遠学園組合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中東遠看護専門学校組合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静岡県市町総合事務組合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静岡県後期高齢者医療広域連合（普通会計分）</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静岡県後期高齢者医療広域連合（事業会計分）</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67" t="s">
        <v>23</v>
      </c>
      <c r="C41" s="1168"/>
      <c r="D41" s="81"/>
      <c r="E41" s="1173" t="s">
        <v>24</v>
      </c>
      <c r="F41" s="1173"/>
      <c r="G41" s="1173"/>
      <c r="H41" s="1174"/>
      <c r="I41" s="82">
        <v>5142</v>
      </c>
      <c r="J41" s="83">
        <v>4948</v>
      </c>
      <c r="K41" s="83">
        <v>4450</v>
      </c>
      <c r="L41" s="83">
        <v>3793</v>
      </c>
      <c r="M41" s="84">
        <v>3349</v>
      </c>
    </row>
    <row r="42" spans="2:13" ht="27.75" customHeight="1" x14ac:dyDescent="0.15">
      <c r="B42" s="1169"/>
      <c r="C42" s="1170"/>
      <c r="D42" s="85"/>
      <c r="E42" s="1175" t="s">
        <v>25</v>
      </c>
      <c r="F42" s="1175"/>
      <c r="G42" s="1175"/>
      <c r="H42" s="1176"/>
      <c r="I42" s="86">
        <v>91</v>
      </c>
      <c r="J42" s="87">
        <v>59</v>
      </c>
      <c r="K42" s="87">
        <v>18</v>
      </c>
      <c r="L42" s="87">
        <v>22</v>
      </c>
      <c r="M42" s="88">
        <v>20</v>
      </c>
    </row>
    <row r="43" spans="2:13" ht="27.75" customHeight="1" x14ac:dyDescent="0.15">
      <c r="B43" s="1169"/>
      <c r="C43" s="1170"/>
      <c r="D43" s="85"/>
      <c r="E43" s="1175" t="s">
        <v>26</v>
      </c>
      <c r="F43" s="1175"/>
      <c r="G43" s="1175"/>
      <c r="H43" s="1176"/>
      <c r="I43" s="86">
        <v>6213</v>
      </c>
      <c r="J43" s="87">
        <v>5836</v>
      </c>
      <c r="K43" s="87">
        <v>5401</v>
      </c>
      <c r="L43" s="87">
        <v>5060</v>
      </c>
      <c r="M43" s="88">
        <v>4694</v>
      </c>
    </row>
    <row r="44" spans="2:13" ht="27.75" customHeight="1" x14ac:dyDescent="0.15">
      <c r="B44" s="1169"/>
      <c r="C44" s="1170"/>
      <c r="D44" s="85"/>
      <c r="E44" s="1175" t="s">
        <v>27</v>
      </c>
      <c r="F44" s="1175"/>
      <c r="G44" s="1175"/>
      <c r="H44" s="1176"/>
      <c r="I44" s="86">
        <v>1217</v>
      </c>
      <c r="J44" s="87">
        <v>787</v>
      </c>
      <c r="K44" s="87">
        <v>566</v>
      </c>
      <c r="L44" s="87">
        <v>384</v>
      </c>
      <c r="M44" s="88">
        <v>260</v>
      </c>
    </row>
    <row r="45" spans="2:13" ht="27.75" customHeight="1" x14ac:dyDescent="0.15">
      <c r="B45" s="1169"/>
      <c r="C45" s="1170"/>
      <c r="D45" s="85"/>
      <c r="E45" s="1175" t="s">
        <v>28</v>
      </c>
      <c r="F45" s="1175"/>
      <c r="G45" s="1175"/>
      <c r="H45" s="1176"/>
      <c r="I45" s="86">
        <v>2773</v>
      </c>
      <c r="J45" s="87">
        <v>2755</v>
      </c>
      <c r="K45" s="87">
        <v>560</v>
      </c>
      <c r="L45" s="87">
        <v>417</v>
      </c>
      <c r="M45" s="88">
        <v>320</v>
      </c>
    </row>
    <row r="46" spans="2:13" ht="27.75" customHeight="1" x14ac:dyDescent="0.15">
      <c r="B46" s="1169"/>
      <c r="C46" s="1170"/>
      <c r="D46" s="85"/>
      <c r="E46" s="1175" t="s">
        <v>29</v>
      </c>
      <c r="F46" s="1175"/>
      <c r="G46" s="1175"/>
      <c r="H46" s="1176"/>
      <c r="I46" s="86" t="s">
        <v>477</v>
      </c>
      <c r="J46" s="87" t="s">
        <v>477</v>
      </c>
      <c r="K46" s="87" t="s">
        <v>477</v>
      </c>
      <c r="L46" s="87" t="s">
        <v>477</v>
      </c>
      <c r="M46" s="88" t="s">
        <v>477</v>
      </c>
    </row>
    <row r="47" spans="2:13" ht="27.75" customHeight="1" x14ac:dyDescent="0.15">
      <c r="B47" s="1169"/>
      <c r="C47" s="1170"/>
      <c r="D47" s="85"/>
      <c r="E47" s="1175" t="s">
        <v>30</v>
      </c>
      <c r="F47" s="1175"/>
      <c r="G47" s="1175"/>
      <c r="H47" s="1176"/>
      <c r="I47" s="86" t="s">
        <v>477</v>
      </c>
      <c r="J47" s="87" t="s">
        <v>477</v>
      </c>
      <c r="K47" s="87" t="s">
        <v>477</v>
      </c>
      <c r="L47" s="87" t="s">
        <v>477</v>
      </c>
      <c r="M47" s="88" t="s">
        <v>477</v>
      </c>
    </row>
    <row r="48" spans="2:13" ht="27.75" customHeight="1" x14ac:dyDescent="0.15">
      <c r="B48" s="1171"/>
      <c r="C48" s="1172"/>
      <c r="D48" s="85"/>
      <c r="E48" s="1175" t="s">
        <v>31</v>
      </c>
      <c r="F48" s="1175"/>
      <c r="G48" s="1175"/>
      <c r="H48" s="1176"/>
      <c r="I48" s="86" t="s">
        <v>477</v>
      </c>
      <c r="J48" s="87" t="s">
        <v>477</v>
      </c>
      <c r="K48" s="87" t="s">
        <v>477</v>
      </c>
      <c r="L48" s="87" t="s">
        <v>477</v>
      </c>
      <c r="M48" s="88" t="s">
        <v>477</v>
      </c>
    </row>
    <row r="49" spans="2:13" ht="27.75" customHeight="1" x14ac:dyDescent="0.15">
      <c r="B49" s="1177" t="s">
        <v>32</v>
      </c>
      <c r="C49" s="1178"/>
      <c r="D49" s="89"/>
      <c r="E49" s="1175" t="s">
        <v>33</v>
      </c>
      <c r="F49" s="1175"/>
      <c r="G49" s="1175"/>
      <c r="H49" s="1176"/>
      <c r="I49" s="86">
        <v>9718</v>
      </c>
      <c r="J49" s="87">
        <v>10663</v>
      </c>
      <c r="K49" s="87">
        <v>11716</v>
      </c>
      <c r="L49" s="87">
        <v>13663</v>
      </c>
      <c r="M49" s="88">
        <v>14021</v>
      </c>
    </row>
    <row r="50" spans="2:13" ht="27.75" customHeight="1" x14ac:dyDescent="0.15">
      <c r="B50" s="1169"/>
      <c r="C50" s="1170"/>
      <c r="D50" s="85"/>
      <c r="E50" s="1175" t="s">
        <v>34</v>
      </c>
      <c r="F50" s="1175"/>
      <c r="G50" s="1175"/>
      <c r="H50" s="1176"/>
      <c r="I50" s="86" t="s">
        <v>477</v>
      </c>
      <c r="J50" s="87" t="s">
        <v>477</v>
      </c>
      <c r="K50" s="87" t="s">
        <v>477</v>
      </c>
      <c r="L50" s="87" t="s">
        <v>477</v>
      </c>
      <c r="M50" s="88" t="s">
        <v>477</v>
      </c>
    </row>
    <row r="51" spans="2:13" ht="27.75" customHeight="1" x14ac:dyDescent="0.15">
      <c r="B51" s="1171"/>
      <c r="C51" s="1172"/>
      <c r="D51" s="85"/>
      <c r="E51" s="1175" t="s">
        <v>35</v>
      </c>
      <c r="F51" s="1175"/>
      <c r="G51" s="1175"/>
      <c r="H51" s="1176"/>
      <c r="I51" s="86">
        <v>10534</v>
      </c>
      <c r="J51" s="87">
        <v>10544</v>
      </c>
      <c r="K51" s="87">
        <v>10240</v>
      </c>
      <c r="L51" s="87">
        <v>10093</v>
      </c>
      <c r="M51" s="88">
        <v>9441</v>
      </c>
    </row>
    <row r="52" spans="2:13" ht="27.75" customHeight="1" thickBot="1" x14ac:dyDescent="0.2">
      <c r="B52" s="1179" t="s">
        <v>36</v>
      </c>
      <c r="C52" s="1180"/>
      <c r="D52" s="90"/>
      <c r="E52" s="1181" t="s">
        <v>37</v>
      </c>
      <c r="F52" s="1181"/>
      <c r="G52" s="1181"/>
      <c r="H52" s="1182"/>
      <c r="I52" s="91">
        <v>-4816</v>
      </c>
      <c r="J52" s="92">
        <v>-6821</v>
      </c>
      <c r="K52" s="92">
        <v>-10962</v>
      </c>
      <c r="L52" s="92">
        <v>-14080</v>
      </c>
      <c r="M52" s="93">
        <v>-14819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114866</v>
      </c>
      <c r="E3" s="116"/>
      <c r="F3" s="117">
        <v>79008</v>
      </c>
      <c r="G3" s="118"/>
      <c r="H3" s="119"/>
    </row>
    <row r="4" spans="1:8" x14ac:dyDescent="0.15">
      <c r="A4" s="120"/>
      <c r="B4" s="121"/>
      <c r="C4" s="122"/>
      <c r="D4" s="123">
        <v>104321</v>
      </c>
      <c r="E4" s="124"/>
      <c r="F4" s="125">
        <v>46014</v>
      </c>
      <c r="G4" s="126"/>
      <c r="H4" s="127"/>
    </row>
    <row r="5" spans="1:8" x14ac:dyDescent="0.15">
      <c r="A5" s="108" t="s">
        <v>510</v>
      </c>
      <c r="B5" s="113"/>
      <c r="C5" s="114"/>
      <c r="D5" s="115">
        <v>85253</v>
      </c>
      <c r="E5" s="116"/>
      <c r="F5" s="117">
        <v>86381</v>
      </c>
      <c r="G5" s="118"/>
      <c r="H5" s="119"/>
    </row>
    <row r="6" spans="1:8" x14ac:dyDescent="0.15">
      <c r="A6" s="120"/>
      <c r="B6" s="121"/>
      <c r="C6" s="122"/>
      <c r="D6" s="123">
        <v>81038</v>
      </c>
      <c r="E6" s="124"/>
      <c r="F6" s="125">
        <v>41242</v>
      </c>
      <c r="G6" s="126"/>
      <c r="H6" s="127"/>
    </row>
    <row r="7" spans="1:8" x14ac:dyDescent="0.15">
      <c r="A7" s="108" t="s">
        <v>511</v>
      </c>
      <c r="B7" s="113"/>
      <c r="C7" s="114"/>
      <c r="D7" s="115">
        <v>76179</v>
      </c>
      <c r="E7" s="116"/>
      <c r="F7" s="117">
        <v>67088</v>
      </c>
      <c r="G7" s="118"/>
      <c r="H7" s="119"/>
    </row>
    <row r="8" spans="1:8" x14ac:dyDescent="0.15">
      <c r="A8" s="120"/>
      <c r="B8" s="121"/>
      <c r="C8" s="122"/>
      <c r="D8" s="123">
        <v>66321</v>
      </c>
      <c r="E8" s="124"/>
      <c r="F8" s="125">
        <v>37146</v>
      </c>
      <c r="G8" s="126"/>
      <c r="H8" s="127"/>
    </row>
    <row r="9" spans="1:8" x14ac:dyDescent="0.15">
      <c r="A9" s="108" t="s">
        <v>512</v>
      </c>
      <c r="B9" s="113"/>
      <c r="C9" s="114"/>
      <c r="D9" s="115">
        <v>64261</v>
      </c>
      <c r="E9" s="116"/>
      <c r="F9" s="117">
        <v>70489</v>
      </c>
      <c r="G9" s="118"/>
      <c r="H9" s="119"/>
    </row>
    <row r="10" spans="1:8" x14ac:dyDescent="0.15">
      <c r="A10" s="120"/>
      <c r="B10" s="121"/>
      <c r="C10" s="122"/>
      <c r="D10" s="123">
        <v>55878</v>
      </c>
      <c r="E10" s="124"/>
      <c r="F10" s="125">
        <v>37817</v>
      </c>
      <c r="G10" s="126"/>
      <c r="H10" s="127"/>
    </row>
    <row r="11" spans="1:8" x14ac:dyDescent="0.15">
      <c r="A11" s="108" t="s">
        <v>513</v>
      </c>
      <c r="B11" s="113"/>
      <c r="C11" s="114"/>
      <c r="D11" s="115">
        <v>66804</v>
      </c>
      <c r="E11" s="116"/>
      <c r="F11" s="117">
        <v>84389</v>
      </c>
      <c r="G11" s="118"/>
      <c r="H11" s="119"/>
    </row>
    <row r="12" spans="1:8" x14ac:dyDescent="0.15">
      <c r="A12" s="120"/>
      <c r="B12" s="121"/>
      <c r="C12" s="128"/>
      <c r="D12" s="123">
        <v>48287</v>
      </c>
      <c r="E12" s="124"/>
      <c r="F12" s="125">
        <v>44339</v>
      </c>
      <c r="G12" s="126"/>
      <c r="H12" s="127"/>
    </row>
    <row r="13" spans="1:8" x14ac:dyDescent="0.15">
      <c r="A13" s="108"/>
      <c r="B13" s="113"/>
      <c r="C13" s="129"/>
      <c r="D13" s="130">
        <v>81473</v>
      </c>
      <c r="E13" s="131"/>
      <c r="F13" s="132">
        <v>77471</v>
      </c>
      <c r="G13" s="133"/>
      <c r="H13" s="119"/>
    </row>
    <row r="14" spans="1:8" x14ac:dyDescent="0.15">
      <c r="A14" s="120"/>
      <c r="B14" s="121"/>
      <c r="C14" s="122"/>
      <c r="D14" s="123">
        <v>71169</v>
      </c>
      <c r="E14" s="124"/>
      <c r="F14" s="125">
        <v>41312</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8.1</v>
      </c>
      <c r="C19" s="134">
        <f>ROUND(VALUE(SUBSTITUTE(実質収支比率等に係る経年分析!G$48,"▲","-")),2)</f>
        <v>9.84</v>
      </c>
      <c r="D19" s="134">
        <f>ROUND(VALUE(SUBSTITUTE(実質収支比率等に係る経年分析!H$48,"▲","-")),2)</f>
        <v>8.5299999999999994</v>
      </c>
      <c r="E19" s="134">
        <f>ROUND(VALUE(SUBSTITUTE(実質収支比率等に係る経年分析!I$48,"▲","-")),2)</f>
        <v>7.85</v>
      </c>
      <c r="F19" s="134">
        <f>ROUND(VALUE(SUBSTITUTE(実質収支比率等に係る経年分析!J$48,"▲","-")),2)</f>
        <v>7.17</v>
      </c>
    </row>
    <row r="20" spans="1:11" x14ac:dyDescent="0.15">
      <c r="A20" s="134" t="s">
        <v>42</v>
      </c>
      <c r="B20" s="134">
        <f>ROUND(VALUE(SUBSTITUTE(実質収支比率等に係る経年分析!F$47,"▲","-")),2)</f>
        <v>59</v>
      </c>
      <c r="C20" s="134">
        <f>ROUND(VALUE(SUBSTITUTE(実質収支比率等に係る経年分析!G$47,"▲","-")),2)</f>
        <v>67.45</v>
      </c>
      <c r="D20" s="134">
        <f>ROUND(VALUE(SUBSTITUTE(実質収支比率等に係る経年分析!H$47,"▲","-")),2)</f>
        <v>70.13</v>
      </c>
      <c r="E20" s="134">
        <f>ROUND(VALUE(SUBSTITUTE(実質収支比率等に係る経年分析!I$47,"▲","-")),2)</f>
        <v>79.91</v>
      </c>
      <c r="F20" s="134">
        <f>ROUND(VALUE(SUBSTITUTE(実質収支比率等に係る経年分析!J$47,"▲","-")),2)</f>
        <v>82.28</v>
      </c>
    </row>
    <row r="21" spans="1:11" x14ac:dyDescent="0.15">
      <c r="A21" s="134" t="s">
        <v>43</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4.87</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5.3</v>
      </c>
      <c r="F21" s="134">
        <f>IF(ISNUMBER(VALUE(SUBSTITUTE(実質収支比率等に係る経年分析!J$49,"▲","-"))),ROUND(VALUE(SUBSTITUTE(実質収支比率等に係る経年分析!J$49,"▲","-")),2),NA())</f>
        <v>-0.64</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2.4500000000000002</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8.5299999999999994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18.98</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878</v>
      </c>
      <c r="E42" s="136"/>
      <c r="F42" s="136"/>
      <c r="G42" s="136">
        <f>'実質公債費比率（分子）の構造'!L$52</f>
        <v>886</v>
      </c>
      <c r="H42" s="136"/>
      <c r="I42" s="136"/>
      <c r="J42" s="136">
        <f>'実質公債費比率（分子）の構造'!M$52</f>
        <v>907</v>
      </c>
      <c r="K42" s="136"/>
      <c r="L42" s="136"/>
      <c r="M42" s="136">
        <f>'実質公債費比率（分子）の構造'!N$52</f>
        <v>919</v>
      </c>
      <c r="N42" s="136"/>
      <c r="O42" s="136"/>
      <c r="P42" s="136">
        <f>'実質公債費比率（分子）の構造'!O$52</f>
        <v>920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94</v>
      </c>
      <c r="C44" s="136"/>
      <c r="D44" s="136"/>
      <c r="E44" s="136">
        <f>'実質公債費比率（分子）の構造'!L$50</f>
        <v>42</v>
      </c>
      <c r="F44" s="136"/>
      <c r="G44" s="136"/>
      <c r="H44" s="136">
        <f>'実質公債費比率（分子）の構造'!M$50</f>
        <v>42</v>
      </c>
      <c r="I44" s="136"/>
      <c r="J44" s="136"/>
      <c r="K44" s="136">
        <f>'実質公債費比率（分子）の構造'!N$50</f>
        <v>3</v>
      </c>
      <c r="L44" s="136"/>
      <c r="M44" s="136"/>
      <c r="N44" s="136">
        <f>'実質公債費比率（分子）の構造'!O$50</f>
        <v>2</v>
      </c>
      <c r="O44" s="136"/>
      <c r="P44" s="136"/>
    </row>
    <row r="45" spans="1:16" x14ac:dyDescent="0.15">
      <c r="A45" s="136" t="s">
        <v>53</v>
      </c>
      <c r="B45" s="136">
        <f>'実質公債費比率（分子）の構造'!K$49</f>
        <v>313</v>
      </c>
      <c r="C45" s="136"/>
      <c r="D45" s="136"/>
      <c r="E45" s="136">
        <f>'実質公債費比率（分子）の構造'!L$49</f>
        <v>316</v>
      </c>
      <c r="F45" s="136"/>
      <c r="G45" s="136"/>
      <c r="H45" s="136">
        <f>'実質公債費比率（分子）の構造'!M$49</f>
        <v>238</v>
      </c>
      <c r="I45" s="136"/>
      <c r="J45" s="136"/>
      <c r="K45" s="136">
        <f>'実質公債費比率（分子）の構造'!N$49</f>
        <v>186</v>
      </c>
      <c r="L45" s="136"/>
      <c r="M45" s="136"/>
      <c r="N45" s="136">
        <f>'実質公債費比率（分子）の構造'!O$49</f>
        <v>128</v>
      </c>
      <c r="O45" s="136"/>
      <c r="P45" s="136"/>
    </row>
    <row r="46" spans="1:16" x14ac:dyDescent="0.15">
      <c r="A46" s="136" t="s">
        <v>54</v>
      </c>
      <c r="B46" s="136">
        <f>'実質公債費比率（分子）の構造'!K$48</f>
        <v>429</v>
      </c>
      <c r="C46" s="136"/>
      <c r="D46" s="136"/>
      <c r="E46" s="136">
        <f>'実質公債費比率（分子）の構造'!L$48</f>
        <v>421</v>
      </c>
      <c r="F46" s="136"/>
      <c r="G46" s="136"/>
      <c r="H46" s="136">
        <f>'実質公債費比率（分子）の構造'!M$48</f>
        <v>397</v>
      </c>
      <c r="I46" s="136"/>
      <c r="J46" s="136"/>
      <c r="K46" s="136">
        <f>'実質公債費比率（分子）の構造'!N$48</f>
        <v>396</v>
      </c>
      <c r="L46" s="136"/>
      <c r="M46" s="136"/>
      <c r="N46" s="136">
        <f>'実質公債費比率（分子）の構造'!O$48</f>
        <v>394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614</v>
      </c>
      <c r="C49" s="136"/>
      <c r="D49" s="136"/>
      <c r="E49" s="136">
        <f>'実質公債費比率（分子）の構造'!L$45</f>
        <v>595</v>
      </c>
      <c r="F49" s="136"/>
      <c r="G49" s="136"/>
      <c r="H49" s="136">
        <f>'実質公債費比率（分子）の構造'!M$45</f>
        <v>614</v>
      </c>
      <c r="I49" s="136"/>
      <c r="J49" s="136"/>
      <c r="K49" s="136">
        <f>'実質公債費比率（分子）の構造'!N$45</f>
        <v>604</v>
      </c>
      <c r="L49" s="136"/>
      <c r="M49" s="136"/>
      <c r="N49" s="136">
        <f>'実質公債費比率（分子）の構造'!O$45</f>
        <v>553</v>
      </c>
      <c r="O49" s="136"/>
      <c r="P49" s="136"/>
    </row>
    <row r="50" spans="1:16" x14ac:dyDescent="0.15">
      <c r="A50" s="136" t="s">
        <v>58</v>
      </c>
      <c r="B50" s="136" t="e">
        <f>NA()</f>
        <v>#N/A</v>
      </c>
      <c r="C50" s="136">
        <f>IF(ISNUMBER('実質公債費比率（分子）の構造'!K$53),'実質公債費比率（分子）の構造'!K$53,NA())</f>
        <v>572</v>
      </c>
      <c r="D50" s="136" t="e">
        <f>NA()</f>
        <v>#N/A</v>
      </c>
      <c r="E50" s="136" t="e">
        <f>NA()</f>
        <v>#N/A</v>
      </c>
      <c r="F50" s="136">
        <f>IF(ISNUMBER('実質公債費比率（分子）の構造'!L$53),'実質公債費比率（分子）の構造'!L$53,NA())</f>
        <v>488</v>
      </c>
      <c r="G50" s="136" t="e">
        <f>NA()</f>
        <v>#N/A</v>
      </c>
      <c r="H50" s="136" t="e">
        <f>NA()</f>
        <v>#N/A</v>
      </c>
      <c r="I50" s="136">
        <f>IF(ISNUMBER('実質公債費比率（分子）の構造'!M$53),'実質公債費比率（分子）の構造'!M$53,NA())</f>
        <v>384</v>
      </c>
      <c r="J50" s="136" t="e">
        <f>NA()</f>
        <v>#N/A</v>
      </c>
      <c r="K50" s="136" t="e">
        <f>NA()</f>
        <v>#N/A</v>
      </c>
      <c r="L50" s="136">
        <f>IF(ISNUMBER('実質公債費比率（分子）の構造'!N$53),'実質公債費比率（分子）の構造'!N$53,NA())</f>
        <v>270</v>
      </c>
      <c r="M50" s="136" t="e">
        <f>NA()</f>
        <v>#N/A</v>
      </c>
      <c r="N50" s="136" t="e">
        <f>NA()</f>
        <v>#N/A</v>
      </c>
      <c r="O50" s="136">
        <f>IF(ISNUMBER('実質公債費比率（分子）の構造'!O$53),'実質公債費比率（分子）の構造'!O$53,NA())</f>
        <v>157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10534</v>
      </c>
      <c r="E56" s="135"/>
      <c r="F56" s="135"/>
      <c r="G56" s="135">
        <f>'将来負担比率（分子）の構造'!J$51</f>
        <v>10544</v>
      </c>
      <c r="H56" s="135"/>
      <c r="I56" s="135"/>
      <c r="J56" s="135">
        <f>'将来負担比率（分子）の構造'!K$51</f>
        <v>10240</v>
      </c>
      <c r="K56" s="135"/>
      <c r="L56" s="135"/>
      <c r="M56" s="135">
        <f>'将来負担比率（分子）の構造'!L$51</f>
        <v>10093</v>
      </c>
      <c r="N56" s="135"/>
      <c r="O56" s="135"/>
      <c r="P56" s="135">
        <f>'将来負担比率（分子）の構造'!M$51</f>
        <v>9441</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9718</v>
      </c>
      <c r="E58" s="135"/>
      <c r="F58" s="135"/>
      <c r="G58" s="135">
        <f>'将来負担比率（分子）の構造'!J$49</f>
        <v>10663</v>
      </c>
      <c r="H58" s="135"/>
      <c r="I58" s="135"/>
      <c r="J58" s="135">
        <f>'将来負担比率（分子）の構造'!K$49</f>
        <v>11716</v>
      </c>
      <c r="K58" s="135"/>
      <c r="L58" s="135"/>
      <c r="M58" s="135">
        <f>'将来負担比率（分子）の構造'!L$49</f>
        <v>13663</v>
      </c>
      <c r="N58" s="135"/>
      <c r="O58" s="135"/>
      <c r="P58" s="135">
        <f>'将来負担比率（分子）の構造'!M$49</f>
        <v>14021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2773</v>
      </c>
      <c r="C62" s="135"/>
      <c r="D62" s="135"/>
      <c r="E62" s="135">
        <f>'将来負担比率（分子）の構造'!J$45</f>
        <v>2755</v>
      </c>
      <c r="F62" s="135"/>
      <c r="G62" s="135"/>
      <c r="H62" s="135">
        <f>'将来負担比率（分子）の構造'!K$45</f>
        <v>560</v>
      </c>
      <c r="I62" s="135"/>
      <c r="J62" s="135"/>
      <c r="K62" s="135">
        <f>'将来負担比率（分子）の構造'!L$45</f>
        <v>417</v>
      </c>
      <c r="L62" s="135"/>
      <c r="M62" s="135"/>
      <c r="N62" s="135">
        <f>'将来負担比率（分子）の構造'!M$45</f>
        <v>320</v>
      </c>
      <c r="O62" s="135"/>
      <c r="P62" s="135"/>
    </row>
    <row r="63" spans="1:16" x14ac:dyDescent="0.15">
      <c r="A63" s="135" t="s">
        <v>27</v>
      </c>
      <c r="B63" s="135">
        <f>'将来負担比率（分子）の構造'!I$44</f>
        <v>1217</v>
      </c>
      <c r="C63" s="135"/>
      <c r="D63" s="135"/>
      <c r="E63" s="135">
        <f>'将来負担比率（分子）の構造'!J$44</f>
        <v>787</v>
      </c>
      <c r="F63" s="135"/>
      <c r="G63" s="135"/>
      <c r="H63" s="135">
        <f>'将来負担比率（分子）の構造'!K$44</f>
        <v>566</v>
      </c>
      <c r="I63" s="135"/>
      <c r="J63" s="135"/>
      <c r="K63" s="135">
        <f>'将来負担比率（分子）の構造'!L$44</f>
        <v>384</v>
      </c>
      <c r="L63" s="135"/>
      <c r="M63" s="135"/>
      <c r="N63" s="135">
        <f>'将来負担比率（分子）の構造'!M$44</f>
        <v>260</v>
      </c>
      <c r="O63" s="135"/>
      <c r="P63" s="135"/>
    </row>
    <row r="64" spans="1:16" x14ac:dyDescent="0.15">
      <c r="A64" s="135" t="s">
        <v>26</v>
      </c>
      <c r="B64" s="135">
        <f>'将来負担比率（分子）の構造'!I$43</f>
        <v>6213</v>
      </c>
      <c r="C64" s="135"/>
      <c r="D64" s="135"/>
      <c r="E64" s="135">
        <f>'将来負担比率（分子）の構造'!J$43</f>
        <v>5836</v>
      </c>
      <c r="F64" s="135"/>
      <c r="G64" s="135"/>
      <c r="H64" s="135">
        <f>'将来負担比率（分子）の構造'!K$43</f>
        <v>5401</v>
      </c>
      <c r="I64" s="135"/>
      <c r="J64" s="135"/>
      <c r="K64" s="135">
        <f>'将来負担比率（分子）の構造'!L$43</f>
        <v>5060</v>
      </c>
      <c r="L64" s="135"/>
      <c r="M64" s="135"/>
      <c r="N64" s="135">
        <f>'将来負担比率（分子）の構造'!M$43</f>
        <v>4694</v>
      </c>
      <c r="O64" s="135"/>
      <c r="P64" s="135"/>
    </row>
    <row r="65" spans="1:16" x14ac:dyDescent="0.15">
      <c r="A65" s="135" t="s">
        <v>25</v>
      </c>
      <c r="B65" s="135">
        <f>'将来負担比率（分子）の構造'!I$42</f>
        <v>91</v>
      </c>
      <c r="C65" s="135"/>
      <c r="D65" s="135"/>
      <c r="E65" s="135">
        <f>'将来負担比率（分子）の構造'!J$42</f>
        <v>59</v>
      </c>
      <c r="F65" s="135"/>
      <c r="G65" s="135"/>
      <c r="H65" s="135">
        <f>'将来負担比率（分子）の構造'!K$42</f>
        <v>18</v>
      </c>
      <c r="I65" s="135"/>
      <c r="J65" s="135"/>
      <c r="K65" s="135">
        <f>'将来負担比率（分子）の構造'!L$42</f>
        <v>22</v>
      </c>
      <c r="L65" s="135"/>
      <c r="M65" s="135"/>
      <c r="N65" s="135">
        <f>'将来負担比率（分子）の構造'!M$42</f>
        <v>20</v>
      </c>
      <c r="O65" s="135"/>
      <c r="P65" s="135"/>
    </row>
    <row r="66" spans="1:16" x14ac:dyDescent="0.15">
      <c r="A66" s="135" t="s">
        <v>24</v>
      </c>
      <c r="B66" s="135">
        <f>'将来負担比率（分子）の構造'!I$41</f>
        <v>5142</v>
      </c>
      <c r="C66" s="135"/>
      <c r="D66" s="135"/>
      <c r="E66" s="135">
        <f>'将来負担比率（分子）の構造'!J$41</f>
        <v>4948</v>
      </c>
      <c r="F66" s="135"/>
      <c r="G66" s="135"/>
      <c r="H66" s="135">
        <f>'将来負担比率（分子）の構造'!K$41</f>
        <v>4450</v>
      </c>
      <c r="I66" s="135"/>
      <c r="J66" s="135"/>
      <c r="K66" s="135">
        <f>'将来負担比率（分子）の構造'!L$41</f>
        <v>3793</v>
      </c>
      <c r="L66" s="135"/>
      <c r="M66" s="135"/>
      <c r="N66" s="135">
        <f>'将来負担比率（分子）の構造'!M$41</f>
        <v>3349</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8345318</v>
      </c>
      <c r="S5" s="581"/>
      <c r="T5" s="581"/>
      <c r="U5" s="581"/>
      <c r="V5" s="581"/>
      <c r="W5" s="581"/>
      <c r="X5" s="581"/>
      <c r="Y5" s="582"/>
      <c r="Z5" s="583">
        <v>51.4</v>
      </c>
      <c r="AA5" s="583"/>
      <c r="AB5" s="583"/>
      <c r="AC5" s="583"/>
      <c r="AD5" s="584">
        <v>8345318</v>
      </c>
      <c r="AE5" s="584"/>
      <c r="AF5" s="584"/>
      <c r="AG5" s="584"/>
      <c r="AH5" s="584"/>
      <c r="AI5" s="584"/>
      <c r="AJ5" s="584"/>
      <c r="AK5" s="584"/>
      <c r="AL5" s="585">
        <v>81.5</v>
      </c>
      <c r="AM5" s="586"/>
      <c r="AN5" s="586"/>
      <c r="AO5" s="587"/>
      <c r="AP5" s="577" t="s">
        <v>208</v>
      </c>
      <c r="AQ5" s="578"/>
      <c r="AR5" s="578"/>
      <c r="AS5" s="578"/>
      <c r="AT5" s="578"/>
      <c r="AU5" s="578"/>
      <c r="AV5" s="578"/>
      <c r="AW5" s="578"/>
      <c r="AX5" s="578"/>
      <c r="AY5" s="578"/>
      <c r="AZ5" s="578"/>
      <c r="BA5" s="578"/>
      <c r="BB5" s="578"/>
      <c r="BC5" s="578"/>
      <c r="BD5" s="578"/>
      <c r="BE5" s="578"/>
      <c r="BF5" s="579"/>
      <c r="BG5" s="591">
        <v>8345318</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227569</v>
      </c>
      <c r="S6" s="592"/>
      <c r="T6" s="592"/>
      <c r="U6" s="592"/>
      <c r="V6" s="592"/>
      <c r="W6" s="592"/>
      <c r="X6" s="592"/>
      <c r="Y6" s="593"/>
      <c r="Z6" s="594">
        <v>1.4</v>
      </c>
      <c r="AA6" s="594"/>
      <c r="AB6" s="594"/>
      <c r="AC6" s="594"/>
      <c r="AD6" s="595">
        <v>227569</v>
      </c>
      <c r="AE6" s="595"/>
      <c r="AF6" s="595"/>
      <c r="AG6" s="595"/>
      <c r="AH6" s="595"/>
      <c r="AI6" s="595"/>
      <c r="AJ6" s="595"/>
      <c r="AK6" s="595"/>
      <c r="AL6" s="596">
        <v>2.2000000000000002</v>
      </c>
      <c r="AM6" s="597"/>
      <c r="AN6" s="597"/>
      <c r="AO6" s="598"/>
      <c r="AP6" s="588" t="s">
        <v>214</v>
      </c>
      <c r="AQ6" s="589"/>
      <c r="AR6" s="589"/>
      <c r="AS6" s="589"/>
      <c r="AT6" s="589"/>
      <c r="AU6" s="589"/>
      <c r="AV6" s="589"/>
      <c r="AW6" s="589"/>
      <c r="AX6" s="589"/>
      <c r="AY6" s="589"/>
      <c r="AZ6" s="589"/>
      <c r="BA6" s="589"/>
      <c r="BB6" s="589"/>
      <c r="BC6" s="589"/>
      <c r="BD6" s="589"/>
      <c r="BE6" s="589"/>
      <c r="BF6" s="590"/>
      <c r="BG6" s="591">
        <v>8345318</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127153</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127153</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10829</v>
      </c>
      <c r="S7" s="592"/>
      <c r="T7" s="592"/>
      <c r="U7" s="592"/>
      <c r="V7" s="592"/>
      <c r="W7" s="592"/>
      <c r="X7" s="592"/>
      <c r="Y7" s="593"/>
      <c r="Z7" s="594">
        <v>0.1</v>
      </c>
      <c r="AA7" s="594"/>
      <c r="AB7" s="594"/>
      <c r="AC7" s="594"/>
      <c r="AD7" s="595">
        <v>10829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2149589</v>
      </c>
      <c r="BH7" s="592"/>
      <c r="BI7" s="592"/>
      <c r="BJ7" s="592"/>
      <c r="BK7" s="592"/>
      <c r="BL7" s="592"/>
      <c r="BM7" s="592"/>
      <c r="BN7" s="593"/>
      <c r="BO7" s="594">
        <v>25.8</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2527139</v>
      </c>
      <c r="CS7" s="592"/>
      <c r="CT7" s="592"/>
      <c r="CU7" s="592"/>
      <c r="CV7" s="592"/>
      <c r="CW7" s="592"/>
      <c r="CX7" s="592"/>
      <c r="CY7" s="593"/>
      <c r="CZ7" s="594">
        <v>16.399999999999999</v>
      </c>
      <c r="DA7" s="594"/>
      <c r="DB7" s="594"/>
      <c r="DC7" s="594"/>
      <c r="DD7" s="600">
        <v>111391</v>
      </c>
      <c r="DE7" s="592"/>
      <c r="DF7" s="592"/>
      <c r="DG7" s="592"/>
      <c r="DH7" s="592"/>
      <c r="DI7" s="592"/>
      <c r="DJ7" s="592"/>
      <c r="DK7" s="592"/>
      <c r="DL7" s="592"/>
      <c r="DM7" s="592"/>
      <c r="DN7" s="592"/>
      <c r="DO7" s="592"/>
      <c r="DP7" s="593"/>
      <c r="DQ7" s="600">
        <v>2203706</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17807</v>
      </c>
      <c r="S8" s="592"/>
      <c r="T8" s="592"/>
      <c r="U8" s="592"/>
      <c r="V8" s="592"/>
      <c r="W8" s="592"/>
      <c r="X8" s="592"/>
      <c r="Y8" s="593"/>
      <c r="Z8" s="594">
        <v>0.1</v>
      </c>
      <c r="AA8" s="594"/>
      <c r="AB8" s="594"/>
      <c r="AC8" s="594"/>
      <c r="AD8" s="595">
        <v>17807</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55015</v>
      </c>
      <c r="BH8" s="592"/>
      <c r="BI8" s="592"/>
      <c r="BJ8" s="592"/>
      <c r="BK8" s="592"/>
      <c r="BL8" s="592"/>
      <c r="BM8" s="592"/>
      <c r="BN8" s="593"/>
      <c r="BO8" s="594">
        <v>0.7</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3426520</v>
      </c>
      <c r="CS8" s="592"/>
      <c r="CT8" s="592"/>
      <c r="CU8" s="592"/>
      <c r="CV8" s="592"/>
      <c r="CW8" s="592"/>
      <c r="CX8" s="592"/>
      <c r="CY8" s="593"/>
      <c r="CZ8" s="594">
        <v>22.2</v>
      </c>
      <c r="DA8" s="594"/>
      <c r="DB8" s="594"/>
      <c r="DC8" s="594"/>
      <c r="DD8" s="600">
        <v>24779</v>
      </c>
      <c r="DE8" s="592"/>
      <c r="DF8" s="592"/>
      <c r="DG8" s="592"/>
      <c r="DH8" s="592"/>
      <c r="DI8" s="592"/>
      <c r="DJ8" s="592"/>
      <c r="DK8" s="592"/>
      <c r="DL8" s="592"/>
      <c r="DM8" s="592"/>
      <c r="DN8" s="592"/>
      <c r="DO8" s="592"/>
      <c r="DP8" s="593"/>
      <c r="DQ8" s="600">
        <v>1969715</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31225</v>
      </c>
      <c r="S9" s="592"/>
      <c r="T9" s="592"/>
      <c r="U9" s="592"/>
      <c r="V9" s="592"/>
      <c r="W9" s="592"/>
      <c r="X9" s="592"/>
      <c r="Y9" s="593"/>
      <c r="Z9" s="594">
        <v>0.2</v>
      </c>
      <c r="AA9" s="594"/>
      <c r="AB9" s="594"/>
      <c r="AC9" s="594"/>
      <c r="AD9" s="595">
        <v>31225</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1702135</v>
      </c>
      <c r="BH9" s="592"/>
      <c r="BI9" s="592"/>
      <c r="BJ9" s="592"/>
      <c r="BK9" s="592"/>
      <c r="BL9" s="592"/>
      <c r="BM9" s="592"/>
      <c r="BN9" s="593"/>
      <c r="BO9" s="594">
        <v>20.399999999999999</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2543723</v>
      </c>
      <c r="CS9" s="592"/>
      <c r="CT9" s="592"/>
      <c r="CU9" s="592"/>
      <c r="CV9" s="592"/>
      <c r="CW9" s="592"/>
      <c r="CX9" s="592"/>
      <c r="CY9" s="593"/>
      <c r="CZ9" s="594">
        <v>16.5</v>
      </c>
      <c r="DA9" s="594"/>
      <c r="DB9" s="594"/>
      <c r="DC9" s="594"/>
      <c r="DD9" s="600">
        <v>13963</v>
      </c>
      <c r="DE9" s="592"/>
      <c r="DF9" s="592"/>
      <c r="DG9" s="592"/>
      <c r="DH9" s="592"/>
      <c r="DI9" s="592"/>
      <c r="DJ9" s="592"/>
      <c r="DK9" s="592"/>
      <c r="DL9" s="592"/>
      <c r="DM9" s="592"/>
      <c r="DN9" s="592"/>
      <c r="DO9" s="592"/>
      <c r="DP9" s="593"/>
      <c r="DQ9" s="600">
        <v>2133257</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346885</v>
      </c>
      <c r="S10" s="592"/>
      <c r="T10" s="592"/>
      <c r="U10" s="592"/>
      <c r="V10" s="592"/>
      <c r="W10" s="592"/>
      <c r="X10" s="592"/>
      <c r="Y10" s="593"/>
      <c r="Z10" s="594">
        <v>2.1</v>
      </c>
      <c r="AA10" s="594"/>
      <c r="AB10" s="594"/>
      <c r="AC10" s="594"/>
      <c r="AD10" s="595">
        <v>346885</v>
      </c>
      <c r="AE10" s="595"/>
      <c r="AF10" s="595"/>
      <c r="AG10" s="595"/>
      <c r="AH10" s="595"/>
      <c r="AI10" s="595"/>
      <c r="AJ10" s="595"/>
      <c r="AK10" s="595"/>
      <c r="AL10" s="596">
        <v>3.4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106339</v>
      </c>
      <c r="BH10" s="592"/>
      <c r="BI10" s="592"/>
      <c r="BJ10" s="592"/>
      <c r="BK10" s="592"/>
      <c r="BL10" s="592"/>
      <c r="BM10" s="592"/>
      <c r="BN10" s="593"/>
      <c r="BO10" s="594">
        <v>1.3</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5397</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5397</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26386</v>
      </c>
      <c r="S11" s="592"/>
      <c r="T11" s="592"/>
      <c r="U11" s="592"/>
      <c r="V11" s="592"/>
      <c r="W11" s="592"/>
      <c r="X11" s="592"/>
      <c r="Y11" s="593"/>
      <c r="Z11" s="594">
        <v>0.2</v>
      </c>
      <c r="AA11" s="594"/>
      <c r="AB11" s="594"/>
      <c r="AC11" s="594"/>
      <c r="AD11" s="595">
        <v>26386</v>
      </c>
      <c r="AE11" s="595"/>
      <c r="AF11" s="595"/>
      <c r="AG11" s="595"/>
      <c r="AH11" s="595"/>
      <c r="AI11" s="595"/>
      <c r="AJ11" s="595"/>
      <c r="AK11" s="595"/>
      <c r="AL11" s="596">
        <v>0.3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286100</v>
      </c>
      <c r="BH11" s="592"/>
      <c r="BI11" s="592"/>
      <c r="BJ11" s="592"/>
      <c r="BK11" s="592"/>
      <c r="BL11" s="592"/>
      <c r="BM11" s="592"/>
      <c r="BN11" s="593"/>
      <c r="BO11" s="594">
        <v>3.4</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1206858</v>
      </c>
      <c r="CS11" s="592"/>
      <c r="CT11" s="592"/>
      <c r="CU11" s="592"/>
      <c r="CV11" s="592"/>
      <c r="CW11" s="592"/>
      <c r="CX11" s="592"/>
      <c r="CY11" s="593"/>
      <c r="CZ11" s="594">
        <v>7.8</v>
      </c>
      <c r="DA11" s="594"/>
      <c r="DB11" s="594"/>
      <c r="DC11" s="594"/>
      <c r="DD11" s="600">
        <v>568318</v>
      </c>
      <c r="DE11" s="592"/>
      <c r="DF11" s="592"/>
      <c r="DG11" s="592"/>
      <c r="DH11" s="592"/>
      <c r="DI11" s="592"/>
      <c r="DJ11" s="592"/>
      <c r="DK11" s="592"/>
      <c r="DL11" s="592"/>
      <c r="DM11" s="592"/>
      <c r="DN11" s="592"/>
      <c r="DO11" s="592"/>
      <c r="DP11" s="593"/>
      <c r="DQ11" s="600">
        <v>849347</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5838055</v>
      </c>
      <c r="BH12" s="592"/>
      <c r="BI12" s="592"/>
      <c r="BJ12" s="592"/>
      <c r="BK12" s="592"/>
      <c r="BL12" s="592"/>
      <c r="BM12" s="592"/>
      <c r="BN12" s="593"/>
      <c r="BO12" s="594">
        <v>70</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302486</v>
      </c>
      <c r="CS12" s="592"/>
      <c r="CT12" s="592"/>
      <c r="CU12" s="592"/>
      <c r="CV12" s="592"/>
      <c r="CW12" s="592"/>
      <c r="CX12" s="592"/>
      <c r="CY12" s="593"/>
      <c r="CZ12" s="594">
        <v>2</v>
      </c>
      <c r="DA12" s="594"/>
      <c r="DB12" s="594"/>
      <c r="DC12" s="594"/>
      <c r="DD12" s="600">
        <v>89904</v>
      </c>
      <c r="DE12" s="592"/>
      <c r="DF12" s="592"/>
      <c r="DG12" s="592"/>
      <c r="DH12" s="592"/>
      <c r="DI12" s="592"/>
      <c r="DJ12" s="592"/>
      <c r="DK12" s="592"/>
      <c r="DL12" s="592"/>
      <c r="DM12" s="592"/>
      <c r="DN12" s="592"/>
      <c r="DO12" s="592"/>
      <c r="DP12" s="593"/>
      <c r="DQ12" s="600">
        <v>234820</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68954</v>
      </c>
      <c r="S13" s="592"/>
      <c r="T13" s="592"/>
      <c r="U13" s="592"/>
      <c r="V13" s="592"/>
      <c r="W13" s="592"/>
      <c r="X13" s="592"/>
      <c r="Y13" s="593"/>
      <c r="Z13" s="594">
        <v>0.4</v>
      </c>
      <c r="AA13" s="594"/>
      <c r="AB13" s="594"/>
      <c r="AC13" s="594"/>
      <c r="AD13" s="595">
        <v>68954</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5826435</v>
      </c>
      <c r="BH13" s="592"/>
      <c r="BI13" s="592"/>
      <c r="BJ13" s="592"/>
      <c r="BK13" s="592"/>
      <c r="BL13" s="592"/>
      <c r="BM13" s="592"/>
      <c r="BN13" s="593"/>
      <c r="BO13" s="594">
        <v>69.8</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1720238</v>
      </c>
      <c r="CS13" s="592"/>
      <c r="CT13" s="592"/>
      <c r="CU13" s="592"/>
      <c r="CV13" s="592"/>
      <c r="CW13" s="592"/>
      <c r="CX13" s="592"/>
      <c r="CY13" s="593"/>
      <c r="CZ13" s="594">
        <v>11.2</v>
      </c>
      <c r="DA13" s="594"/>
      <c r="DB13" s="594"/>
      <c r="DC13" s="594"/>
      <c r="DD13" s="600">
        <v>1023553</v>
      </c>
      <c r="DE13" s="592"/>
      <c r="DF13" s="592"/>
      <c r="DG13" s="592"/>
      <c r="DH13" s="592"/>
      <c r="DI13" s="592"/>
      <c r="DJ13" s="592"/>
      <c r="DK13" s="592"/>
      <c r="DL13" s="592"/>
      <c r="DM13" s="592"/>
      <c r="DN13" s="592"/>
      <c r="DO13" s="592"/>
      <c r="DP13" s="593"/>
      <c r="DQ13" s="600">
        <v>1454852</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90000</v>
      </c>
      <c r="BH14" s="592"/>
      <c r="BI14" s="592"/>
      <c r="BJ14" s="592"/>
      <c r="BK14" s="592"/>
      <c r="BL14" s="592"/>
      <c r="BM14" s="592"/>
      <c r="BN14" s="593"/>
      <c r="BO14" s="594">
        <v>1.1000000000000001</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913071</v>
      </c>
      <c r="CS14" s="592"/>
      <c r="CT14" s="592"/>
      <c r="CU14" s="592"/>
      <c r="CV14" s="592"/>
      <c r="CW14" s="592"/>
      <c r="CX14" s="592"/>
      <c r="CY14" s="593"/>
      <c r="CZ14" s="594">
        <v>5.9</v>
      </c>
      <c r="DA14" s="594"/>
      <c r="DB14" s="594"/>
      <c r="DC14" s="594"/>
      <c r="DD14" s="600">
        <v>141450</v>
      </c>
      <c r="DE14" s="592"/>
      <c r="DF14" s="592"/>
      <c r="DG14" s="592"/>
      <c r="DH14" s="592"/>
      <c r="DI14" s="592"/>
      <c r="DJ14" s="592"/>
      <c r="DK14" s="592"/>
      <c r="DL14" s="592"/>
      <c r="DM14" s="592"/>
      <c r="DN14" s="592"/>
      <c r="DO14" s="592"/>
      <c r="DP14" s="593"/>
      <c r="DQ14" s="600">
        <v>714301</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10713</v>
      </c>
      <c r="S15" s="592"/>
      <c r="T15" s="592"/>
      <c r="U15" s="592"/>
      <c r="V15" s="592"/>
      <c r="W15" s="592"/>
      <c r="X15" s="592"/>
      <c r="Y15" s="593"/>
      <c r="Z15" s="594">
        <v>0.1</v>
      </c>
      <c r="AA15" s="594"/>
      <c r="AB15" s="594"/>
      <c r="AC15" s="594"/>
      <c r="AD15" s="595">
        <v>10713</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267674</v>
      </c>
      <c r="BH15" s="592"/>
      <c r="BI15" s="592"/>
      <c r="BJ15" s="592"/>
      <c r="BK15" s="592"/>
      <c r="BL15" s="592"/>
      <c r="BM15" s="592"/>
      <c r="BN15" s="593"/>
      <c r="BO15" s="594">
        <v>3.2</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2065242</v>
      </c>
      <c r="CS15" s="592"/>
      <c r="CT15" s="592"/>
      <c r="CU15" s="592"/>
      <c r="CV15" s="592"/>
      <c r="CW15" s="592"/>
      <c r="CX15" s="592"/>
      <c r="CY15" s="593"/>
      <c r="CZ15" s="594">
        <v>13.4</v>
      </c>
      <c r="DA15" s="594"/>
      <c r="DB15" s="594"/>
      <c r="DC15" s="594"/>
      <c r="DD15" s="600">
        <v>329706</v>
      </c>
      <c r="DE15" s="592"/>
      <c r="DF15" s="592"/>
      <c r="DG15" s="592"/>
      <c r="DH15" s="592"/>
      <c r="DI15" s="592"/>
      <c r="DJ15" s="592"/>
      <c r="DK15" s="592"/>
      <c r="DL15" s="592"/>
      <c r="DM15" s="592"/>
      <c r="DN15" s="592"/>
      <c r="DO15" s="592"/>
      <c r="DP15" s="593"/>
      <c r="DQ15" s="600">
        <v>1654980</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1238069</v>
      </c>
      <c r="S16" s="592"/>
      <c r="T16" s="592"/>
      <c r="U16" s="592"/>
      <c r="V16" s="592"/>
      <c r="W16" s="592"/>
      <c r="X16" s="592"/>
      <c r="Y16" s="593"/>
      <c r="Z16" s="594">
        <v>7.6</v>
      </c>
      <c r="AA16" s="594"/>
      <c r="AB16" s="594"/>
      <c r="AC16" s="594"/>
      <c r="AD16" s="595">
        <v>1113526</v>
      </c>
      <c r="AE16" s="595"/>
      <c r="AF16" s="595"/>
      <c r="AG16" s="595"/>
      <c r="AH16" s="595"/>
      <c r="AI16" s="595"/>
      <c r="AJ16" s="595"/>
      <c r="AK16" s="595"/>
      <c r="AL16" s="596">
        <v>10.9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9548</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7097</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1113526</v>
      </c>
      <c r="S17" s="592"/>
      <c r="T17" s="592"/>
      <c r="U17" s="592"/>
      <c r="V17" s="592"/>
      <c r="W17" s="592"/>
      <c r="X17" s="592"/>
      <c r="Y17" s="593"/>
      <c r="Z17" s="594">
        <v>6.9</v>
      </c>
      <c r="AA17" s="594"/>
      <c r="AB17" s="594"/>
      <c r="AC17" s="594"/>
      <c r="AD17" s="595">
        <v>1113526</v>
      </c>
      <c r="AE17" s="595"/>
      <c r="AF17" s="595"/>
      <c r="AG17" s="595"/>
      <c r="AH17" s="595"/>
      <c r="AI17" s="595"/>
      <c r="AJ17" s="595"/>
      <c r="AK17" s="595"/>
      <c r="AL17" s="596">
        <v>10.9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552921</v>
      </c>
      <c r="CS17" s="592"/>
      <c r="CT17" s="592"/>
      <c r="CU17" s="592"/>
      <c r="CV17" s="592"/>
      <c r="CW17" s="592"/>
      <c r="CX17" s="592"/>
      <c r="CY17" s="593"/>
      <c r="CZ17" s="594">
        <v>3.6</v>
      </c>
      <c r="DA17" s="594"/>
      <c r="DB17" s="594"/>
      <c r="DC17" s="594"/>
      <c r="DD17" s="600" t="s">
        <v>111</v>
      </c>
      <c r="DE17" s="592"/>
      <c r="DF17" s="592"/>
      <c r="DG17" s="592"/>
      <c r="DH17" s="592"/>
      <c r="DI17" s="592"/>
      <c r="DJ17" s="592"/>
      <c r="DK17" s="592"/>
      <c r="DL17" s="592"/>
      <c r="DM17" s="592"/>
      <c r="DN17" s="592"/>
      <c r="DO17" s="592"/>
      <c r="DP17" s="593"/>
      <c r="DQ17" s="600">
        <v>552921</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124532</v>
      </c>
      <c r="S18" s="592"/>
      <c r="T18" s="592"/>
      <c r="U18" s="592"/>
      <c r="V18" s="592"/>
      <c r="W18" s="592"/>
      <c r="X18" s="592"/>
      <c r="Y18" s="593"/>
      <c r="Z18" s="594">
        <v>0.8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11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10323755</v>
      </c>
      <c r="S20" s="592"/>
      <c r="T20" s="592"/>
      <c r="U20" s="592"/>
      <c r="V20" s="592"/>
      <c r="W20" s="592"/>
      <c r="X20" s="592"/>
      <c r="Y20" s="593"/>
      <c r="Z20" s="594">
        <v>63.5</v>
      </c>
      <c r="AA20" s="594"/>
      <c r="AB20" s="594"/>
      <c r="AC20" s="594"/>
      <c r="AD20" s="595">
        <v>10199212</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15400296</v>
      </c>
      <c r="CS20" s="592"/>
      <c r="CT20" s="592"/>
      <c r="CU20" s="592"/>
      <c r="CV20" s="592"/>
      <c r="CW20" s="592"/>
      <c r="CX20" s="592"/>
      <c r="CY20" s="593"/>
      <c r="CZ20" s="594">
        <v>100</v>
      </c>
      <c r="DA20" s="594"/>
      <c r="DB20" s="594"/>
      <c r="DC20" s="594"/>
      <c r="DD20" s="600">
        <v>2303064</v>
      </c>
      <c r="DE20" s="592"/>
      <c r="DF20" s="592"/>
      <c r="DG20" s="592"/>
      <c r="DH20" s="592"/>
      <c r="DI20" s="592"/>
      <c r="DJ20" s="592"/>
      <c r="DK20" s="592"/>
      <c r="DL20" s="592"/>
      <c r="DM20" s="592"/>
      <c r="DN20" s="592"/>
      <c r="DO20" s="592"/>
      <c r="DP20" s="593"/>
      <c r="DQ20" s="600">
        <v>11907546</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8130</v>
      </c>
      <c r="S21" s="592"/>
      <c r="T21" s="592"/>
      <c r="U21" s="592"/>
      <c r="V21" s="592"/>
      <c r="W21" s="592"/>
      <c r="X21" s="592"/>
      <c r="Y21" s="593"/>
      <c r="Z21" s="594">
        <v>0.1</v>
      </c>
      <c r="AA21" s="594"/>
      <c r="AB21" s="594"/>
      <c r="AC21" s="594"/>
      <c r="AD21" s="595">
        <v>8130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3557</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331344</v>
      </c>
      <c r="S23" s="592"/>
      <c r="T23" s="592"/>
      <c r="U23" s="592"/>
      <c r="V23" s="592"/>
      <c r="W23" s="592"/>
      <c r="X23" s="592"/>
      <c r="Y23" s="593"/>
      <c r="Z23" s="594">
        <v>2</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23233</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4837578</v>
      </c>
      <c r="CS24" s="581"/>
      <c r="CT24" s="581"/>
      <c r="CU24" s="581"/>
      <c r="CV24" s="581"/>
      <c r="CW24" s="581"/>
      <c r="CX24" s="581"/>
      <c r="CY24" s="582"/>
      <c r="CZ24" s="622">
        <v>31.4</v>
      </c>
      <c r="DA24" s="623"/>
      <c r="DB24" s="623"/>
      <c r="DC24" s="624"/>
      <c r="DD24" s="621">
        <v>3550359</v>
      </c>
      <c r="DE24" s="581"/>
      <c r="DF24" s="581"/>
      <c r="DG24" s="581"/>
      <c r="DH24" s="581"/>
      <c r="DI24" s="581"/>
      <c r="DJ24" s="581"/>
      <c r="DK24" s="582"/>
      <c r="DL24" s="621">
        <v>3548069</v>
      </c>
      <c r="DM24" s="581"/>
      <c r="DN24" s="581"/>
      <c r="DO24" s="581"/>
      <c r="DP24" s="581"/>
      <c r="DQ24" s="581"/>
      <c r="DR24" s="581"/>
      <c r="DS24" s="581"/>
      <c r="DT24" s="581"/>
      <c r="DU24" s="581"/>
      <c r="DV24" s="582"/>
      <c r="DW24" s="585">
        <v>34.700000000000003</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2622082</v>
      </c>
      <c r="S25" s="592"/>
      <c r="T25" s="592"/>
      <c r="U25" s="592"/>
      <c r="V25" s="592"/>
      <c r="W25" s="592"/>
      <c r="X25" s="592"/>
      <c r="Y25" s="593"/>
      <c r="Z25" s="594">
        <v>16.100000000000001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2564328</v>
      </c>
      <c r="CS25" s="617"/>
      <c r="CT25" s="617"/>
      <c r="CU25" s="617"/>
      <c r="CV25" s="617"/>
      <c r="CW25" s="617"/>
      <c r="CX25" s="617"/>
      <c r="CY25" s="618"/>
      <c r="CZ25" s="625">
        <v>16.7</v>
      </c>
      <c r="DA25" s="626"/>
      <c r="DB25" s="626"/>
      <c r="DC25" s="627"/>
      <c r="DD25" s="600">
        <v>2478188</v>
      </c>
      <c r="DE25" s="617"/>
      <c r="DF25" s="617"/>
      <c r="DG25" s="617"/>
      <c r="DH25" s="617"/>
      <c r="DI25" s="617"/>
      <c r="DJ25" s="617"/>
      <c r="DK25" s="618"/>
      <c r="DL25" s="600">
        <v>2477568</v>
      </c>
      <c r="DM25" s="617"/>
      <c r="DN25" s="617"/>
      <c r="DO25" s="617"/>
      <c r="DP25" s="617"/>
      <c r="DQ25" s="617"/>
      <c r="DR25" s="617"/>
      <c r="DS25" s="617"/>
      <c r="DT25" s="617"/>
      <c r="DU25" s="617"/>
      <c r="DV25" s="618"/>
      <c r="DW25" s="596">
        <v>24.2</v>
      </c>
      <c r="DX25" s="619"/>
      <c r="DY25" s="619"/>
      <c r="DZ25" s="619"/>
      <c r="EA25" s="619"/>
      <c r="EB25" s="619"/>
      <c r="EC25" s="620"/>
    </row>
    <row r="26" spans="2:133" ht="11.25" customHeight="1" x14ac:dyDescent="0.15">
      <c r="B26" s="628" t="s">
        <v>276</v>
      </c>
      <c r="C26" s="629"/>
      <c r="D26" s="629"/>
      <c r="E26" s="629"/>
      <c r="F26" s="629"/>
      <c r="G26" s="629"/>
      <c r="H26" s="629"/>
      <c r="I26" s="629"/>
      <c r="J26" s="629"/>
      <c r="K26" s="629"/>
      <c r="L26" s="629"/>
      <c r="M26" s="629"/>
      <c r="N26" s="629"/>
      <c r="O26" s="629"/>
      <c r="P26" s="629"/>
      <c r="Q26" s="630"/>
      <c r="R26" s="591">
        <v>4762</v>
      </c>
      <c r="S26" s="592"/>
      <c r="T26" s="592"/>
      <c r="U26" s="592"/>
      <c r="V26" s="592"/>
      <c r="W26" s="592"/>
      <c r="X26" s="592"/>
      <c r="Y26" s="593"/>
      <c r="Z26" s="594">
        <v>0</v>
      </c>
      <c r="AA26" s="594"/>
      <c r="AB26" s="594"/>
      <c r="AC26" s="594"/>
      <c r="AD26" s="595">
        <v>4762</v>
      </c>
      <c r="AE26" s="595"/>
      <c r="AF26" s="595"/>
      <c r="AG26" s="595"/>
      <c r="AH26" s="595"/>
      <c r="AI26" s="595"/>
      <c r="AJ26" s="595"/>
      <c r="AK26" s="595"/>
      <c r="AL26" s="596">
        <v>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1753958</v>
      </c>
      <c r="CS26" s="592"/>
      <c r="CT26" s="592"/>
      <c r="CU26" s="592"/>
      <c r="CV26" s="592"/>
      <c r="CW26" s="592"/>
      <c r="CX26" s="592"/>
      <c r="CY26" s="593"/>
      <c r="CZ26" s="625">
        <v>11.4</v>
      </c>
      <c r="DA26" s="626"/>
      <c r="DB26" s="626"/>
      <c r="DC26" s="627"/>
      <c r="DD26" s="600">
        <v>1676058</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x14ac:dyDescent="0.15">
      <c r="B27" s="588" t="s">
        <v>279</v>
      </c>
      <c r="C27" s="589"/>
      <c r="D27" s="589"/>
      <c r="E27" s="589"/>
      <c r="F27" s="589"/>
      <c r="G27" s="589"/>
      <c r="H27" s="589"/>
      <c r="I27" s="589"/>
      <c r="J27" s="589"/>
      <c r="K27" s="589"/>
      <c r="L27" s="589"/>
      <c r="M27" s="589"/>
      <c r="N27" s="589"/>
      <c r="O27" s="589"/>
      <c r="P27" s="589"/>
      <c r="Q27" s="590"/>
      <c r="R27" s="591">
        <v>756653</v>
      </c>
      <c r="S27" s="592"/>
      <c r="T27" s="592"/>
      <c r="U27" s="592"/>
      <c r="V27" s="592"/>
      <c r="W27" s="592"/>
      <c r="X27" s="592"/>
      <c r="Y27" s="593"/>
      <c r="Z27" s="594">
        <v>4.7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8345318</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1720329</v>
      </c>
      <c r="CS27" s="617"/>
      <c r="CT27" s="617"/>
      <c r="CU27" s="617"/>
      <c r="CV27" s="617"/>
      <c r="CW27" s="617"/>
      <c r="CX27" s="617"/>
      <c r="CY27" s="618"/>
      <c r="CZ27" s="625">
        <v>11.2</v>
      </c>
      <c r="DA27" s="626"/>
      <c r="DB27" s="626"/>
      <c r="DC27" s="627"/>
      <c r="DD27" s="600">
        <v>519250</v>
      </c>
      <c r="DE27" s="617"/>
      <c r="DF27" s="617"/>
      <c r="DG27" s="617"/>
      <c r="DH27" s="617"/>
      <c r="DI27" s="617"/>
      <c r="DJ27" s="617"/>
      <c r="DK27" s="618"/>
      <c r="DL27" s="600">
        <v>517580</v>
      </c>
      <c r="DM27" s="617"/>
      <c r="DN27" s="617"/>
      <c r="DO27" s="617"/>
      <c r="DP27" s="617"/>
      <c r="DQ27" s="617"/>
      <c r="DR27" s="617"/>
      <c r="DS27" s="617"/>
      <c r="DT27" s="617"/>
      <c r="DU27" s="617"/>
      <c r="DV27" s="618"/>
      <c r="DW27" s="596">
        <v>5.0999999999999996</v>
      </c>
      <c r="DX27" s="619"/>
      <c r="DY27" s="619"/>
      <c r="DZ27" s="619"/>
      <c r="EA27" s="619"/>
      <c r="EB27" s="619"/>
      <c r="EC27" s="620"/>
    </row>
    <row r="28" spans="2:133" ht="11.25" customHeight="1" x14ac:dyDescent="0.15">
      <c r="B28" s="588" t="s">
        <v>282</v>
      </c>
      <c r="C28" s="589"/>
      <c r="D28" s="589"/>
      <c r="E28" s="589"/>
      <c r="F28" s="589"/>
      <c r="G28" s="589"/>
      <c r="H28" s="589"/>
      <c r="I28" s="589"/>
      <c r="J28" s="589"/>
      <c r="K28" s="589"/>
      <c r="L28" s="589"/>
      <c r="M28" s="589"/>
      <c r="N28" s="589"/>
      <c r="O28" s="589"/>
      <c r="P28" s="589"/>
      <c r="Q28" s="590"/>
      <c r="R28" s="591">
        <v>85418</v>
      </c>
      <c r="S28" s="592"/>
      <c r="T28" s="592"/>
      <c r="U28" s="592"/>
      <c r="V28" s="592"/>
      <c r="W28" s="592"/>
      <c r="X28" s="592"/>
      <c r="Y28" s="593"/>
      <c r="Z28" s="594">
        <v>0.5</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552921</v>
      </c>
      <c r="CS28" s="592"/>
      <c r="CT28" s="592"/>
      <c r="CU28" s="592"/>
      <c r="CV28" s="592"/>
      <c r="CW28" s="592"/>
      <c r="CX28" s="592"/>
      <c r="CY28" s="593"/>
      <c r="CZ28" s="625">
        <v>3.6</v>
      </c>
      <c r="DA28" s="626"/>
      <c r="DB28" s="626"/>
      <c r="DC28" s="627"/>
      <c r="DD28" s="600">
        <v>552921</v>
      </c>
      <c r="DE28" s="592"/>
      <c r="DF28" s="592"/>
      <c r="DG28" s="592"/>
      <c r="DH28" s="592"/>
      <c r="DI28" s="592"/>
      <c r="DJ28" s="592"/>
      <c r="DK28" s="593"/>
      <c r="DL28" s="600">
        <v>552921</v>
      </c>
      <c r="DM28" s="592"/>
      <c r="DN28" s="592"/>
      <c r="DO28" s="592"/>
      <c r="DP28" s="592"/>
      <c r="DQ28" s="592"/>
      <c r="DR28" s="592"/>
      <c r="DS28" s="592"/>
      <c r="DT28" s="592"/>
      <c r="DU28" s="592"/>
      <c r="DV28" s="593"/>
      <c r="DW28" s="596">
        <v>5.4</v>
      </c>
      <c r="DX28" s="619"/>
      <c r="DY28" s="619"/>
      <c r="DZ28" s="619"/>
      <c r="EA28" s="619"/>
      <c r="EB28" s="619"/>
      <c r="EC28" s="620"/>
    </row>
    <row r="29" spans="2:133" ht="11.25" customHeight="1" x14ac:dyDescent="0.15">
      <c r="B29" s="588" t="s">
        <v>284</v>
      </c>
      <c r="C29" s="589"/>
      <c r="D29" s="589"/>
      <c r="E29" s="589"/>
      <c r="F29" s="589"/>
      <c r="G29" s="589"/>
      <c r="H29" s="589"/>
      <c r="I29" s="589"/>
      <c r="J29" s="589"/>
      <c r="K29" s="589"/>
      <c r="L29" s="589"/>
      <c r="M29" s="589"/>
      <c r="N29" s="589"/>
      <c r="O29" s="589"/>
      <c r="P29" s="589"/>
      <c r="Q29" s="590"/>
      <c r="R29" s="591">
        <v>70881</v>
      </c>
      <c r="S29" s="592"/>
      <c r="T29" s="592"/>
      <c r="U29" s="592"/>
      <c r="V29" s="592"/>
      <c r="W29" s="592"/>
      <c r="X29" s="592"/>
      <c r="Y29" s="593"/>
      <c r="Z29" s="594">
        <v>0.4</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552921</v>
      </c>
      <c r="CS29" s="617"/>
      <c r="CT29" s="617"/>
      <c r="CU29" s="617"/>
      <c r="CV29" s="617"/>
      <c r="CW29" s="617"/>
      <c r="CX29" s="617"/>
      <c r="CY29" s="618"/>
      <c r="CZ29" s="625">
        <v>3.6</v>
      </c>
      <c r="DA29" s="626"/>
      <c r="DB29" s="626"/>
      <c r="DC29" s="627"/>
      <c r="DD29" s="600">
        <v>552921</v>
      </c>
      <c r="DE29" s="617"/>
      <c r="DF29" s="617"/>
      <c r="DG29" s="617"/>
      <c r="DH29" s="617"/>
      <c r="DI29" s="617"/>
      <c r="DJ29" s="617"/>
      <c r="DK29" s="618"/>
      <c r="DL29" s="600">
        <v>552921</v>
      </c>
      <c r="DM29" s="617"/>
      <c r="DN29" s="617"/>
      <c r="DO29" s="617"/>
      <c r="DP29" s="617"/>
      <c r="DQ29" s="617"/>
      <c r="DR29" s="617"/>
      <c r="DS29" s="617"/>
      <c r="DT29" s="617"/>
      <c r="DU29" s="617"/>
      <c r="DV29" s="618"/>
      <c r="DW29" s="596">
        <v>5.4</v>
      </c>
      <c r="DX29" s="619"/>
      <c r="DY29" s="619"/>
      <c r="DZ29" s="619"/>
      <c r="EA29" s="619"/>
      <c r="EB29" s="619"/>
      <c r="EC29" s="620"/>
    </row>
    <row r="30" spans="2:133" ht="11.25" customHeight="1" x14ac:dyDescent="0.15">
      <c r="B30" s="588" t="s">
        <v>288</v>
      </c>
      <c r="C30" s="589"/>
      <c r="D30" s="589"/>
      <c r="E30" s="589"/>
      <c r="F30" s="589"/>
      <c r="G30" s="589"/>
      <c r="H30" s="589"/>
      <c r="I30" s="589"/>
      <c r="J30" s="589"/>
      <c r="K30" s="589"/>
      <c r="L30" s="589"/>
      <c r="M30" s="589"/>
      <c r="N30" s="589"/>
      <c r="O30" s="589"/>
      <c r="P30" s="589"/>
      <c r="Q30" s="590"/>
      <c r="R30" s="591">
        <v>609535</v>
      </c>
      <c r="S30" s="592"/>
      <c r="T30" s="592"/>
      <c r="U30" s="592"/>
      <c r="V30" s="592"/>
      <c r="W30" s="592"/>
      <c r="X30" s="592"/>
      <c r="Y30" s="593"/>
      <c r="Z30" s="594">
        <v>3.8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v>
      </c>
      <c r="BH30" s="650"/>
      <c r="BI30" s="650"/>
      <c r="BJ30" s="650"/>
      <c r="BK30" s="650"/>
      <c r="BL30" s="650"/>
      <c r="BM30" s="586">
        <v>95.3</v>
      </c>
      <c r="BN30" s="650"/>
      <c r="BO30" s="650"/>
      <c r="BP30" s="650"/>
      <c r="BQ30" s="651"/>
      <c r="BR30" s="649">
        <v>99</v>
      </c>
      <c r="BS30" s="650"/>
      <c r="BT30" s="650"/>
      <c r="BU30" s="650"/>
      <c r="BV30" s="650"/>
      <c r="BW30" s="650"/>
      <c r="BX30" s="586">
        <v>95.3</v>
      </c>
      <c r="BY30" s="650"/>
      <c r="BZ30" s="650"/>
      <c r="CA30" s="650"/>
      <c r="CB30" s="651"/>
      <c r="CD30" s="654"/>
      <c r="CE30" s="655"/>
      <c r="CF30" s="605" t="s">
        <v>291</v>
      </c>
      <c r="CG30" s="606"/>
      <c r="CH30" s="606"/>
      <c r="CI30" s="606"/>
      <c r="CJ30" s="606"/>
      <c r="CK30" s="606"/>
      <c r="CL30" s="606"/>
      <c r="CM30" s="606"/>
      <c r="CN30" s="606"/>
      <c r="CO30" s="606"/>
      <c r="CP30" s="606"/>
      <c r="CQ30" s="607"/>
      <c r="CR30" s="591">
        <v>478813</v>
      </c>
      <c r="CS30" s="592"/>
      <c r="CT30" s="592"/>
      <c r="CU30" s="592"/>
      <c r="CV30" s="592"/>
      <c r="CW30" s="592"/>
      <c r="CX30" s="592"/>
      <c r="CY30" s="593"/>
      <c r="CZ30" s="625">
        <v>3.1</v>
      </c>
      <c r="DA30" s="626"/>
      <c r="DB30" s="626"/>
      <c r="DC30" s="627"/>
      <c r="DD30" s="600">
        <v>478813</v>
      </c>
      <c r="DE30" s="592"/>
      <c r="DF30" s="592"/>
      <c r="DG30" s="592"/>
      <c r="DH30" s="592"/>
      <c r="DI30" s="592"/>
      <c r="DJ30" s="592"/>
      <c r="DK30" s="593"/>
      <c r="DL30" s="600">
        <v>478813</v>
      </c>
      <c r="DM30" s="592"/>
      <c r="DN30" s="592"/>
      <c r="DO30" s="592"/>
      <c r="DP30" s="592"/>
      <c r="DQ30" s="592"/>
      <c r="DR30" s="592"/>
      <c r="DS30" s="592"/>
      <c r="DT30" s="592"/>
      <c r="DU30" s="592"/>
      <c r="DV30" s="593"/>
      <c r="DW30" s="596">
        <v>4.7</v>
      </c>
      <c r="DX30" s="619"/>
      <c r="DY30" s="619"/>
      <c r="DZ30" s="619"/>
      <c r="EA30" s="619"/>
      <c r="EB30" s="619"/>
      <c r="EC30" s="620"/>
    </row>
    <row r="31" spans="2:133" ht="11.25" customHeight="1" x14ac:dyDescent="0.15">
      <c r="B31" s="588" t="s">
        <v>292</v>
      </c>
      <c r="C31" s="589"/>
      <c r="D31" s="589"/>
      <c r="E31" s="589"/>
      <c r="F31" s="589"/>
      <c r="G31" s="589"/>
      <c r="H31" s="589"/>
      <c r="I31" s="589"/>
      <c r="J31" s="589"/>
      <c r="K31" s="589"/>
      <c r="L31" s="589"/>
      <c r="M31" s="589"/>
      <c r="N31" s="589"/>
      <c r="O31" s="589"/>
      <c r="P31" s="589"/>
      <c r="Q31" s="590"/>
      <c r="R31" s="591">
        <v>908203</v>
      </c>
      <c r="S31" s="592"/>
      <c r="T31" s="592"/>
      <c r="U31" s="592"/>
      <c r="V31" s="592"/>
      <c r="W31" s="592"/>
      <c r="X31" s="592"/>
      <c r="Y31" s="593"/>
      <c r="Z31" s="594">
        <v>5.6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17"/>
      <c r="BI31" s="617"/>
      <c r="BJ31" s="617"/>
      <c r="BK31" s="617"/>
      <c r="BL31" s="617"/>
      <c r="BM31" s="597">
        <v>91.5</v>
      </c>
      <c r="BN31" s="647"/>
      <c r="BO31" s="647"/>
      <c r="BP31" s="647"/>
      <c r="BQ31" s="648"/>
      <c r="BR31" s="646">
        <v>98.5</v>
      </c>
      <c r="BS31" s="617"/>
      <c r="BT31" s="617"/>
      <c r="BU31" s="617"/>
      <c r="BV31" s="617"/>
      <c r="BW31" s="617"/>
      <c r="BX31" s="597">
        <v>90.7</v>
      </c>
      <c r="BY31" s="647"/>
      <c r="BZ31" s="647"/>
      <c r="CA31" s="647"/>
      <c r="CB31" s="648"/>
      <c r="CD31" s="654"/>
      <c r="CE31" s="655"/>
      <c r="CF31" s="605" t="s">
        <v>295</v>
      </c>
      <c r="CG31" s="606"/>
      <c r="CH31" s="606"/>
      <c r="CI31" s="606"/>
      <c r="CJ31" s="606"/>
      <c r="CK31" s="606"/>
      <c r="CL31" s="606"/>
      <c r="CM31" s="606"/>
      <c r="CN31" s="606"/>
      <c r="CO31" s="606"/>
      <c r="CP31" s="606"/>
      <c r="CQ31" s="607"/>
      <c r="CR31" s="591">
        <v>74108</v>
      </c>
      <c r="CS31" s="617"/>
      <c r="CT31" s="617"/>
      <c r="CU31" s="617"/>
      <c r="CV31" s="617"/>
      <c r="CW31" s="617"/>
      <c r="CX31" s="617"/>
      <c r="CY31" s="618"/>
      <c r="CZ31" s="625">
        <v>0.5</v>
      </c>
      <c r="DA31" s="626"/>
      <c r="DB31" s="626"/>
      <c r="DC31" s="627"/>
      <c r="DD31" s="600">
        <v>74108</v>
      </c>
      <c r="DE31" s="617"/>
      <c r="DF31" s="617"/>
      <c r="DG31" s="617"/>
      <c r="DH31" s="617"/>
      <c r="DI31" s="617"/>
      <c r="DJ31" s="617"/>
      <c r="DK31" s="618"/>
      <c r="DL31" s="600">
        <v>74108</v>
      </c>
      <c r="DM31" s="617"/>
      <c r="DN31" s="617"/>
      <c r="DO31" s="617"/>
      <c r="DP31" s="617"/>
      <c r="DQ31" s="617"/>
      <c r="DR31" s="617"/>
      <c r="DS31" s="617"/>
      <c r="DT31" s="617"/>
      <c r="DU31" s="617"/>
      <c r="DV31" s="618"/>
      <c r="DW31" s="596">
        <v>0.7</v>
      </c>
      <c r="DX31" s="619"/>
      <c r="DY31" s="619"/>
      <c r="DZ31" s="619"/>
      <c r="EA31" s="619"/>
      <c r="EB31" s="619"/>
      <c r="EC31" s="620"/>
    </row>
    <row r="32" spans="2:133" ht="11.25" customHeight="1" x14ac:dyDescent="0.15">
      <c r="B32" s="588" t="s">
        <v>296</v>
      </c>
      <c r="C32" s="589"/>
      <c r="D32" s="589"/>
      <c r="E32" s="589"/>
      <c r="F32" s="589"/>
      <c r="G32" s="589"/>
      <c r="H32" s="589"/>
      <c r="I32" s="589"/>
      <c r="J32" s="589"/>
      <c r="K32" s="589"/>
      <c r="L32" s="589"/>
      <c r="M32" s="589"/>
      <c r="N32" s="589"/>
      <c r="O32" s="589"/>
      <c r="P32" s="589"/>
      <c r="Q32" s="590"/>
      <c r="R32" s="591">
        <v>464343</v>
      </c>
      <c r="S32" s="592"/>
      <c r="T32" s="592"/>
      <c r="U32" s="592"/>
      <c r="V32" s="592"/>
      <c r="W32" s="592"/>
      <c r="X32" s="592"/>
      <c r="Y32" s="593"/>
      <c r="Z32" s="594">
        <v>2.9</v>
      </c>
      <c r="AA32" s="594"/>
      <c r="AB32" s="594"/>
      <c r="AC32" s="594"/>
      <c r="AD32" s="595">
        <v>23352</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96.6</v>
      </c>
      <c r="BN32" s="659"/>
      <c r="BO32" s="659"/>
      <c r="BP32" s="659"/>
      <c r="BQ32" s="661"/>
      <c r="BR32" s="658">
        <v>99.2</v>
      </c>
      <c r="BS32" s="659"/>
      <c r="BT32" s="659"/>
      <c r="BU32" s="659"/>
      <c r="BV32" s="659"/>
      <c r="BW32" s="659"/>
      <c r="BX32" s="660">
        <v>96.9</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x14ac:dyDescent="0.15">
      <c r="B33" s="588" t="s">
        <v>299</v>
      </c>
      <c r="C33" s="589"/>
      <c r="D33" s="589"/>
      <c r="E33" s="589"/>
      <c r="F33" s="589"/>
      <c r="G33" s="589"/>
      <c r="H33" s="589"/>
      <c r="I33" s="589"/>
      <c r="J33" s="589"/>
      <c r="K33" s="589"/>
      <c r="L33" s="589"/>
      <c r="M33" s="589"/>
      <c r="N33" s="589"/>
      <c r="O33" s="589"/>
      <c r="P33" s="589"/>
      <c r="Q33" s="590"/>
      <c r="R33" s="591">
        <v>35000</v>
      </c>
      <c r="S33" s="592"/>
      <c r="T33" s="592"/>
      <c r="U33" s="592"/>
      <c r="V33" s="592"/>
      <c r="W33" s="592"/>
      <c r="X33" s="592"/>
      <c r="Y33" s="593"/>
      <c r="Z33" s="594">
        <v>0.2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8250106</v>
      </c>
      <c r="CS33" s="617"/>
      <c r="CT33" s="617"/>
      <c r="CU33" s="617"/>
      <c r="CV33" s="617"/>
      <c r="CW33" s="617"/>
      <c r="CX33" s="617"/>
      <c r="CY33" s="618"/>
      <c r="CZ33" s="625">
        <v>53.6</v>
      </c>
      <c r="DA33" s="626"/>
      <c r="DB33" s="626"/>
      <c r="DC33" s="627"/>
      <c r="DD33" s="600">
        <v>6708512</v>
      </c>
      <c r="DE33" s="617"/>
      <c r="DF33" s="617"/>
      <c r="DG33" s="617"/>
      <c r="DH33" s="617"/>
      <c r="DI33" s="617"/>
      <c r="DJ33" s="617"/>
      <c r="DK33" s="618"/>
      <c r="DL33" s="600">
        <v>4590052</v>
      </c>
      <c r="DM33" s="617"/>
      <c r="DN33" s="617"/>
      <c r="DO33" s="617"/>
      <c r="DP33" s="617"/>
      <c r="DQ33" s="617"/>
      <c r="DR33" s="617"/>
      <c r="DS33" s="617"/>
      <c r="DT33" s="617"/>
      <c r="DU33" s="617"/>
      <c r="DV33" s="618"/>
      <c r="DW33" s="596">
        <v>44.8</v>
      </c>
      <c r="DX33" s="619"/>
      <c r="DY33" s="619"/>
      <c r="DZ33" s="619"/>
      <c r="EA33" s="619"/>
      <c r="EB33" s="619"/>
      <c r="EC33" s="620"/>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2577581</v>
      </c>
      <c r="CS34" s="592"/>
      <c r="CT34" s="592"/>
      <c r="CU34" s="592"/>
      <c r="CV34" s="592"/>
      <c r="CW34" s="592"/>
      <c r="CX34" s="592"/>
      <c r="CY34" s="593"/>
      <c r="CZ34" s="625">
        <v>16.7</v>
      </c>
      <c r="DA34" s="626"/>
      <c r="DB34" s="626"/>
      <c r="DC34" s="627"/>
      <c r="DD34" s="600">
        <v>1865845</v>
      </c>
      <c r="DE34" s="592"/>
      <c r="DF34" s="592"/>
      <c r="DG34" s="592"/>
      <c r="DH34" s="592"/>
      <c r="DI34" s="592"/>
      <c r="DJ34" s="592"/>
      <c r="DK34" s="593"/>
      <c r="DL34" s="600">
        <v>1466210</v>
      </c>
      <c r="DM34" s="592"/>
      <c r="DN34" s="592"/>
      <c r="DO34" s="592"/>
      <c r="DP34" s="592"/>
      <c r="DQ34" s="592"/>
      <c r="DR34" s="592"/>
      <c r="DS34" s="592"/>
      <c r="DT34" s="592"/>
      <c r="DU34" s="592"/>
      <c r="DV34" s="593"/>
      <c r="DW34" s="596">
        <v>14.3</v>
      </c>
      <c r="DX34" s="619"/>
      <c r="DY34" s="619"/>
      <c r="DZ34" s="619"/>
      <c r="EA34" s="619"/>
      <c r="EB34" s="619"/>
      <c r="EC34" s="620"/>
    </row>
    <row r="35" spans="2:133" ht="11.25" customHeight="1" x14ac:dyDescent="0.15">
      <c r="B35" s="588" t="s">
        <v>305</v>
      </c>
      <c r="C35" s="589"/>
      <c r="D35" s="589"/>
      <c r="E35" s="589"/>
      <c r="F35" s="589"/>
      <c r="G35" s="589"/>
      <c r="H35" s="589"/>
      <c r="I35" s="589"/>
      <c r="J35" s="589"/>
      <c r="K35" s="589"/>
      <c r="L35" s="589"/>
      <c r="M35" s="589"/>
      <c r="N35" s="589"/>
      <c r="O35" s="589"/>
      <c r="P35" s="589"/>
      <c r="Q35" s="590"/>
      <c r="R35" s="591" t="s">
        <v>111</v>
      </c>
      <c r="S35" s="592"/>
      <c r="T35" s="592"/>
      <c r="U35" s="592"/>
      <c r="V35" s="592"/>
      <c r="W35" s="592"/>
      <c r="X35" s="592"/>
      <c r="Y35" s="593"/>
      <c r="Z35" s="594" t="s">
        <v>111</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2602298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258149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88589</v>
      </c>
      <c r="CS35" s="617"/>
      <c r="CT35" s="617"/>
      <c r="CU35" s="617"/>
      <c r="CV35" s="617"/>
      <c r="CW35" s="617"/>
      <c r="CX35" s="617"/>
      <c r="CY35" s="618"/>
      <c r="CZ35" s="625">
        <v>0.6</v>
      </c>
      <c r="DA35" s="626"/>
      <c r="DB35" s="626"/>
      <c r="DC35" s="627"/>
      <c r="DD35" s="600">
        <v>79143</v>
      </c>
      <c r="DE35" s="617"/>
      <c r="DF35" s="617"/>
      <c r="DG35" s="617"/>
      <c r="DH35" s="617"/>
      <c r="DI35" s="617"/>
      <c r="DJ35" s="617"/>
      <c r="DK35" s="618"/>
      <c r="DL35" s="600">
        <v>79143</v>
      </c>
      <c r="DM35" s="617"/>
      <c r="DN35" s="617"/>
      <c r="DO35" s="617"/>
      <c r="DP35" s="617"/>
      <c r="DQ35" s="617"/>
      <c r="DR35" s="617"/>
      <c r="DS35" s="617"/>
      <c r="DT35" s="617"/>
      <c r="DU35" s="617"/>
      <c r="DV35" s="618"/>
      <c r="DW35" s="596">
        <v>0.8</v>
      </c>
      <c r="DX35" s="619"/>
      <c r="DY35" s="619"/>
      <c r="DZ35" s="619"/>
      <c r="EA35" s="619"/>
      <c r="EB35" s="619"/>
      <c r="EC35" s="620"/>
    </row>
    <row r="36" spans="2:133" ht="11.25" customHeight="1" x14ac:dyDescent="0.15">
      <c r="B36" s="634" t="s">
        <v>309</v>
      </c>
      <c r="C36" s="635"/>
      <c r="D36" s="635"/>
      <c r="E36" s="635"/>
      <c r="F36" s="635"/>
      <c r="G36" s="635"/>
      <c r="H36" s="635"/>
      <c r="I36" s="635"/>
      <c r="J36" s="635"/>
      <c r="K36" s="635"/>
      <c r="L36" s="635"/>
      <c r="M36" s="635"/>
      <c r="N36" s="635"/>
      <c r="O36" s="635"/>
      <c r="P36" s="635"/>
      <c r="Q36" s="636"/>
      <c r="R36" s="663">
        <v>16246896</v>
      </c>
      <c r="S36" s="664"/>
      <c r="T36" s="664"/>
      <c r="U36" s="664"/>
      <c r="V36" s="664"/>
      <c r="W36" s="664"/>
      <c r="X36" s="664"/>
      <c r="Y36" s="665"/>
      <c r="Z36" s="666">
        <v>100</v>
      </c>
      <c r="AA36" s="666"/>
      <c r="AB36" s="666"/>
      <c r="AC36" s="666"/>
      <c r="AD36" s="667">
        <v>10235456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856298</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147559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2715046</v>
      </c>
      <c r="CS36" s="592"/>
      <c r="CT36" s="592"/>
      <c r="CU36" s="592"/>
      <c r="CV36" s="592"/>
      <c r="CW36" s="592"/>
      <c r="CX36" s="592"/>
      <c r="CY36" s="593"/>
      <c r="CZ36" s="625">
        <v>17.600000000000001</v>
      </c>
      <c r="DA36" s="626"/>
      <c r="DB36" s="626"/>
      <c r="DC36" s="627"/>
      <c r="DD36" s="600">
        <v>2436226</v>
      </c>
      <c r="DE36" s="592"/>
      <c r="DF36" s="592"/>
      <c r="DG36" s="592"/>
      <c r="DH36" s="592"/>
      <c r="DI36" s="592"/>
      <c r="DJ36" s="592"/>
      <c r="DK36" s="593"/>
      <c r="DL36" s="600">
        <v>2301404</v>
      </c>
      <c r="DM36" s="592"/>
      <c r="DN36" s="592"/>
      <c r="DO36" s="592"/>
      <c r="DP36" s="592"/>
      <c r="DQ36" s="592"/>
      <c r="DR36" s="592"/>
      <c r="DS36" s="592"/>
      <c r="DT36" s="592"/>
      <c r="DU36" s="592"/>
      <c r="DV36" s="593"/>
      <c r="DW36" s="596">
        <v>22.5</v>
      </c>
      <c r="DX36" s="619"/>
      <c r="DY36" s="619"/>
      <c r="DZ36" s="619"/>
      <c r="EA36" s="619"/>
      <c r="EB36" s="619"/>
      <c r="EC36" s="620"/>
    </row>
    <row r="37" spans="2:133" ht="11.25" customHeight="1" x14ac:dyDescent="0.15">
      <c r="AQ37" s="670" t="s">
        <v>313</v>
      </c>
      <c r="AR37" s="671"/>
      <c r="AS37" s="671"/>
      <c r="AT37" s="671"/>
      <c r="AU37" s="671"/>
      <c r="AV37" s="671"/>
      <c r="AW37" s="671"/>
      <c r="AX37" s="671"/>
      <c r="AY37" s="672"/>
      <c r="AZ37" s="591">
        <v>552087</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5337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727535</v>
      </c>
      <c r="CS37" s="617"/>
      <c r="CT37" s="617"/>
      <c r="CU37" s="617"/>
      <c r="CV37" s="617"/>
      <c r="CW37" s="617"/>
      <c r="CX37" s="617"/>
      <c r="CY37" s="618"/>
      <c r="CZ37" s="625">
        <v>4.7</v>
      </c>
      <c r="DA37" s="626"/>
      <c r="DB37" s="626"/>
      <c r="DC37" s="627"/>
      <c r="DD37" s="600">
        <v>726535</v>
      </c>
      <c r="DE37" s="617"/>
      <c r="DF37" s="617"/>
      <c r="DG37" s="617"/>
      <c r="DH37" s="617"/>
      <c r="DI37" s="617"/>
      <c r="DJ37" s="617"/>
      <c r="DK37" s="618"/>
      <c r="DL37" s="600">
        <v>726535</v>
      </c>
      <c r="DM37" s="617"/>
      <c r="DN37" s="617"/>
      <c r="DO37" s="617"/>
      <c r="DP37" s="617"/>
      <c r="DQ37" s="617"/>
      <c r="DR37" s="617"/>
      <c r="DS37" s="617"/>
      <c r="DT37" s="617"/>
      <c r="DU37" s="617"/>
      <c r="DV37" s="618"/>
      <c r="DW37" s="596">
        <v>7.1</v>
      </c>
      <c r="DX37" s="619"/>
      <c r="DY37" s="619"/>
      <c r="DZ37" s="619"/>
      <c r="EA37" s="619"/>
      <c r="EB37" s="619"/>
      <c r="EC37" s="620"/>
    </row>
    <row r="38" spans="2:133" ht="11.25" customHeight="1" x14ac:dyDescent="0.15">
      <c r="AQ38" s="670" t="s">
        <v>316</v>
      </c>
      <c r="AR38" s="671"/>
      <c r="AS38" s="671"/>
      <c r="AT38" s="671"/>
      <c r="AU38" s="671"/>
      <c r="AV38" s="671"/>
      <c r="AW38" s="671"/>
      <c r="AX38" s="671"/>
      <c r="AY38" s="672"/>
      <c r="AZ38" s="591">
        <v>336741</v>
      </c>
      <c r="BA38" s="592"/>
      <c r="BB38" s="592"/>
      <c r="BC38" s="592"/>
      <c r="BD38" s="617"/>
      <c r="BE38" s="617"/>
      <c r="BF38" s="648"/>
      <c r="BG38" s="605" t="s">
        <v>317</v>
      </c>
      <c r="BH38" s="606"/>
      <c r="BI38" s="606"/>
      <c r="BJ38" s="606"/>
      <c r="BK38" s="606"/>
      <c r="BL38" s="606"/>
      <c r="BM38" s="606"/>
      <c r="BN38" s="606"/>
      <c r="BO38" s="606"/>
      <c r="BP38" s="606"/>
      <c r="BQ38" s="606"/>
      <c r="BR38" s="606"/>
      <c r="BS38" s="606"/>
      <c r="BT38" s="606"/>
      <c r="BU38" s="607"/>
      <c r="BV38" s="591">
        <v>9863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1405759</v>
      </c>
      <c r="CS38" s="592"/>
      <c r="CT38" s="592"/>
      <c r="CU38" s="592"/>
      <c r="CV38" s="592"/>
      <c r="CW38" s="592"/>
      <c r="CX38" s="592"/>
      <c r="CY38" s="593"/>
      <c r="CZ38" s="625">
        <v>9.1</v>
      </c>
      <c r="DA38" s="626"/>
      <c r="DB38" s="626"/>
      <c r="DC38" s="627"/>
      <c r="DD38" s="600">
        <v>1295382</v>
      </c>
      <c r="DE38" s="592"/>
      <c r="DF38" s="592"/>
      <c r="DG38" s="592"/>
      <c r="DH38" s="592"/>
      <c r="DI38" s="592"/>
      <c r="DJ38" s="592"/>
      <c r="DK38" s="593"/>
      <c r="DL38" s="600">
        <v>743295</v>
      </c>
      <c r="DM38" s="592"/>
      <c r="DN38" s="592"/>
      <c r="DO38" s="592"/>
      <c r="DP38" s="592"/>
      <c r="DQ38" s="592"/>
      <c r="DR38" s="592"/>
      <c r="DS38" s="592"/>
      <c r="DT38" s="592"/>
      <c r="DU38" s="592"/>
      <c r="DV38" s="593"/>
      <c r="DW38" s="596">
        <v>7.3</v>
      </c>
      <c r="DX38" s="619"/>
      <c r="DY38" s="619"/>
      <c r="DZ38" s="619"/>
      <c r="EA38" s="619"/>
      <c r="EB38" s="619"/>
      <c r="EC38" s="620"/>
    </row>
    <row r="39" spans="2:133" ht="11.25" customHeight="1" x14ac:dyDescent="0.15">
      <c r="AQ39" s="670" t="s">
        <v>319</v>
      </c>
      <c r="AR39" s="671"/>
      <c r="AS39" s="671"/>
      <c r="AT39" s="671"/>
      <c r="AU39" s="671"/>
      <c r="AV39" s="671"/>
      <c r="AW39" s="671"/>
      <c r="AX39" s="671"/>
      <c r="AY39" s="672"/>
      <c r="AZ39" s="591">
        <v>3500</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117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1310542</v>
      </c>
      <c r="CS39" s="617"/>
      <c r="CT39" s="617"/>
      <c r="CU39" s="617"/>
      <c r="CV39" s="617"/>
      <c r="CW39" s="617"/>
      <c r="CX39" s="617"/>
      <c r="CY39" s="618"/>
      <c r="CZ39" s="625">
        <v>8.5</v>
      </c>
      <c r="DA39" s="626"/>
      <c r="DB39" s="626"/>
      <c r="DC39" s="627"/>
      <c r="DD39" s="600">
        <v>919225</v>
      </c>
      <c r="DE39" s="617"/>
      <c r="DF39" s="617"/>
      <c r="DG39" s="617"/>
      <c r="DH39" s="617"/>
      <c r="DI39" s="617"/>
      <c r="DJ39" s="617"/>
      <c r="DK39" s="618"/>
      <c r="DL39" s="600" t="s">
        <v>323</v>
      </c>
      <c r="DM39" s="617"/>
      <c r="DN39" s="617"/>
      <c r="DO39" s="617"/>
      <c r="DP39" s="617"/>
      <c r="DQ39" s="617"/>
      <c r="DR39" s="617"/>
      <c r="DS39" s="617"/>
      <c r="DT39" s="617"/>
      <c r="DU39" s="617"/>
      <c r="DV39" s="618"/>
      <c r="DW39" s="596"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230198</v>
      </c>
      <c r="BA40" s="592"/>
      <c r="BB40" s="592"/>
      <c r="BC40" s="592"/>
      <c r="BD40" s="617"/>
      <c r="BE40" s="617"/>
      <c r="BF40" s="648"/>
      <c r="BG40" s="674"/>
      <c r="BH40" s="675"/>
      <c r="BI40" s="675"/>
      <c r="BJ40" s="675"/>
      <c r="BK40" s="675"/>
      <c r="BL40" s="187"/>
      <c r="BM40" s="606" t="s">
        <v>325</v>
      </c>
      <c r="BN40" s="606"/>
      <c r="BO40" s="606"/>
      <c r="BP40" s="606"/>
      <c r="BQ40" s="606"/>
      <c r="BR40" s="606"/>
      <c r="BS40" s="606"/>
      <c r="BT40" s="606"/>
      <c r="BU40" s="607"/>
      <c r="BV40" s="591">
        <v>74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152589</v>
      </c>
      <c r="CS40" s="592"/>
      <c r="CT40" s="592"/>
      <c r="CU40" s="592"/>
      <c r="CV40" s="592"/>
      <c r="CW40" s="592"/>
      <c r="CX40" s="592"/>
      <c r="CY40" s="593"/>
      <c r="CZ40" s="625">
        <v>1</v>
      </c>
      <c r="DA40" s="626"/>
      <c r="DB40" s="626"/>
      <c r="DC40" s="627"/>
      <c r="DD40" s="600">
        <v>112691</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623474</v>
      </c>
      <c r="BA41" s="664"/>
      <c r="BB41" s="664"/>
      <c r="BC41" s="664"/>
      <c r="BD41" s="659"/>
      <c r="BE41" s="659"/>
      <c r="BF41" s="661"/>
      <c r="BG41" s="676"/>
      <c r="BH41" s="677"/>
      <c r="BI41" s="677"/>
      <c r="BJ41" s="677"/>
      <c r="BK41" s="677"/>
      <c r="BL41" s="189"/>
      <c r="BM41" s="612" t="s">
        <v>328</v>
      </c>
      <c r="BN41" s="612"/>
      <c r="BO41" s="612"/>
      <c r="BP41" s="612"/>
      <c r="BQ41" s="612"/>
      <c r="BR41" s="612"/>
      <c r="BS41" s="612"/>
      <c r="BT41" s="612"/>
      <c r="BU41" s="613"/>
      <c r="BV41" s="663">
        <v>256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7"/>
      <c r="CT41" s="617"/>
      <c r="CU41" s="617"/>
      <c r="CV41" s="617"/>
      <c r="CW41" s="617"/>
      <c r="CX41" s="617"/>
      <c r="CY41" s="618"/>
      <c r="CZ41" s="625" t="s">
        <v>330</v>
      </c>
      <c r="DA41" s="626"/>
      <c r="DB41" s="626"/>
      <c r="DC41" s="627"/>
      <c r="DD41" s="600" t="s">
        <v>330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2312612</v>
      </c>
      <c r="CS42" s="592"/>
      <c r="CT42" s="592"/>
      <c r="CU42" s="592"/>
      <c r="CV42" s="592"/>
      <c r="CW42" s="592"/>
      <c r="CX42" s="592"/>
      <c r="CY42" s="593"/>
      <c r="CZ42" s="625">
        <v>15</v>
      </c>
      <c r="DA42" s="684"/>
      <c r="DB42" s="684"/>
      <c r="DC42" s="685"/>
      <c r="DD42" s="600">
        <v>1648675</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67080</v>
      </c>
      <c r="CS43" s="617"/>
      <c r="CT43" s="617"/>
      <c r="CU43" s="617"/>
      <c r="CV43" s="617"/>
      <c r="CW43" s="617"/>
      <c r="CX43" s="617"/>
      <c r="CY43" s="618"/>
      <c r="CZ43" s="625">
        <v>0.4</v>
      </c>
      <c r="DA43" s="626"/>
      <c r="DB43" s="626"/>
      <c r="DC43" s="627"/>
      <c r="DD43" s="600">
        <v>67080</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2303064</v>
      </c>
      <c r="CS44" s="592"/>
      <c r="CT44" s="592"/>
      <c r="CU44" s="592"/>
      <c r="CV44" s="592"/>
      <c r="CW44" s="592"/>
      <c r="CX44" s="592"/>
      <c r="CY44" s="593"/>
      <c r="CZ44" s="625">
        <v>15</v>
      </c>
      <c r="DA44" s="684"/>
      <c r="DB44" s="684"/>
      <c r="DC44" s="685"/>
      <c r="DD44" s="600">
        <v>1641578</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337</v>
      </c>
      <c r="CG45" s="589"/>
      <c r="CH45" s="589"/>
      <c r="CI45" s="589"/>
      <c r="CJ45" s="589"/>
      <c r="CK45" s="589"/>
      <c r="CL45" s="589"/>
      <c r="CM45" s="589"/>
      <c r="CN45" s="589"/>
      <c r="CO45" s="589"/>
      <c r="CP45" s="589"/>
      <c r="CQ45" s="590"/>
      <c r="CR45" s="591">
        <v>550122</v>
      </c>
      <c r="CS45" s="617"/>
      <c r="CT45" s="617"/>
      <c r="CU45" s="617"/>
      <c r="CV45" s="617"/>
      <c r="CW45" s="617"/>
      <c r="CX45" s="617"/>
      <c r="CY45" s="618"/>
      <c r="CZ45" s="625">
        <v>3.6</v>
      </c>
      <c r="DA45" s="626"/>
      <c r="DB45" s="626"/>
      <c r="DC45" s="627"/>
      <c r="DD45" s="600">
        <v>209989</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338</v>
      </c>
      <c r="CG46" s="589"/>
      <c r="CH46" s="589"/>
      <c r="CI46" s="589"/>
      <c r="CJ46" s="589"/>
      <c r="CK46" s="589"/>
      <c r="CL46" s="589"/>
      <c r="CM46" s="589"/>
      <c r="CN46" s="589"/>
      <c r="CO46" s="589"/>
      <c r="CP46" s="589"/>
      <c r="CQ46" s="590"/>
      <c r="CR46" s="591">
        <v>1664696</v>
      </c>
      <c r="CS46" s="592"/>
      <c r="CT46" s="592"/>
      <c r="CU46" s="592"/>
      <c r="CV46" s="592"/>
      <c r="CW46" s="592"/>
      <c r="CX46" s="592"/>
      <c r="CY46" s="593"/>
      <c r="CZ46" s="625">
        <v>10.8</v>
      </c>
      <c r="DA46" s="684"/>
      <c r="DB46" s="684"/>
      <c r="DC46" s="685"/>
      <c r="DD46" s="600">
        <v>1378343</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339</v>
      </c>
      <c r="CG47" s="589"/>
      <c r="CH47" s="589"/>
      <c r="CI47" s="589"/>
      <c r="CJ47" s="589"/>
      <c r="CK47" s="589"/>
      <c r="CL47" s="589"/>
      <c r="CM47" s="589"/>
      <c r="CN47" s="589"/>
      <c r="CO47" s="589"/>
      <c r="CP47" s="589"/>
      <c r="CQ47" s="590"/>
      <c r="CR47" s="591">
        <v>9548</v>
      </c>
      <c r="CS47" s="617"/>
      <c r="CT47" s="617"/>
      <c r="CU47" s="617"/>
      <c r="CV47" s="617"/>
      <c r="CW47" s="617"/>
      <c r="CX47" s="617"/>
      <c r="CY47" s="618"/>
      <c r="CZ47" s="625">
        <v>0.1</v>
      </c>
      <c r="DA47" s="626"/>
      <c r="DB47" s="626"/>
      <c r="DC47" s="627"/>
      <c r="DD47" s="600">
        <v>7097</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84"/>
      <c r="DB48" s="684"/>
      <c r="DC48" s="685"/>
      <c r="DD48" s="600" t="s">
        <v>323</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341</v>
      </c>
      <c r="CE49" s="635"/>
      <c r="CF49" s="635"/>
      <c r="CG49" s="635"/>
      <c r="CH49" s="635"/>
      <c r="CI49" s="635"/>
      <c r="CJ49" s="635"/>
      <c r="CK49" s="635"/>
      <c r="CL49" s="635"/>
      <c r="CM49" s="635"/>
      <c r="CN49" s="635"/>
      <c r="CO49" s="635"/>
      <c r="CP49" s="635"/>
      <c r="CQ49" s="636"/>
      <c r="CR49" s="663">
        <v>15400296</v>
      </c>
      <c r="CS49" s="659"/>
      <c r="CT49" s="659"/>
      <c r="CU49" s="659"/>
      <c r="CV49" s="659"/>
      <c r="CW49" s="659"/>
      <c r="CX49" s="659"/>
      <c r="CY49" s="686"/>
      <c r="CZ49" s="687">
        <v>100</v>
      </c>
      <c r="DA49" s="688"/>
      <c r="DB49" s="688"/>
      <c r="DC49" s="689"/>
      <c r="DD49" s="690">
        <v>11907546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16247</v>
      </c>
      <c r="R7" s="721"/>
      <c r="S7" s="721"/>
      <c r="T7" s="721"/>
      <c r="U7" s="721"/>
      <c r="V7" s="721">
        <v>15400</v>
      </c>
      <c r="W7" s="721"/>
      <c r="X7" s="721"/>
      <c r="Y7" s="721"/>
      <c r="Z7" s="721"/>
      <c r="AA7" s="721">
        <v>847</v>
      </c>
      <c r="AB7" s="721"/>
      <c r="AC7" s="721"/>
      <c r="AD7" s="721"/>
      <c r="AE7" s="722"/>
      <c r="AF7" s="723">
        <v>755</v>
      </c>
      <c r="AG7" s="724"/>
      <c r="AH7" s="724"/>
      <c r="AI7" s="724"/>
      <c r="AJ7" s="725"/>
      <c r="AK7" s="760">
        <v>161</v>
      </c>
      <c r="AL7" s="761"/>
      <c r="AM7" s="761"/>
      <c r="AN7" s="761"/>
      <c r="AO7" s="761"/>
      <c r="AP7" s="761">
        <v>3349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t="s">
        <v>534</v>
      </c>
      <c r="CI7" s="758"/>
      <c r="CJ7" s="758"/>
      <c r="CK7" s="758"/>
      <c r="CL7" s="759"/>
      <c r="CM7" s="757">
        <v>130</v>
      </c>
      <c r="CN7" s="758"/>
      <c r="CO7" s="758"/>
      <c r="CP7" s="758"/>
      <c r="CQ7" s="759"/>
      <c r="CR7" s="757">
        <v>100</v>
      </c>
      <c r="CS7" s="758"/>
      <c r="CT7" s="758"/>
      <c r="CU7" s="758"/>
      <c r="CV7" s="759"/>
      <c r="CW7" s="757">
        <v>0</v>
      </c>
      <c r="CX7" s="758"/>
      <c r="CY7" s="758"/>
      <c r="CZ7" s="758"/>
      <c r="DA7" s="759"/>
      <c r="DB7" s="757" t="s">
        <v>533</v>
      </c>
      <c r="DC7" s="758"/>
      <c r="DD7" s="758"/>
      <c r="DE7" s="758"/>
      <c r="DF7" s="759"/>
      <c r="DG7" s="757" t="s">
        <v>533</v>
      </c>
      <c r="DH7" s="758"/>
      <c r="DI7" s="758"/>
      <c r="DJ7" s="758"/>
      <c r="DK7" s="759"/>
      <c r="DL7" s="757" t="s">
        <v>534</v>
      </c>
      <c r="DM7" s="758"/>
      <c r="DN7" s="758"/>
      <c r="DO7" s="758"/>
      <c r="DP7" s="759"/>
      <c r="DQ7" s="757" t="s">
        <v>534</v>
      </c>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v>0</v>
      </c>
      <c r="AG8" s="748"/>
      <c r="AH8" s="748"/>
      <c r="AI8" s="748"/>
      <c r="AJ8" s="749"/>
      <c r="AK8" s="750">
        <v>0</v>
      </c>
      <c r="AL8" s="751"/>
      <c r="AM8" s="751"/>
      <c r="AN8" s="751"/>
      <c r="AO8" s="751"/>
      <c r="AP8" s="751" t="s">
        <v>534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81</v>
      </c>
      <c r="CI8" s="768"/>
      <c r="CJ8" s="768"/>
      <c r="CK8" s="768"/>
      <c r="CL8" s="769"/>
      <c r="CM8" s="767">
        <v>332</v>
      </c>
      <c r="CN8" s="768"/>
      <c r="CO8" s="768"/>
      <c r="CP8" s="768"/>
      <c r="CQ8" s="769"/>
      <c r="CR8" s="767">
        <v>16</v>
      </c>
      <c r="CS8" s="768"/>
      <c r="CT8" s="768"/>
      <c r="CU8" s="768"/>
      <c r="CV8" s="769"/>
      <c r="CW8" s="767" t="s">
        <v>534</v>
      </c>
      <c r="CX8" s="768"/>
      <c r="CY8" s="768"/>
      <c r="CZ8" s="768"/>
      <c r="DA8" s="769"/>
      <c r="DB8" s="767" t="s">
        <v>534</v>
      </c>
      <c r="DC8" s="768"/>
      <c r="DD8" s="768"/>
      <c r="DE8" s="768"/>
      <c r="DF8" s="769"/>
      <c r="DG8" s="767" t="s">
        <v>533</v>
      </c>
      <c r="DH8" s="768"/>
      <c r="DI8" s="768"/>
      <c r="DJ8" s="768"/>
      <c r="DK8" s="769"/>
      <c r="DL8" s="767" t="s">
        <v>534</v>
      </c>
      <c r="DM8" s="768"/>
      <c r="DN8" s="768"/>
      <c r="DO8" s="768"/>
      <c r="DP8" s="769"/>
      <c r="DQ8" s="767" t="s">
        <v>534</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0</v>
      </c>
      <c r="CI9" s="768"/>
      <c r="CJ9" s="768"/>
      <c r="CK9" s="768"/>
      <c r="CL9" s="769"/>
      <c r="CM9" s="767">
        <v>6</v>
      </c>
      <c r="CN9" s="768"/>
      <c r="CO9" s="768"/>
      <c r="CP9" s="768"/>
      <c r="CQ9" s="769"/>
      <c r="CR9" s="767">
        <v>2</v>
      </c>
      <c r="CS9" s="768"/>
      <c r="CT9" s="768"/>
      <c r="CU9" s="768"/>
      <c r="CV9" s="769"/>
      <c r="CW9" s="767" t="s">
        <v>534</v>
      </c>
      <c r="CX9" s="768"/>
      <c r="CY9" s="768"/>
      <c r="CZ9" s="768"/>
      <c r="DA9" s="769"/>
      <c r="DB9" s="767" t="s">
        <v>534</v>
      </c>
      <c r="DC9" s="768"/>
      <c r="DD9" s="768"/>
      <c r="DE9" s="768"/>
      <c r="DF9" s="769"/>
      <c r="DG9" s="767" t="s">
        <v>534</v>
      </c>
      <c r="DH9" s="768"/>
      <c r="DI9" s="768"/>
      <c r="DJ9" s="768"/>
      <c r="DK9" s="769"/>
      <c r="DL9" s="767" t="s">
        <v>534</v>
      </c>
      <c r="DM9" s="768"/>
      <c r="DN9" s="768"/>
      <c r="DO9" s="768"/>
      <c r="DP9" s="769"/>
      <c r="DQ9" s="767" t="s">
        <v>534</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552</v>
      </c>
      <c r="BT10" s="755"/>
      <c r="BU10" s="755"/>
      <c r="BV10" s="755"/>
      <c r="BW10" s="755"/>
      <c r="BX10" s="755"/>
      <c r="BY10" s="755"/>
      <c r="BZ10" s="755"/>
      <c r="CA10" s="755"/>
      <c r="CB10" s="755"/>
      <c r="CC10" s="755"/>
      <c r="CD10" s="755"/>
      <c r="CE10" s="755"/>
      <c r="CF10" s="755"/>
      <c r="CG10" s="756"/>
      <c r="CH10" s="767">
        <v>10</v>
      </c>
      <c r="CI10" s="768"/>
      <c r="CJ10" s="768"/>
      <c r="CK10" s="768"/>
      <c r="CL10" s="769"/>
      <c r="CM10" s="767">
        <v>90</v>
      </c>
      <c r="CN10" s="768"/>
      <c r="CO10" s="768"/>
      <c r="CP10" s="768"/>
      <c r="CQ10" s="769"/>
      <c r="CR10" s="767">
        <v>70</v>
      </c>
      <c r="CS10" s="768"/>
      <c r="CT10" s="768"/>
      <c r="CU10" s="768"/>
      <c r="CV10" s="769"/>
      <c r="CW10" s="767" t="s">
        <v>533</v>
      </c>
      <c r="CX10" s="768"/>
      <c r="CY10" s="768"/>
      <c r="CZ10" s="768"/>
      <c r="DA10" s="769"/>
      <c r="DB10" s="767" t="s">
        <v>533</v>
      </c>
      <c r="DC10" s="768"/>
      <c r="DD10" s="768"/>
      <c r="DE10" s="768"/>
      <c r="DF10" s="769"/>
      <c r="DG10" s="767" t="s">
        <v>534</v>
      </c>
      <c r="DH10" s="768"/>
      <c r="DI10" s="768"/>
      <c r="DJ10" s="768"/>
      <c r="DK10" s="769"/>
      <c r="DL10" s="767" t="s">
        <v>534</v>
      </c>
      <c r="DM10" s="768"/>
      <c r="DN10" s="768"/>
      <c r="DO10" s="768"/>
      <c r="DP10" s="769"/>
      <c r="DQ10" s="767" t="s">
        <v>534</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553</v>
      </c>
      <c r="BT11" s="755"/>
      <c r="BU11" s="755"/>
      <c r="BV11" s="755"/>
      <c r="BW11" s="755"/>
      <c r="BX11" s="755"/>
      <c r="BY11" s="755"/>
      <c r="BZ11" s="755"/>
      <c r="CA11" s="755"/>
      <c r="CB11" s="755"/>
      <c r="CC11" s="755"/>
      <c r="CD11" s="755"/>
      <c r="CE11" s="755"/>
      <c r="CF11" s="755"/>
      <c r="CG11" s="756"/>
      <c r="CH11" s="767">
        <v>15</v>
      </c>
      <c r="CI11" s="768"/>
      <c r="CJ11" s="768"/>
      <c r="CK11" s="768"/>
      <c r="CL11" s="769"/>
      <c r="CM11" s="767">
        <v>853</v>
      </c>
      <c r="CN11" s="768"/>
      <c r="CO11" s="768"/>
      <c r="CP11" s="768"/>
      <c r="CQ11" s="769"/>
      <c r="CR11" s="767">
        <v>24</v>
      </c>
      <c r="CS11" s="768"/>
      <c r="CT11" s="768"/>
      <c r="CU11" s="768"/>
      <c r="CV11" s="769"/>
      <c r="CW11" s="767" t="s">
        <v>533</v>
      </c>
      <c r="CX11" s="768"/>
      <c r="CY11" s="768"/>
      <c r="CZ11" s="768"/>
      <c r="DA11" s="769"/>
      <c r="DB11" s="767" t="s">
        <v>533</v>
      </c>
      <c r="DC11" s="768"/>
      <c r="DD11" s="768"/>
      <c r="DE11" s="768"/>
      <c r="DF11" s="769"/>
      <c r="DG11" s="767" t="s">
        <v>534</v>
      </c>
      <c r="DH11" s="768"/>
      <c r="DI11" s="768"/>
      <c r="DJ11" s="768"/>
      <c r="DK11" s="769"/>
      <c r="DL11" s="767" t="s">
        <v>534</v>
      </c>
      <c r="DM11" s="768"/>
      <c r="DN11" s="768"/>
      <c r="DO11" s="768"/>
      <c r="DP11" s="769"/>
      <c r="DQ11" s="767" t="s">
        <v>534</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16247</v>
      </c>
      <c r="R23" s="780"/>
      <c r="S23" s="780"/>
      <c r="T23" s="780"/>
      <c r="U23" s="780"/>
      <c r="V23" s="780">
        <v>15400</v>
      </c>
      <c r="W23" s="780"/>
      <c r="X23" s="780"/>
      <c r="Y23" s="780"/>
      <c r="Z23" s="780"/>
      <c r="AA23" s="780">
        <v>847</v>
      </c>
      <c r="AB23" s="780"/>
      <c r="AC23" s="780"/>
      <c r="AD23" s="780"/>
      <c r="AE23" s="781"/>
      <c r="AF23" s="782">
        <v>755</v>
      </c>
      <c r="AG23" s="780"/>
      <c r="AH23" s="780"/>
      <c r="AI23" s="780"/>
      <c r="AJ23" s="783"/>
      <c r="AK23" s="784"/>
      <c r="AL23" s="785"/>
      <c r="AM23" s="785"/>
      <c r="AN23" s="785"/>
      <c r="AO23" s="785"/>
      <c r="AP23" s="780">
        <v>3349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4130</v>
      </c>
      <c r="R28" s="809"/>
      <c r="S28" s="809"/>
      <c r="T28" s="809"/>
      <c r="U28" s="809"/>
      <c r="V28" s="809">
        <v>3872</v>
      </c>
      <c r="W28" s="809"/>
      <c r="X28" s="809"/>
      <c r="Y28" s="809"/>
      <c r="Z28" s="809"/>
      <c r="AA28" s="809">
        <v>258</v>
      </c>
      <c r="AB28" s="809"/>
      <c r="AC28" s="809"/>
      <c r="AD28" s="809"/>
      <c r="AE28" s="810"/>
      <c r="AF28" s="811">
        <v>258</v>
      </c>
      <c r="AG28" s="809"/>
      <c r="AH28" s="809"/>
      <c r="AI28" s="809"/>
      <c r="AJ28" s="812"/>
      <c r="AK28" s="813">
        <v>230</v>
      </c>
      <c r="AL28" s="804"/>
      <c r="AM28" s="804"/>
      <c r="AN28" s="804"/>
      <c r="AO28" s="804"/>
      <c r="AP28" s="804" t="s">
        <v>533</v>
      </c>
      <c r="AQ28" s="804"/>
      <c r="AR28" s="804"/>
      <c r="AS28" s="804"/>
      <c r="AT28" s="804"/>
      <c r="AU28" s="804" t="s">
        <v>534</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2340</v>
      </c>
      <c r="R29" s="745"/>
      <c r="S29" s="745"/>
      <c r="T29" s="745"/>
      <c r="U29" s="745"/>
      <c r="V29" s="745">
        <v>2272</v>
      </c>
      <c r="W29" s="745"/>
      <c r="X29" s="745"/>
      <c r="Y29" s="745"/>
      <c r="Z29" s="745"/>
      <c r="AA29" s="745">
        <v>67</v>
      </c>
      <c r="AB29" s="745"/>
      <c r="AC29" s="745"/>
      <c r="AD29" s="745"/>
      <c r="AE29" s="746"/>
      <c r="AF29" s="747">
        <v>67</v>
      </c>
      <c r="AG29" s="748"/>
      <c r="AH29" s="748"/>
      <c r="AI29" s="748"/>
      <c r="AJ29" s="749"/>
      <c r="AK29" s="816">
        <v>309</v>
      </c>
      <c r="AL29" s="817"/>
      <c r="AM29" s="817"/>
      <c r="AN29" s="817"/>
      <c r="AO29" s="817"/>
      <c r="AP29" s="817" t="s">
        <v>534</v>
      </c>
      <c r="AQ29" s="817"/>
      <c r="AR29" s="817"/>
      <c r="AS29" s="817"/>
      <c r="AT29" s="817"/>
      <c r="AU29" s="817" t="s">
        <v>533</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279</v>
      </c>
      <c r="R30" s="745"/>
      <c r="S30" s="745"/>
      <c r="T30" s="745"/>
      <c r="U30" s="745"/>
      <c r="V30" s="745">
        <v>270</v>
      </c>
      <c r="W30" s="745"/>
      <c r="X30" s="745"/>
      <c r="Y30" s="745"/>
      <c r="Z30" s="745"/>
      <c r="AA30" s="745">
        <v>8</v>
      </c>
      <c r="AB30" s="745"/>
      <c r="AC30" s="745"/>
      <c r="AD30" s="745"/>
      <c r="AE30" s="746"/>
      <c r="AF30" s="747">
        <v>8</v>
      </c>
      <c r="AG30" s="748"/>
      <c r="AH30" s="748"/>
      <c r="AI30" s="748"/>
      <c r="AJ30" s="749"/>
      <c r="AK30" s="816">
        <v>48</v>
      </c>
      <c r="AL30" s="817"/>
      <c r="AM30" s="817"/>
      <c r="AN30" s="817"/>
      <c r="AO30" s="817"/>
      <c r="AP30" s="817" t="s">
        <v>535</v>
      </c>
      <c r="AQ30" s="817"/>
      <c r="AR30" s="817"/>
      <c r="AS30" s="817"/>
      <c r="AT30" s="817"/>
      <c r="AU30" s="817" t="s">
        <v>533</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771</v>
      </c>
      <c r="R31" s="745"/>
      <c r="S31" s="745"/>
      <c r="T31" s="745"/>
      <c r="U31" s="745"/>
      <c r="V31" s="745">
        <v>142</v>
      </c>
      <c r="W31" s="745"/>
      <c r="X31" s="745"/>
      <c r="Y31" s="745"/>
      <c r="Z31" s="745"/>
      <c r="AA31" s="745">
        <v>629</v>
      </c>
      <c r="AB31" s="745"/>
      <c r="AC31" s="745"/>
      <c r="AD31" s="745"/>
      <c r="AE31" s="746"/>
      <c r="AF31" s="747">
        <v>629</v>
      </c>
      <c r="AG31" s="748"/>
      <c r="AH31" s="748"/>
      <c r="AI31" s="748"/>
      <c r="AJ31" s="749"/>
      <c r="AK31" s="816">
        <v>295</v>
      </c>
      <c r="AL31" s="817"/>
      <c r="AM31" s="817"/>
      <c r="AN31" s="817"/>
      <c r="AO31" s="817"/>
      <c r="AP31" s="817">
        <v>290</v>
      </c>
      <c r="AQ31" s="817"/>
      <c r="AR31" s="817"/>
      <c r="AS31" s="817"/>
      <c r="AT31" s="817"/>
      <c r="AU31" s="817">
        <v>102</v>
      </c>
      <c r="AV31" s="817"/>
      <c r="AW31" s="817"/>
      <c r="AX31" s="817"/>
      <c r="AY31" s="817"/>
      <c r="AZ31" s="818" t="s">
        <v>534</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2281</v>
      </c>
      <c r="R32" s="745"/>
      <c r="S32" s="745"/>
      <c r="T32" s="745"/>
      <c r="U32" s="745"/>
      <c r="V32" s="745">
        <v>282</v>
      </c>
      <c r="W32" s="745"/>
      <c r="X32" s="745"/>
      <c r="Y32" s="745"/>
      <c r="Z32" s="745"/>
      <c r="AA32" s="745">
        <v>1999</v>
      </c>
      <c r="AB32" s="745"/>
      <c r="AC32" s="745"/>
      <c r="AD32" s="745"/>
      <c r="AE32" s="746"/>
      <c r="AF32" s="747">
        <v>1999</v>
      </c>
      <c r="AG32" s="748"/>
      <c r="AH32" s="748"/>
      <c r="AI32" s="748"/>
      <c r="AJ32" s="749"/>
      <c r="AK32" s="816">
        <v>856</v>
      </c>
      <c r="AL32" s="817"/>
      <c r="AM32" s="817"/>
      <c r="AN32" s="817"/>
      <c r="AO32" s="817"/>
      <c r="AP32" s="817" t="s">
        <v>534</v>
      </c>
      <c r="AQ32" s="817"/>
      <c r="AR32" s="817"/>
      <c r="AS32" s="817"/>
      <c r="AT32" s="817"/>
      <c r="AU32" s="817" t="s">
        <v>534</v>
      </c>
      <c r="AV32" s="817"/>
      <c r="AW32" s="817"/>
      <c r="AX32" s="817"/>
      <c r="AY32" s="817"/>
      <c r="AZ32" s="818" t="s">
        <v>534</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314</v>
      </c>
      <c r="R33" s="745"/>
      <c r="S33" s="745"/>
      <c r="T33" s="745"/>
      <c r="U33" s="745"/>
      <c r="V33" s="745">
        <v>310</v>
      </c>
      <c r="W33" s="745"/>
      <c r="X33" s="745"/>
      <c r="Y33" s="745"/>
      <c r="Z33" s="745"/>
      <c r="AA33" s="745">
        <v>4</v>
      </c>
      <c r="AB33" s="745"/>
      <c r="AC33" s="745"/>
      <c r="AD33" s="745"/>
      <c r="AE33" s="746"/>
      <c r="AF33" s="747">
        <v>4</v>
      </c>
      <c r="AG33" s="748"/>
      <c r="AH33" s="748"/>
      <c r="AI33" s="748"/>
      <c r="AJ33" s="749"/>
      <c r="AK33" s="816">
        <v>221</v>
      </c>
      <c r="AL33" s="817"/>
      <c r="AM33" s="817"/>
      <c r="AN33" s="817"/>
      <c r="AO33" s="817"/>
      <c r="AP33" s="817">
        <v>1689</v>
      </c>
      <c r="AQ33" s="817"/>
      <c r="AR33" s="817"/>
      <c r="AS33" s="817"/>
      <c r="AT33" s="817"/>
      <c r="AU33" s="817">
        <v>1480</v>
      </c>
      <c r="AV33" s="817"/>
      <c r="AW33" s="817"/>
      <c r="AX33" s="817"/>
      <c r="AY33" s="817"/>
      <c r="AZ33" s="818" t="s">
        <v>534</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622</v>
      </c>
      <c r="R34" s="745"/>
      <c r="S34" s="745"/>
      <c r="T34" s="745"/>
      <c r="U34" s="745"/>
      <c r="V34" s="745">
        <v>614</v>
      </c>
      <c r="W34" s="745"/>
      <c r="X34" s="745"/>
      <c r="Y34" s="745"/>
      <c r="Z34" s="745"/>
      <c r="AA34" s="745">
        <v>8</v>
      </c>
      <c r="AB34" s="745"/>
      <c r="AC34" s="745"/>
      <c r="AD34" s="745"/>
      <c r="AE34" s="746"/>
      <c r="AF34" s="747">
        <v>8</v>
      </c>
      <c r="AG34" s="748"/>
      <c r="AH34" s="748"/>
      <c r="AI34" s="748"/>
      <c r="AJ34" s="749"/>
      <c r="AK34" s="816">
        <v>331</v>
      </c>
      <c r="AL34" s="817"/>
      <c r="AM34" s="817"/>
      <c r="AN34" s="817"/>
      <c r="AO34" s="817"/>
      <c r="AP34" s="817">
        <v>3606</v>
      </c>
      <c r="AQ34" s="817"/>
      <c r="AR34" s="817"/>
      <c r="AS34" s="817"/>
      <c r="AT34" s="817"/>
      <c r="AU34" s="817">
        <v>3112</v>
      </c>
      <c r="AV34" s="817"/>
      <c r="AW34" s="817"/>
      <c r="AX34" s="817"/>
      <c r="AY34" s="817"/>
      <c r="AZ34" s="818" t="s">
        <v>534</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2973</v>
      </c>
      <c r="AG63" s="828"/>
      <c r="AH63" s="828"/>
      <c r="AI63" s="828"/>
      <c r="AJ63" s="829"/>
      <c r="AK63" s="830"/>
      <c r="AL63" s="825"/>
      <c r="AM63" s="825"/>
      <c r="AN63" s="825"/>
      <c r="AO63" s="825"/>
      <c r="AP63" s="828">
        <v>5585</v>
      </c>
      <c r="AQ63" s="828"/>
      <c r="AR63" s="828"/>
      <c r="AS63" s="828"/>
      <c r="AT63" s="828"/>
      <c r="AU63" s="828">
        <v>4694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536</v>
      </c>
      <c r="C68" s="856"/>
      <c r="D68" s="856"/>
      <c r="E68" s="856"/>
      <c r="F68" s="856"/>
      <c r="G68" s="856"/>
      <c r="H68" s="856"/>
      <c r="I68" s="856"/>
      <c r="J68" s="856"/>
      <c r="K68" s="856"/>
      <c r="L68" s="856"/>
      <c r="M68" s="856"/>
      <c r="N68" s="856"/>
      <c r="O68" s="856"/>
      <c r="P68" s="857"/>
      <c r="Q68" s="858">
        <v>636</v>
      </c>
      <c r="R68" s="852"/>
      <c r="S68" s="852"/>
      <c r="T68" s="852"/>
      <c r="U68" s="852"/>
      <c r="V68" s="852">
        <v>605</v>
      </c>
      <c r="W68" s="852"/>
      <c r="X68" s="852"/>
      <c r="Y68" s="852"/>
      <c r="Z68" s="852"/>
      <c r="AA68" s="852">
        <v>31</v>
      </c>
      <c r="AB68" s="852"/>
      <c r="AC68" s="852"/>
      <c r="AD68" s="852"/>
      <c r="AE68" s="852"/>
      <c r="AF68" s="852">
        <v>31</v>
      </c>
      <c r="AG68" s="852"/>
      <c r="AH68" s="852"/>
      <c r="AI68" s="852"/>
      <c r="AJ68" s="852"/>
      <c r="AK68" s="852" t="s">
        <v>533</v>
      </c>
      <c r="AL68" s="852"/>
      <c r="AM68" s="852"/>
      <c r="AN68" s="852"/>
      <c r="AO68" s="852"/>
      <c r="AP68" s="852">
        <v>217</v>
      </c>
      <c r="AQ68" s="852"/>
      <c r="AR68" s="852"/>
      <c r="AS68" s="852"/>
      <c r="AT68" s="852"/>
      <c r="AU68" s="852">
        <v>54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537</v>
      </c>
      <c r="C69" s="860"/>
      <c r="D69" s="860"/>
      <c r="E69" s="860"/>
      <c r="F69" s="860"/>
      <c r="G69" s="860"/>
      <c r="H69" s="860"/>
      <c r="I69" s="860"/>
      <c r="J69" s="860"/>
      <c r="K69" s="860"/>
      <c r="L69" s="860"/>
      <c r="M69" s="860"/>
      <c r="N69" s="860"/>
      <c r="O69" s="860"/>
      <c r="P69" s="861"/>
      <c r="Q69" s="862">
        <v>139</v>
      </c>
      <c r="R69" s="817"/>
      <c r="S69" s="817"/>
      <c r="T69" s="817"/>
      <c r="U69" s="817"/>
      <c r="V69" s="817">
        <v>135</v>
      </c>
      <c r="W69" s="817"/>
      <c r="X69" s="817"/>
      <c r="Y69" s="817"/>
      <c r="Z69" s="817"/>
      <c r="AA69" s="817">
        <v>4</v>
      </c>
      <c r="AB69" s="817"/>
      <c r="AC69" s="817"/>
      <c r="AD69" s="817"/>
      <c r="AE69" s="817"/>
      <c r="AF69" s="817">
        <v>4</v>
      </c>
      <c r="AG69" s="817"/>
      <c r="AH69" s="817"/>
      <c r="AI69" s="817"/>
      <c r="AJ69" s="817"/>
      <c r="AK69" s="817" t="s">
        <v>533</v>
      </c>
      <c r="AL69" s="817"/>
      <c r="AM69" s="817"/>
      <c r="AN69" s="817"/>
      <c r="AO69" s="817"/>
      <c r="AP69" s="817">
        <v>164</v>
      </c>
      <c r="AQ69" s="817"/>
      <c r="AR69" s="817"/>
      <c r="AS69" s="817"/>
      <c r="AT69" s="817"/>
      <c r="AU69" s="817">
        <v>103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538</v>
      </c>
      <c r="C70" s="860"/>
      <c r="D70" s="860"/>
      <c r="E70" s="860"/>
      <c r="F70" s="860"/>
      <c r="G70" s="860"/>
      <c r="H70" s="860"/>
      <c r="I70" s="860"/>
      <c r="J70" s="860"/>
      <c r="K70" s="860"/>
      <c r="L70" s="860"/>
      <c r="M70" s="860"/>
      <c r="N70" s="860"/>
      <c r="O70" s="860"/>
      <c r="P70" s="861"/>
      <c r="Q70" s="862">
        <v>1229</v>
      </c>
      <c r="R70" s="817"/>
      <c r="S70" s="817"/>
      <c r="T70" s="817"/>
      <c r="U70" s="817"/>
      <c r="V70" s="817">
        <v>893</v>
      </c>
      <c r="W70" s="817"/>
      <c r="X70" s="817"/>
      <c r="Y70" s="817"/>
      <c r="Z70" s="817"/>
      <c r="AA70" s="817">
        <v>336</v>
      </c>
      <c r="AB70" s="817"/>
      <c r="AC70" s="817"/>
      <c r="AD70" s="817"/>
      <c r="AE70" s="817"/>
      <c r="AF70" s="817">
        <v>336</v>
      </c>
      <c r="AG70" s="817"/>
      <c r="AH70" s="817"/>
      <c r="AI70" s="817"/>
      <c r="AJ70" s="817"/>
      <c r="AK70" s="817" t="s">
        <v>534</v>
      </c>
      <c r="AL70" s="817"/>
      <c r="AM70" s="817"/>
      <c r="AN70" s="817"/>
      <c r="AO70" s="817"/>
      <c r="AP70" s="817">
        <v>12</v>
      </c>
      <c r="AQ70" s="817"/>
      <c r="AR70" s="817"/>
      <c r="AS70" s="817"/>
      <c r="AT70" s="817"/>
      <c r="AU70" s="817">
        <v>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539</v>
      </c>
      <c r="C71" s="860"/>
      <c r="D71" s="860"/>
      <c r="E71" s="860"/>
      <c r="F71" s="860"/>
      <c r="G71" s="860"/>
      <c r="H71" s="860"/>
      <c r="I71" s="860"/>
      <c r="J71" s="860"/>
      <c r="K71" s="860"/>
      <c r="L71" s="860"/>
      <c r="M71" s="860"/>
      <c r="N71" s="860"/>
      <c r="O71" s="860"/>
      <c r="P71" s="861"/>
      <c r="Q71" s="862">
        <v>142</v>
      </c>
      <c r="R71" s="817"/>
      <c r="S71" s="817"/>
      <c r="T71" s="817"/>
      <c r="U71" s="817"/>
      <c r="V71" s="817">
        <v>141</v>
      </c>
      <c r="W71" s="817"/>
      <c r="X71" s="817"/>
      <c r="Y71" s="817"/>
      <c r="Z71" s="817"/>
      <c r="AA71" s="817">
        <v>1</v>
      </c>
      <c r="AB71" s="817"/>
      <c r="AC71" s="817"/>
      <c r="AD71" s="817"/>
      <c r="AE71" s="817"/>
      <c r="AF71" s="817">
        <v>1</v>
      </c>
      <c r="AG71" s="817"/>
      <c r="AH71" s="817"/>
      <c r="AI71" s="817"/>
      <c r="AJ71" s="817"/>
      <c r="AK71" s="817" t="s">
        <v>533</v>
      </c>
      <c r="AL71" s="817"/>
      <c r="AM71" s="817"/>
      <c r="AN71" s="817"/>
      <c r="AO71" s="817"/>
      <c r="AP71" s="817">
        <v>109</v>
      </c>
      <c r="AQ71" s="817"/>
      <c r="AR71" s="817"/>
      <c r="AS71" s="817"/>
      <c r="AT71" s="817"/>
      <c r="AU71" s="817">
        <v>16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540</v>
      </c>
      <c r="C72" s="860"/>
      <c r="D72" s="860"/>
      <c r="E72" s="860"/>
      <c r="F72" s="860"/>
      <c r="G72" s="860"/>
      <c r="H72" s="860"/>
      <c r="I72" s="860"/>
      <c r="J72" s="860"/>
      <c r="K72" s="860"/>
      <c r="L72" s="860"/>
      <c r="M72" s="860"/>
      <c r="N72" s="860"/>
      <c r="O72" s="860"/>
      <c r="P72" s="861"/>
      <c r="Q72" s="862">
        <v>167</v>
      </c>
      <c r="R72" s="817"/>
      <c r="S72" s="817"/>
      <c r="T72" s="817"/>
      <c r="U72" s="817"/>
      <c r="V72" s="817">
        <v>161</v>
      </c>
      <c r="W72" s="817"/>
      <c r="X72" s="817"/>
      <c r="Y72" s="817"/>
      <c r="Z72" s="817"/>
      <c r="AA72" s="817">
        <v>6</v>
      </c>
      <c r="AB72" s="817"/>
      <c r="AC72" s="817"/>
      <c r="AD72" s="817"/>
      <c r="AE72" s="817"/>
      <c r="AF72" s="817">
        <v>6</v>
      </c>
      <c r="AG72" s="817"/>
      <c r="AH72" s="817"/>
      <c r="AI72" s="817"/>
      <c r="AJ72" s="817"/>
      <c r="AK72" s="817" t="s">
        <v>533</v>
      </c>
      <c r="AL72" s="817"/>
      <c r="AM72" s="817"/>
      <c r="AN72" s="817"/>
      <c r="AO72" s="817"/>
      <c r="AP72" s="817" t="s">
        <v>533</v>
      </c>
      <c r="AQ72" s="817"/>
      <c r="AR72" s="817"/>
      <c r="AS72" s="817"/>
      <c r="AT72" s="817"/>
      <c r="AU72" s="817" t="s">
        <v>533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541</v>
      </c>
      <c r="C73" s="860"/>
      <c r="D73" s="860"/>
      <c r="E73" s="860"/>
      <c r="F73" s="860"/>
      <c r="G73" s="860"/>
      <c r="H73" s="860"/>
      <c r="I73" s="860"/>
      <c r="J73" s="860"/>
      <c r="K73" s="860"/>
      <c r="L73" s="860"/>
      <c r="M73" s="860"/>
      <c r="N73" s="860"/>
      <c r="O73" s="860"/>
      <c r="P73" s="861"/>
      <c r="Q73" s="862">
        <v>688</v>
      </c>
      <c r="R73" s="817"/>
      <c r="S73" s="817"/>
      <c r="T73" s="817"/>
      <c r="U73" s="817"/>
      <c r="V73" s="817">
        <v>616</v>
      </c>
      <c r="W73" s="817"/>
      <c r="X73" s="817"/>
      <c r="Y73" s="817"/>
      <c r="Z73" s="817"/>
      <c r="AA73" s="817">
        <v>72</v>
      </c>
      <c r="AB73" s="817"/>
      <c r="AC73" s="817"/>
      <c r="AD73" s="817"/>
      <c r="AE73" s="817"/>
      <c r="AF73" s="817">
        <v>72</v>
      </c>
      <c r="AG73" s="817"/>
      <c r="AH73" s="817"/>
      <c r="AI73" s="817"/>
      <c r="AJ73" s="817"/>
      <c r="AK73" s="817" t="s">
        <v>534</v>
      </c>
      <c r="AL73" s="817"/>
      <c r="AM73" s="817"/>
      <c r="AN73" s="817"/>
      <c r="AO73" s="817"/>
      <c r="AP73" s="817">
        <v>12</v>
      </c>
      <c r="AQ73" s="817"/>
      <c r="AR73" s="817"/>
      <c r="AS73" s="817"/>
      <c r="AT73" s="817"/>
      <c r="AU73" s="817">
        <v>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542</v>
      </c>
      <c r="C74" s="860"/>
      <c r="D74" s="860"/>
      <c r="E74" s="860"/>
      <c r="F74" s="860"/>
      <c r="G74" s="860"/>
      <c r="H74" s="860"/>
      <c r="I74" s="860"/>
      <c r="J74" s="860"/>
      <c r="K74" s="860"/>
      <c r="L74" s="860"/>
      <c r="M74" s="860"/>
      <c r="N74" s="860"/>
      <c r="O74" s="860"/>
      <c r="P74" s="861"/>
      <c r="Q74" s="862">
        <v>373</v>
      </c>
      <c r="R74" s="817"/>
      <c r="S74" s="817"/>
      <c r="T74" s="817"/>
      <c r="U74" s="817"/>
      <c r="V74" s="817">
        <v>352</v>
      </c>
      <c r="W74" s="817"/>
      <c r="X74" s="817"/>
      <c r="Y74" s="817"/>
      <c r="Z74" s="817"/>
      <c r="AA74" s="817">
        <v>20</v>
      </c>
      <c r="AB74" s="817"/>
      <c r="AC74" s="817"/>
      <c r="AD74" s="817"/>
      <c r="AE74" s="817"/>
      <c r="AF74" s="817">
        <v>20</v>
      </c>
      <c r="AG74" s="817"/>
      <c r="AH74" s="817"/>
      <c r="AI74" s="817"/>
      <c r="AJ74" s="817"/>
      <c r="AK74" s="817">
        <v>33</v>
      </c>
      <c r="AL74" s="817"/>
      <c r="AM74" s="817"/>
      <c r="AN74" s="817"/>
      <c r="AO74" s="817"/>
      <c r="AP74" s="817" t="s">
        <v>533</v>
      </c>
      <c r="AQ74" s="817"/>
      <c r="AR74" s="817"/>
      <c r="AS74" s="817"/>
      <c r="AT74" s="817"/>
      <c r="AU74" s="817" t="s">
        <v>533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543</v>
      </c>
      <c r="C75" s="860"/>
      <c r="D75" s="860"/>
      <c r="E75" s="860"/>
      <c r="F75" s="860"/>
      <c r="G75" s="860"/>
      <c r="H75" s="860"/>
      <c r="I75" s="860"/>
      <c r="J75" s="860"/>
      <c r="K75" s="860"/>
      <c r="L75" s="860"/>
      <c r="M75" s="860"/>
      <c r="N75" s="860"/>
      <c r="O75" s="860"/>
      <c r="P75" s="861"/>
      <c r="Q75" s="865">
        <v>6096</v>
      </c>
      <c r="R75" s="866"/>
      <c r="S75" s="866"/>
      <c r="T75" s="866"/>
      <c r="U75" s="816"/>
      <c r="V75" s="867">
        <v>5951</v>
      </c>
      <c r="W75" s="866"/>
      <c r="X75" s="866"/>
      <c r="Y75" s="866"/>
      <c r="Z75" s="816"/>
      <c r="AA75" s="867">
        <v>145</v>
      </c>
      <c r="AB75" s="866"/>
      <c r="AC75" s="866"/>
      <c r="AD75" s="866"/>
      <c r="AE75" s="816"/>
      <c r="AF75" s="867">
        <v>145</v>
      </c>
      <c r="AG75" s="866"/>
      <c r="AH75" s="866"/>
      <c r="AI75" s="866"/>
      <c r="AJ75" s="816"/>
      <c r="AK75" s="867">
        <v>1100</v>
      </c>
      <c r="AL75" s="866"/>
      <c r="AM75" s="866"/>
      <c r="AN75" s="866"/>
      <c r="AO75" s="816"/>
      <c r="AP75" s="867" t="s">
        <v>534</v>
      </c>
      <c r="AQ75" s="866"/>
      <c r="AR75" s="866"/>
      <c r="AS75" s="866"/>
      <c r="AT75" s="816"/>
      <c r="AU75" s="867" t="s">
        <v>534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544</v>
      </c>
      <c r="C76" s="860"/>
      <c r="D76" s="860"/>
      <c r="E76" s="860"/>
      <c r="F76" s="860"/>
      <c r="G76" s="860"/>
      <c r="H76" s="860"/>
      <c r="I76" s="860"/>
      <c r="J76" s="860"/>
      <c r="K76" s="860"/>
      <c r="L76" s="860"/>
      <c r="M76" s="860"/>
      <c r="N76" s="860"/>
      <c r="O76" s="860"/>
      <c r="P76" s="861"/>
      <c r="Q76" s="865">
        <v>135</v>
      </c>
      <c r="R76" s="866"/>
      <c r="S76" s="866"/>
      <c r="T76" s="866"/>
      <c r="U76" s="816"/>
      <c r="V76" s="867">
        <v>126</v>
      </c>
      <c r="W76" s="866"/>
      <c r="X76" s="866"/>
      <c r="Y76" s="866"/>
      <c r="Z76" s="816"/>
      <c r="AA76" s="867">
        <v>9</v>
      </c>
      <c r="AB76" s="866"/>
      <c r="AC76" s="866"/>
      <c r="AD76" s="866"/>
      <c r="AE76" s="816"/>
      <c r="AF76" s="867">
        <v>9</v>
      </c>
      <c r="AG76" s="866"/>
      <c r="AH76" s="866"/>
      <c r="AI76" s="866"/>
      <c r="AJ76" s="816"/>
      <c r="AK76" s="867" t="s">
        <v>534</v>
      </c>
      <c r="AL76" s="866"/>
      <c r="AM76" s="866"/>
      <c r="AN76" s="866"/>
      <c r="AO76" s="816"/>
      <c r="AP76" s="867" t="s">
        <v>534</v>
      </c>
      <c r="AQ76" s="866"/>
      <c r="AR76" s="866"/>
      <c r="AS76" s="866"/>
      <c r="AT76" s="816"/>
      <c r="AU76" s="867" t="s">
        <v>534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545</v>
      </c>
      <c r="C77" s="860"/>
      <c r="D77" s="860"/>
      <c r="E77" s="860"/>
      <c r="F77" s="860"/>
      <c r="G77" s="860"/>
      <c r="H77" s="860"/>
      <c r="I77" s="860"/>
      <c r="J77" s="860"/>
      <c r="K77" s="860"/>
      <c r="L77" s="860"/>
      <c r="M77" s="860"/>
      <c r="N77" s="860"/>
      <c r="O77" s="860"/>
      <c r="P77" s="861"/>
      <c r="Q77" s="865">
        <v>363034</v>
      </c>
      <c r="R77" s="866"/>
      <c r="S77" s="866"/>
      <c r="T77" s="866"/>
      <c r="U77" s="816"/>
      <c r="V77" s="867">
        <v>350256</v>
      </c>
      <c r="W77" s="866"/>
      <c r="X77" s="866"/>
      <c r="Y77" s="866"/>
      <c r="Z77" s="816"/>
      <c r="AA77" s="867">
        <v>12777</v>
      </c>
      <c r="AB77" s="866"/>
      <c r="AC77" s="866"/>
      <c r="AD77" s="866"/>
      <c r="AE77" s="816"/>
      <c r="AF77" s="867">
        <v>12777</v>
      </c>
      <c r="AG77" s="866"/>
      <c r="AH77" s="866"/>
      <c r="AI77" s="866"/>
      <c r="AJ77" s="816"/>
      <c r="AK77" s="867">
        <v>2098</v>
      </c>
      <c r="AL77" s="866"/>
      <c r="AM77" s="866"/>
      <c r="AN77" s="866"/>
      <c r="AO77" s="816"/>
      <c r="AP77" s="867" t="s">
        <v>533</v>
      </c>
      <c r="AQ77" s="866"/>
      <c r="AR77" s="866"/>
      <c r="AS77" s="866"/>
      <c r="AT77" s="816"/>
      <c r="AU77" s="867" t="s">
        <v>533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546</v>
      </c>
      <c r="C78" s="860"/>
      <c r="D78" s="860"/>
      <c r="E78" s="860"/>
      <c r="F78" s="860"/>
      <c r="G78" s="860"/>
      <c r="H78" s="860"/>
      <c r="I78" s="860"/>
      <c r="J78" s="860"/>
      <c r="K78" s="860"/>
      <c r="L78" s="860"/>
      <c r="M78" s="860"/>
      <c r="N78" s="860"/>
      <c r="O78" s="860"/>
      <c r="P78" s="861"/>
      <c r="Q78" s="862">
        <v>107</v>
      </c>
      <c r="R78" s="817"/>
      <c r="S78" s="817"/>
      <c r="T78" s="817"/>
      <c r="U78" s="817"/>
      <c r="V78" s="817">
        <v>99</v>
      </c>
      <c r="W78" s="817"/>
      <c r="X78" s="817"/>
      <c r="Y78" s="817"/>
      <c r="Z78" s="817"/>
      <c r="AA78" s="817">
        <v>8</v>
      </c>
      <c r="AB78" s="817"/>
      <c r="AC78" s="817"/>
      <c r="AD78" s="817"/>
      <c r="AE78" s="817"/>
      <c r="AF78" s="817">
        <v>80</v>
      </c>
      <c r="AG78" s="817"/>
      <c r="AH78" s="817"/>
      <c r="AI78" s="817"/>
      <c r="AJ78" s="817"/>
      <c r="AK78" s="817" t="s">
        <v>533</v>
      </c>
      <c r="AL78" s="817"/>
      <c r="AM78" s="817"/>
      <c r="AN78" s="817"/>
      <c r="AO78" s="817"/>
      <c r="AP78" s="817" t="s">
        <v>533</v>
      </c>
      <c r="AQ78" s="817"/>
      <c r="AR78" s="817"/>
      <c r="AS78" s="817"/>
      <c r="AT78" s="817"/>
      <c r="AU78" s="817" t="s">
        <v>533</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547</v>
      </c>
      <c r="C79" s="860"/>
      <c r="D79" s="860"/>
      <c r="E79" s="860"/>
      <c r="F79" s="860"/>
      <c r="G79" s="860"/>
      <c r="H79" s="860"/>
      <c r="I79" s="860"/>
      <c r="J79" s="860"/>
      <c r="K79" s="860"/>
      <c r="L79" s="860"/>
      <c r="M79" s="860"/>
      <c r="N79" s="860"/>
      <c r="O79" s="860"/>
      <c r="P79" s="861"/>
      <c r="Q79" s="862">
        <v>3977</v>
      </c>
      <c r="R79" s="817"/>
      <c r="S79" s="817"/>
      <c r="T79" s="817"/>
      <c r="U79" s="817"/>
      <c r="V79" s="817">
        <v>2732</v>
      </c>
      <c r="W79" s="817"/>
      <c r="X79" s="817"/>
      <c r="Y79" s="817"/>
      <c r="Z79" s="817"/>
      <c r="AA79" s="817">
        <v>1246</v>
      </c>
      <c r="AB79" s="817"/>
      <c r="AC79" s="817"/>
      <c r="AD79" s="817"/>
      <c r="AE79" s="817"/>
      <c r="AF79" s="817">
        <v>1246</v>
      </c>
      <c r="AG79" s="817"/>
      <c r="AH79" s="817"/>
      <c r="AI79" s="817"/>
      <c r="AJ79" s="817"/>
      <c r="AK79" s="817">
        <v>12</v>
      </c>
      <c r="AL79" s="817"/>
      <c r="AM79" s="817"/>
      <c r="AN79" s="817"/>
      <c r="AO79" s="817"/>
      <c r="AP79" s="817">
        <v>15669</v>
      </c>
      <c r="AQ79" s="817"/>
      <c r="AR79" s="817"/>
      <c r="AS79" s="817"/>
      <c r="AT79" s="817"/>
      <c r="AU79" s="817">
        <v>78</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t="s">
        <v>548</v>
      </c>
      <c r="C80" s="860"/>
      <c r="D80" s="860"/>
      <c r="E80" s="860"/>
      <c r="F80" s="860"/>
      <c r="G80" s="860"/>
      <c r="H80" s="860"/>
      <c r="I80" s="860"/>
      <c r="J80" s="860"/>
      <c r="K80" s="860"/>
      <c r="L80" s="860"/>
      <c r="M80" s="860"/>
      <c r="N80" s="860"/>
      <c r="O80" s="860"/>
      <c r="P80" s="861"/>
      <c r="Q80" s="862">
        <v>291</v>
      </c>
      <c r="R80" s="817"/>
      <c r="S80" s="817"/>
      <c r="T80" s="817"/>
      <c r="U80" s="817"/>
      <c r="V80" s="817">
        <v>284</v>
      </c>
      <c r="W80" s="817"/>
      <c r="X80" s="817"/>
      <c r="Y80" s="817"/>
      <c r="Z80" s="817"/>
      <c r="AA80" s="817">
        <v>8</v>
      </c>
      <c r="AB80" s="817"/>
      <c r="AC80" s="817"/>
      <c r="AD80" s="817"/>
      <c r="AE80" s="817"/>
      <c r="AF80" s="817">
        <v>8</v>
      </c>
      <c r="AG80" s="817"/>
      <c r="AH80" s="817"/>
      <c r="AI80" s="817"/>
      <c r="AJ80" s="817"/>
      <c r="AK80" s="817">
        <v>4</v>
      </c>
      <c r="AL80" s="817"/>
      <c r="AM80" s="817"/>
      <c r="AN80" s="817"/>
      <c r="AO80" s="817"/>
      <c r="AP80" s="817" t="s">
        <v>534</v>
      </c>
      <c r="AQ80" s="817"/>
      <c r="AR80" s="817"/>
      <c r="AS80" s="817"/>
      <c r="AT80" s="817"/>
      <c r="AU80" s="817" t="s">
        <v>534</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AF68+AF69+AF70+AF71+AF72+AF73+AF74+AF75+AF76+AF77+AF78+AF79+AF80</f>
        <v>14735</v>
      </c>
      <c r="AG88" s="828"/>
      <c r="AH88" s="828"/>
      <c r="AI88" s="828"/>
      <c r="AJ88" s="828"/>
      <c r="AK88" s="825"/>
      <c r="AL88" s="825"/>
      <c r="AM88" s="825"/>
      <c r="AN88" s="825"/>
      <c r="AO88" s="825"/>
      <c r="AP88" s="828">
        <f>AP68+AP69+AP70+AP71+AP73+AP79</f>
        <v>16183</v>
      </c>
      <c r="AQ88" s="828"/>
      <c r="AR88" s="828"/>
      <c r="AS88" s="828"/>
      <c r="AT88" s="828"/>
      <c r="AU88" s="828">
        <f>AU68+AU69+AU70+AU71+AU73+AU79</f>
        <v>261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CR7+CR8+CR9+CR10+CR11</f>
        <v>212</v>
      </c>
      <c r="CS102" s="836"/>
      <c r="CT102" s="836"/>
      <c r="CU102" s="836"/>
      <c r="CV102" s="879"/>
      <c r="CW102" s="878">
        <v>0</v>
      </c>
      <c r="CX102" s="836"/>
      <c r="CY102" s="836"/>
      <c r="CZ102" s="836"/>
      <c r="DA102" s="879"/>
      <c r="DB102" s="878" t="s">
        <v>534</v>
      </c>
      <c r="DC102" s="836"/>
      <c r="DD102" s="836"/>
      <c r="DE102" s="836"/>
      <c r="DF102" s="879"/>
      <c r="DG102" s="878" t="s">
        <v>534</v>
      </c>
      <c r="DH102" s="836"/>
      <c r="DI102" s="836"/>
      <c r="DJ102" s="836"/>
      <c r="DK102" s="879"/>
      <c r="DL102" s="878" t="s">
        <v>534</v>
      </c>
      <c r="DM102" s="836"/>
      <c r="DN102" s="836"/>
      <c r="DO102" s="836"/>
      <c r="DP102" s="879"/>
      <c r="DQ102" s="878" t="s">
        <v>534</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613754</v>
      </c>
      <c r="AB110" s="888"/>
      <c r="AC110" s="888"/>
      <c r="AD110" s="888"/>
      <c r="AE110" s="889"/>
      <c r="AF110" s="890">
        <v>604302</v>
      </c>
      <c r="AG110" s="888"/>
      <c r="AH110" s="888"/>
      <c r="AI110" s="888"/>
      <c r="AJ110" s="889"/>
      <c r="AK110" s="890">
        <v>552921</v>
      </c>
      <c r="AL110" s="888"/>
      <c r="AM110" s="888"/>
      <c r="AN110" s="888"/>
      <c r="AO110" s="889"/>
      <c r="AP110" s="891">
        <v>5.8</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4450185</v>
      </c>
      <c r="BR110" s="925"/>
      <c r="BS110" s="925"/>
      <c r="BT110" s="925"/>
      <c r="BU110" s="925"/>
      <c r="BV110" s="925">
        <v>3793077</v>
      </c>
      <c r="BW110" s="925"/>
      <c r="BX110" s="925"/>
      <c r="BY110" s="925"/>
      <c r="BZ110" s="925"/>
      <c r="CA110" s="925">
        <v>3349264</v>
      </c>
      <c r="CB110" s="925"/>
      <c r="CC110" s="925"/>
      <c r="CD110" s="925"/>
      <c r="CE110" s="925"/>
      <c r="CF110" s="939">
        <v>34.799999999999997</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17530</v>
      </c>
      <c r="BR111" s="918"/>
      <c r="BS111" s="918"/>
      <c r="BT111" s="918"/>
      <c r="BU111" s="918"/>
      <c r="BV111" s="918">
        <v>22198</v>
      </c>
      <c r="BW111" s="918"/>
      <c r="BX111" s="918"/>
      <c r="BY111" s="918"/>
      <c r="BZ111" s="918"/>
      <c r="CA111" s="918">
        <v>19966</v>
      </c>
      <c r="CB111" s="918"/>
      <c r="CC111" s="918"/>
      <c r="CD111" s="918"/>
      <c r="CE111" s="918"/>
      <c r="CF111" s="912">
        <v>0.2</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5400781</v>
      </c>
      <c r="BR112" s="918"/>
      <c r="BS112" s="918"/>
      <c r="BT112" s="918"/>
      <c r="BU112" s="918"/>
      <c r="BV112" s="918">
        <v>5059680</v>
      </c>
      <c r="BW112" s="918"/>
      <c r="BX112" s="918"/>
      <c r="BY112" s="918"/>
      <c r="BZ112" s="918"/>
      <c r="CA112" s="918">
        <v>4693656</v>
      </c>
      <c r="CB112" s="918"/>
      <c r="CC112" s="918"/>
      <c r="CD112" s="918"/>
      <c r="CE112" s="918"/>
      <c r="CF112" s="912">
        <v>48.8</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397066</v>
      </c>
      <c r="AB113" s="932"/>
      <c r="AC113" s="932"/>
      <c r="AD113" s="932"/>
      <c r="AE113" s="933"/>
      <c r="AF113" s="934">
        <v>395797</v>
      </c>
      <c r="AG113" s="932"/>
      <c r="AH113" s="932"/>
      <c r="AI113" s="932"/>
      <c r="AJ113" s="933"/>
      <c r="AK113" s="934">
        <v>393540</v>
      </c>
      <c r="AL113" s="932"/>
      <c r="AM113" s="932"/>
      <c r="AN113" s="932"/>
      <c r="AO113" s="933"/>
      <c r="AP113" s="935">
        <v>4.0999999999999996</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565991</v>
      </c>
      <c r="BR113" s="918"/>
      <c r="BS113" s="918"/>
      <c r="BT113" s="918"/>
      <c r="BU113" s="918"/>
      <c r="BV113" s="918">
        <v>384166</v>
      </c>
      <c r="BW113" s="918"/>
      <c r="BX113" s="918"/>
      <c r="BY113" s="918"/>
      <c r="BZ113" s="918"/>
      <c r="CA113" s="918">
        <v>260427</v>
      </c>
      <c r="CB113" s="918"/>
      <c r="CC113" s="918"/>
      <c r="CD113" s="918"/>
      <c r="CE113" s="918"/>
      <c r="CF113" s="912">
        <v>2.7</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237761</v>
      </c>
      <c r="AB114" s="957"/>
      <c r="AC114" s="957"/>
      <c r="AD114" s="957"/>
      <c r="AE114" s="958"/>
      <c r="AF114" s="959">
        <v>185941</v>
      </c>
      <c r="AG114" s="957"/>
      <c r="AH114" s="957"/>
      <c r="AI114" s="957"/>
      <c r="AJ114" s="958"/>
      <c r="AK114" s="959">
        <v>127749</v>
      </c>
      <c r="AL114" s="957"/>
      <c r="AM114" s="957"/>
      <c r="AN114" s="957"/>
      <c r="AO114" s="958"/>
      <c r="AP114" s="960">
        <v>1.3</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560153</v>
      </c>
      <c r="BR114" s="918"/>
      <c r="BS114" s="918"/>
      <c r="BT114" s="918"/>
      <c r="BU114" s="918"/>
      <c r="BV114" s="918">
        <v>416918</v>
      </c>
      <c r="BW114" s="918"/>
      <c r="BX114" s="918"/>
      <c r="BY114" s="918"/>
      <c r="BZ114" s="918"/>
      <c r="CA114" s="918">
        <v>319891</v>
      </c>
      <c r="CB114" s="918"/>
      <c r="CC114" s="918"/>
      <c r="CD114" s="918"/>
      <c r="CE114" s="918"/>
      <c r="CF114" s="912">
        <v>3.3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41864</v>
      </c>
      <c r="AB115" s="932"/>
      <c r="AC115" s="932"/>
      <c r="AD115" s="932"/>
      <c r="AE115" s="933"/>
      <c r="AF115" s="934">
        <v>2906</v>
      </c>
      <c r="AG115" s="932"/>
      <c r="AH115" s="932"/>
      <c r="AI115" s="932"/>
      <c r="AJ115" s="933"/>
      <c r="AK115" s="934">
        <v>2230</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17530</v>
      </c>
      <c r="DH116" s="957"/>
      <c r="DI116" s="957"/>
      <c r="DJ116" s="957"/>
      <c r="DK116" s="958"/>
      <c r="DL116" s="959">
        <v>22198</v>
      </c>
      <c r="DM116" s="957"/>
      <c r="DN116" s="957"/>
      <c r="DO116" s="957"/>
      <c r="DP116" s="958"/>
      <c r="DQ116" s="959">
        <v>19966</v>
      </c>
      <c r="DR116" s="957"/>
      <c r="DS116" s="957"/>
      <c r="DT116" s="957"/>
      <c r="DU116" s="958"/>
      <c r="DV116" s="960">
        <v>0.2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1290445</v>
      </c>
      <c r="AB117" s="964"/>
      <c r="AC117" s="964"/>
      <c r="AD117" s="964"/>
      <c r="AE117" s="965"/>
      <c r="AF117" s="963">
        <v>1188946</v>
      </c>
      <c r="AG117" s="964"/>
      <c r="AH117" s="964"/>
      <c r="AI117" s="964"/>
      <c r="AJ117" s="965"/>
      <c r="AK117" s="963">
        <v>1076440</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10994640</v>
      </c>
      <c r="BR118" s="984"/>
      <c r="BS118" s="984"/>
      <c r="BT118" s="984"/>
      <c r="BU118" s="984"/>
      <c r="BV118" s="984">
        <v>9676039</v>
      </c>
      <c r="BW118" s="984"/>
      <c r="BX118" s="984"/>
      <c r="BY118" s="984"/>
      <c r="BZ118" s="984"/>
      <c r="CA118" s="984">
        <v>8643204</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11716377</v>
      </c>
      <c r="BR119" s="925"/>
      <c r="BS119" s="925"/>
      <c r="BT119" s="925"/>
      <c r="BU119" s="925"/>
      <c r="BV119" s="925">
        <v>13663030</v>
      </c>
      <c r="BW119" s="925"/>
      <c r="BX119" s="925"/>
      <c r="BY119" s="925"/>
      <c r="BZ119" s="925"/>
      <c r="CA119" s="925">
        <v>14021188</v>
      </c>
      <c r="CB119" s="925"/>
      <c r="CC119" s="925"/>
      <c r="CD119" s="925"/>
      <c r="CE119" s="925"/>
      <c r="CF119" s="939">
        <v>145.9</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3633093</v>
      </c>
      <c r="DH120" s="925"/>
      <c r="DI120" s="925"/>
      <c r="DJ120" s="925"/>
      <c r="DK120" s="925"/>
      <c r="DL120" s="925">
        <v>3393644</v>
      </c>
      <c r="DM120" s="925"/>
      <c r="DN120" s="925"/>
      <c r="DO120" s="925"/>
      <c r="DP120" s="925"/>
      <c r="DQ120" s="925">
        <v>3112247</v>
      </c>
      <c r="DR120" s="925"/>
      <c r="DS120" s="925"/>
      <c r="DT120" s="925"/>
      <c r="DU120" s="925"/>
      <c r="DV120" s="926">
        <v>32.4</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38960</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10240325</v>
      </c>
      <c r="BR121" s="984"/>
      <c r="BS121" s="984"/>
      <c r="BT121" s="984"/>
      <c r="BU121" s="984"/>
      <c r="BV121" s="984">
        <v>10093489</v>
      </c>
      <c r="BW121" s="984"/>
      <c r="BX121" s="984"/>
      <c r="BY121" s="984"/>
      <c r="BZ121" s="984"/>
      <c r="CA121" s="984">
        <v>9441093</v>
      </c>
      <c r="CB121" s="984"/>
      <c r="CC121" s="984"/>
      <c r="CD121" s="984"/>
      <c r="CE121" s="984"/>
      <c r="CF121" s="1022">
        <v>98.2</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1660788</v>
      </c>
      <c r="DH121" s="918"/>
      <c r="DI121" s="918"/>
      <c r="DJ121" s="918"/>
      <c r="DK121" s="918"/>
      <c r="DL121" s="918">
        <v>1572563</v>
      </c>
      <c r="DM121" s="918"/>
      <c r="DN121" s="918"/>
      <c r="DO121" s="918"/>
      <c r="DP121" s="918"/>
      <c r="DQ121" s="918">
        <v>1479652</v>
      </c>
      <c r="DR121" s="918"/>
      <c r="DS121" s="918"/>
      <c r="DT121" s="918"/>
      <c r="DU121" s="918"/>
      <c r="DV121" s="919">
        <v>15.4</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21956702</v>
      </c>
      <c r="BR122" s="1033"/>
      <c r="BS122" s="1033"/>
      <c r="BT122" s="1033"/>
      <c r="BU122" s="1033"/>
      <c r="BV122" s="1033">
        <v>23756519</v>
      </c>
      <c r="BW122" s="1033"/>
      <c r="BX122" s="1033"/>
      <c r="BY122" s="1033"/>
      <c r="BZ122" s="1033"/>
      <c r="CA122" s="1033">
        <v>23462281</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106900</v>
      </c>
      <c r="DH122" s="918"/>
      <c r="DI122" s="918"/>
      <c r="DJ122" s="918"/>
      <c r="DK122" s="918"/>
      <c r="DL122" s="918">
        <v>93473</v>
      </c>
      <c r="DM122" s="918"/>
      <c r="DN122" s="918"/>
      <c r="DO122" s="918"/>
      <c r="DP122" s="918"/>
      <c r="DQ122" s="918">
        <v>101757</v>
      </c>
      <c r="DR122" s="918"/>
      <c r="DS122" s="918"/>
      <c r="DT122" s="918"/>
      <c r="DU122" s="918"/>
      <c r="DV122" s="919">
        <v>1.1000000000000001</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2904</v>
      </c>
      <c r="AB123" s="957"/>
      <c r="AC123" s="957"/>
      <c r="AD123" s="957"/>
      <c r="AE123" s="958"/>
      <c r="AF123" s="959">
        <v>2906</v>
      </c>
      <c r="AG123" s="957"/>
      <c r="AH123" s="957"/>
      <c r="AI123" s="957"/>
      <c r="AJ123" s="958"/>
      <c r="AK123" s="959">
        <v>2230</v>
      </c>
      <c r="AL123" s="957"/>
      <c r="AM123" s="957"/>
      <c r="AN123" s="957"/>
      <c r="AO123" s="958"/>
      <c r="AP123" s="960">
        <v>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13.25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18.25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11579522</v>
      </c>
      <c r="AB129" s="957"/>
      <c r="AC129" s="957"/>
      <c r="AD129" s="957"/>
      <c r="AE129" s="958"/>
      <c r="AF129" s="959">
        <v>10812637</v>
      </c>
      <c r="AG129" s="957"/>
      <c r="AH129" s="957"/>
      <c r="AI129" s="957"/>
      <c r="AJ129" s="958"/>
      <c r="AK129" s="959">
        <v>10533290</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2.6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906595</v>
      </c>
      <c r="AB130" s="957"/>
      <c r="AC130" s="957"/>
      <c r="AD130" s="957"/>
      <c r="AE130" s="958"/>
      <c r="AF130" s="959">
        <v>919677</v>
      </c>
      <c r="AG130" s="957"/>
      <c r="AH130" s="957"/>
      <c r="AI130" s="957"/>
      <c r="AJ130" s="958"/>
      <c r="AK130" s="959">
        <v>920240</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10672927</v>
      </c>
      <c r="AB131" s="996"/>
      <c r="AC131" s="996"/>
      <c r="AD131" s="996"/>
      <c r="AE131" s="997"/>
      <c r="AF131" s="998">
        <v>9892960</v>
      </c>
      <c r="AG131" s="996"/>
      <c r="AH131" s="996"/>
      <c r="AI131" s="996"/>
      <c r="AJ131" s="997"/>
      <c r="AK131" s="998">
        <v>9613050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3.5964829520000001</v>
      </c>
      <c r="AB132" s="1102"/>
      <c r="AC132" s="1102"/>
      <c r="AD132" s="1102"/>
      <c r="AE132" s="1103"/>
      <c r="AF132" s="1104">
        <v>2.7218244079999998</v>
      </c>
      <c r="AG132" s="1102"/>
      <c r="AH132" s="1102"/>
      <c r="AI132" s="1102"/>
      <c r="AJ132" s="1103"/>
      <c r="AK132" s="1104">
        <v>1.6248745200000001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4.3</v>
      </c>
      <c r="AB133" s="1109"/>
      <c r="AC133" s="1109"/>
      <c r="AD133" s="1109"/>
      <c r="AE133" s="1110"/>
      <c r="AF133" s="1108">
        <v>3.6</v>
      </c>
      <c r="AG133" s="1109"/>
      <c r="AH133" s="1109"/>
      <c r="AI133" s="1109"/>
      <c r="AJ133" s="1110"/>
      <c r="AK133" s="1108">
        <v>2.6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2564328</v>
      </c>
      <c r="L9" s="264">
        <v>74382</v>
      </c>
      <c r="M9" s="265">
        <v>79749</v>
      </c>
      <c r="N9" s="266">
        <v>-6.7</v>
      </c>
    </row>
    <row r="10" spans="1:16" x14ac:dyDescent="0.15">
      <c r="A10" s="248"/>
      <c r="B10" s="244"/>
      <c r="C10" s="244"/>
      <c r="D10" s="244"/>
      <c r="E10" s="244"/>
      <c r="F10" s="244"/>
      <c r="G10" s="1117" t="s">
        <v>473</v>
      </c>
      <c r="H10" s="1118"/>
      <c r="I10" s="1118"/>
      <c r="J10" s="1119"/>
      <c r="K10" s="267">
        <v>235407</v>
      </c>
      <c r="L10" s="268">
        <v>6828</v>
      </c>
      <c r="M10" s="269">
        <v>6217</v>
      </c>
      <c r="N10" s="270">
        <v>9.8000000000000007</v>
      </c>
    </row>
    <row r="11" spans="1:16" ht="13.5" customHeight="1" x14ac:dyDescent="0.15">
      <c r="A11" s="248"/>
      <c r="B11" s="244"/>
      <c r="C11" s="244"/>
      <c r="D11" s="244"/>
      <c r="E11" s="244"/>
      <c r="F11" s="244"/>
      <c r="G11" s="1117" t="s">
        <v>474</v>
      </c>
      <c r="H11" s="1118"/>
      <c r="I11" s="1118"/>
      <c r="J11" s="1119"/>
      <c r="K11" s="267">
        <v>170456</v>
      </c>
      <c r="L11" s="268">
        <v>4944</v>
      </c>
      <c r="M11" s="269">
        <v>8019</v>
      </c>
      <c r="N11" s="270">
        <v>-38.299999999999997</v>
      </c>
    </row>
    <row r="12" spans="1:16" ht="13.5" customHeight="1" x14ac:dyDescent="0.15">
      <c r="A12" s="248"/>
      <c r="B12" s="244"/>
      <c r="C12" s="244"/>
      <c r="D12" s="244"/>
      <c r="E12" s="244"/>
      <c r="F12" s="244"/>
      <c r="G12" s="1117" t="s">
        <v>475</v>
      </c>
      <c r="H12" s="1118"/>
      <c r="I12" s="1118"/>
      <c r="J12" s="1119"/>
      <c r="K12" s="267">
        <v>384129</v>
      </c>
      <c r="L12" s="268">
        <v>11142</v>
      </c>
      <c r="M12" s="269">
        <v>1353</v>
      </c>
      <c r="N12" s="270">
        <v>723.5</v>
      </c>
    </row>
    <row r="13" spans="1:16" ht="13.5" customHeight="1" x14ac:dyDescent="0.15">
      <c r="A13" s="248"/>
      <c r="B13" s="244"/>
      <c r="C13" s="244"/>
      <c r="D13" s="244"/>
      <c r="E13" s="244"/>
      <c r="F13" s="244"/>
      <c r="G13" s="1117" t="s">
        <v>476</v>
      </c>
      <c r="H13" s="1118"/>
      <c r="I13" s="1118"/>
      <c r="J13" s="1119"/>
      <c r="K13" s="267" t="s">
        <v>477</v>
      </c>
      <c r="L13" s="268" t="s">
        <v>477</v>
      </c>
      <c r="M13" s="269" t="s">
        <v>477</v>
      </c>
      <c r="N13" s="270" t="s">
        <v>477</v>
      </c>
    </row>
    <row r="14" spans="1:16" ht="13.5" customHeight="1" x14ac:dyDescent="0.15">
      <c r="A14" s="248"/>
      <c r="B14" s="244"/>
      <c r="C14" s="244"/>
      <c r="D14" s="244"/>
      <c r="E14" s="244"/>
      <c r="F14" s="244"/>
      <c r="G14" s="1117" t="s">
        <v>478</v>
      </c>
      <c r="H14" s="1118"/>
      <c r="I14" s="1118"/>
      <c r="J14" s="1119"/>
      <c r="K14" s="267">
        <v>32815</v>
      </c>
      <c r="L14" s="268">
        <v>952</v>
      </c>
      <c r="M14" s="269">
        <v>3282</v>
      </c>
      <c r="N14" s="270">
        <v>-71</v>
      </c>
    </row>
    <row r="15" spans="1:16" ht="13.5" customHeight="1" x14ac:dyDescent="0.15">
      <c r="A15" s="248"/>
      <c r="B15" s="244"/>
      <c r="C15" s="244"/>
      <c r="D15" s="244"/>
      <c r="E15" s="244"/>
      <c r="F15" s="244"/>
      <c r="G15" s="1117" t="s">
        <v>479</v>
      </c>
      <c r="H15" s="1118"/>
      <c r="I15" s="1118"/>
      <c r="J15" s="1119"/>
      <c r="K15" s="267">
        <v>67080</v>
      </c>
      <c r="L15" s="268">
        <v>1946</v>
      </c>
      <c r="M15" s="269">
        <v>1832</v>
      </c>
      <c r="N15" s="270">
        <v>6.2</v>
      </c>
    </row>
    <row r="16" spans="1:16" x14ac:dyDescent="0.15">
      <c r="A16" s="248"/>
      <c r="B16" s="244"/>
      <c r="C16" s="244"/>
      <c r="D16" s="244"/>
      <c r="E16" s="244"/>
      <c r="F16" s="244"/>
      <c r="G16" s="1120" t="s">
        <v>480</v>
      </c>
      <c r="H16" s="1121"/>
      <c r="I16" s="1121"/>
      <c r="J16" s="1122"/>
      <c r="K16" s="268">
        <v>-202295</v>
      </c>
      <c r="L16" s="268">
        <v>-5868</v>
      </c>
      <c r="M16" s="269">
        <v>-9558</v>
      </c>
      <c r="N16" s="270">
        <v>-38.6</v>
      </c>
    </row>
    <row r="17" spans="1:16" x14ac:dyDescent="0.15">
      <c r="A17" s="248"/>
      <c r="B17" s="244"/>
      <c r="C17" s="244"/>
      <c r="D17" s="244"/>
      <c r="E17" s="244"/>
      <c r="F17" s="244"/>
      <c r="G17" s="1120" t="s">
        <v>170</v>
      </c>
      <c r="H17" s="1121"/>
      <c r="I17" s="1121"/>
      <c r="J17" s="1122"/>
      <c r="K17" s="268">
        <v>3251920</v>
      </c>
      <c r="L17" s="268">
        <v>94327</v>
      </c>
      <c r="M17" s="269">
        <v>90893</v>
      </c>
      <c r="N17" s="270">
        <v>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10.119999999999999</v>
      </c>
      <c r="L21" s="281">
        <v>9.06</v>
      </c>
      <c r="M21" s="282">
        <v>1.06</v>
      </c>
      <c r="N21" s="249"/>
      <c r="O21" s="283"/>
      <c r="P21" s="279"/>
    </row>
    <row r="22" spans="1:16" s="284" customFormat="1" x14ac:dyDescent="0.15">
      <c r="A22" s="279"/>
      <c r="B22" s="249"/>
      <c r="C22" s="249"/>
      <c r="D22" s="249"/>
      <c r="E22" s="249"/>
      <c r="F22" s="249"/>
      <c r="G22" s="1112" t="s">
        <v>486</v>
      </c>
      <c r="H22" s="1113"/>
      <c r="I22" s="1113"/>
      <c r="J22" s="1114"/>
      <c r="K22" s="285">
        <v>97.5</v>
      </c>
      <c r="L22" s="286">
        <v>96.9</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552921</v>
      </c>
      <c r="L32" s="294">
        <v>16038</v>
      </c>
      <c r="M32" s="295">
        <v>60211</v>
      </c>
      <c r="N32" s="296">
        <v>-73.400000000000006</v>
      </c>
    </row>
    <row r="33" spans="1:16" ht="13.5" customHeight="1" x14ac:dyDescent="0.15">
      <c r="A33" s="248"/>
      <c r="B33" s="244"/>
      <c r="C33" s="244"/>
      <c r="D33" s="244"/>
      <c r="E33" s="244"/>
      <c r="F33" s="244"/>
      <c r="G33" s="1128" t="s">
        <v>491</v>
      </c>
      <c r="H33" s="1129"/>
      <c r="I33" s="1129"/>
      <c r="J33" s="1130"/>
      <c r="K33" s="294" t="s">
        <v>477</v>
      </c>
      <c r="L33" s="294" t="s">
        <v>477</v>
      </c>
      <c r="M33" s="295" t="s">
        <v>477</v>
      </c>
      <c r="N33" s="296" t="s">
        <v>477</v>
      </c>
    </row>
    <row r="34" spans="1:16" ht="27" customHeight="1" x14ac:dyDescent="0.15">
      <c r="A34" s="248"/>
      <c r="B34" s="244"/>
      <c r="C34" s="244"/>
      <c r="D34" s="244"/>
      <c r="E34" s="244"/>
      <c r="F34" s="244"/>
      <c r="G34" s="1128" t="s">
        <v>492</v>
      </c>
      <c r="H34" s="1129"/>
      <c r="I34" s="1129"/>
      <c r="J34" s="1130"/>
      <c r="K34" s="294" t="s">
        <v>477</v>
      </c>
      <c r="L34" s="294" t="s">
        <v>477</v>
      </c>
      <c r="M34" s="295">
        <v>12</v>
      </c>
      <c r="N34" s="296" t="s">
        <v>477</v>
      </c>
    </row>
    <row r="35" spans="1:16" ht="27" customHeight="1" x14ac:dyDescent="0.15">
      <c r="A35" s="248"/>
      <c r="B35" s="244"/>
      <c r="C35" s="244"/>
      <c r="D35" s="244"/>
      <c r="E35" s="244"/>
      <c r="F35" s="244"/>
      <c r="G35" s="1128" t="s">
        <v>493</v>
      </c>
      <c r="H35" s="1129"/>
      <c r="I35" s="1129"/>
      <c r="J35" s="1130"/>
      <c r="K35" s="294">
        <v>393540</v>
      </c>
      <c r="L35" s="294">
        <v>11415</v>
      </c>
      <c r="M35" s="295">
        <v>18343</v>
      </c>
      <c r="N35" s="296">
        <v>-37.799999999999997</v>
      </c>
    </row>
    <row r="36" spans="1:16" ht="27" customHeight="1" x14ac:dyDescent="0.15">
      <c r="A36" s="248"/>
      <c r="B36" s="244"/>
      <c r="C36" s="244"/>
      <c r="D36" s="244"/>
      <c r="E36" s="244"/>
      <c r="F36" s="244"/>
      <c r="G36" s="1128" t="s">
        <v>494</v>
      </c>
      <c r="H36" s="1129"/>
      <c r="I36" s="1129"/>
      <c r="J36" s="1130"/>
      <c r="K36" s="294">
        <v>127749</v>
      </c>
      <c r="L36" s="294">
        <v>3706</v>
      </c>
      <c r="M36" s="295">
        <v>3415</v>
      </c>
      <c r="N36" s="296">
        <v>8.5</v>
      </c>
    </row>
    <row r="37" spans="1:16" ht="13.5" customHeight="1" x14ac:dyDescent="0.15">
      <c r="A37" s="248"/>
      <c r="B37" s="244"/>
      <c r="C37" s="244"/>
      <c r="D37" s="244"/>
      <c r="E37" s="244"/>
      <c r="F37" s="244"/>
      <c r="G37" s="1128" t="s">
        <v>495</v>
      </c>
      <c r="H37" s="1129"/>
      <c r="I37" s="1129"/>
      <c r="J37" s="1130"/>
      <c r="K37" s="294">
        <v>2230</v>
      </c>
      <c r="L37" s="294">
        <v>65</v>
      </c>
      <c r="M37" s="295">
        <v>2186</v>
      </c>
      <c r="N37" s="296">
        <v>-97</v>
      </c>
    </row>
    <row r="38" spans="1:16" ht="27" customHeight="1" x14ac:dyDescent="0.15">
      <c r="A38" s="248"/>
      <c r="B38" s="244"/>
      <c r="C38" s="244"/>
      <c r="D38" s="244"/>
      <c r="E38" s="244"/>
      <c r="F38" s="244"/>
      <c r="G38" s="1131" t="s">
        <v>496</v>
      </c>
      <c r="H38" s="1132"/>
      <c r="I38" s="1132"/>
      <c r="J38" s="1133"/>
      <c r="K38" s="297" t="s">
        <v>477</v>
      </c>
      <c r="L38" s="297" t="s">
        <v>477</v>
      </c>
      <c r="M38" s="298">
        <v>6</v>
      </c>
      <c r="N38" s="299" t="s">
        <v>477</v>
      </c>
      <c r="O38" s="293"/>
    </row>
    <row r="39" spans="1:16" x14ac:dyDescent="0.15">
      <c r="A39" s="248"/>
      <c r="B39" s="244"/>
      <c r="C39" s="244"/>
      <c r="D39" s="244"/>
      <c r="E39" s="244"/>
      <c r="F39" s="244"/>
      <c r="G39" s="1131" t="s">
        <v>497</v>
      </c>
      <c r="H39" s="1132"/>
      <c r="I39" s="1132"/>
      <c r="J39" s="1133"/>
      <c r="K39" s="300" t="s">
        <v>477</v>
      </c>
      <c r="L39" s="300" t="s">
        <v>477</v>
      </c>
      <c r="M39" s="301">
        <v>-3932</v>
      </c>
      <c r="N39" s="302" t="s">
        <v>477</v>
      </c>
      <c r="O39" s="293"/>
    </row>
    <row r="40" spans="1:16" ht="27" customHeight="1" x14ac:dyDescent="0.15">
      <c r="A40" s="248"/>
      <c r="B40" s="244"/>
      <c r="C40" s="244"/>
      <c r="D40" s="244"/>
      <c r="E40" s="244"/>
      <c r="F40" s="244"/>
      <c r="G40" s="1128" t="s">
        <v>498</v>
      </c>
      <c r="H40" s="1129"/>
      <c r="I40" s="1129"/>
      <c r="J40" s="1130"/>
      <c r="K40" s="300">
        <v>-920240</v>
      </c>
      <c r="L40" s="300">
        <v>-26693</v>
      </c>
      <c r="M40" s="301">
        <v>-53401</v>
      </c>
      <c r="N40" s="302">
        <v>-50</v>
      </c>
      <c r="O40" s="293"/>
    </row>
    <row r="41" spans="1:16" x14ac:dyDescent="0.15">
      <c r="A41" s="248"/>
      <c r="B41" s="244"/>
      <c r="C41" s="244"/>
      <c r="D41" s="244"/>
      <c r="E41" s="244"/>
      <c r="F41" s="244"/>
      <c r="G41" s="1134" t="s">
        <v>280</v>
      </c>
      <c r="H41" s="1135"/>
      <c r="I41" s="1135"/>
      <c r="J41" s="1136"/>
      <c r="K41" s="294">
        <v>156200</v>
      </c>
      <c r="L41" s="300">
        <v>4531</v>
      </c>
      <c r="M41" s="301">
        <v>26841</v>
      </c>
      <c r="N41" s="302">
        <v>-83.1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3992966</v>
      </c>
      <c r="J51" s="320">
        <v>114866</v>
      </c>
      <c r="K51" s="321">
        <v>-2.7</v>
      </c>
      <c r="L51" s="322">
        <v>79008</v>
      </c>
      <c r="M51" s="323">
        <v>36.6</v>
      </c>
      <c r="N51" s="324">
        <v>-39.299999999999997</v>
      </c>
    </row>
    <row r="52" spans="1:14" x14ac:dyDescent="0.15">
      <c r="A52" s="248"/>
      <c r="B52" s="244"/>
      <c r="C52" s="244"/>
      <c r="D52" s="244"/>
      <c r="E52" s="244"/>
      <c r="F52" s="244"/>
      <c r="G52" s="325"/>
      <c r="H52" s="326" t="s">
        <v>509</v>
      </c>
      <c r="I52" s="327">
        <v>3626395</v>
      </c>
      <c r="J52" s="328">
        <v>104321</v>
      </c>
      <c r="K52" s="329">
        <v>2</v>
      </c>
      <c r="L52" s="330">
        <v>46014</v>
      </c>
      <c r="M52" s="331">
        <v>37.5</v>
      </c>
      <c r="N52" s="332">
        <v>-35.5</v>
      </c>
    </row>
    <row r="53" spans="1:14" x14ac:dyDescent="0.15">
      <c r="A53" s="248"/>
      <c r="B53" s="244"/>
      <c r="C53" s="244"/>
      <c r="D53" s="244"/>
      <c r="E53" s="244"/>
      <c r="F53" s="244"/>
      <c r="G53" s="310" t="s">
        <v>510</v>
      </c>
      <c r="H53" s="311"/>
      <c r="I53" s="319">
        <v>2944651</v>
      </c>
      <c r="J53" s="320">
        <v>85253</v>
      </c>
      <c r="K53" s="321">
        <v>-25.8</v>
      </c>
      <c r="L53" s="322">
        <v>86381</v>
      </c>
      <c r="M53" s="323">
        <v>9.3000000000000007</v>
      </c>
      <c r="N53" s="324">
        <v>-35.1</v>
      </c>
    </row>
    <row r="54" spans="1:14" x14ac:dyDescent="0.15">
      <c r="A54" s="248"/>
      <c r="B54" s="244"/>
      <c r="C54" s="244"/>
      <c r="D54" s="244"/>
      <c r="E54" s="244"/>
      <c r="F54" s="244"/>
      <c r="G54" s="325"/>
      <c r="H54" s="326" t="s">
        <v>509</v>
      </c>
      <c r="I54" s="327">
        <v>2799067</v>
      </c>
      <c r="J54" s="328">
        <v>81038</v>
      </c>
      <c r="K54" s="329">
        <v>-22.3</v>
      </c>
      <c r="L54" s="330">
        <v>41242</v>
      </c>
      <c r="M54" s="331">
        <v>-10.4</v>
      </c>
      <c r="N54" s="332">
        <v>-11.9</v>
      </c>
    </row>
    <row r="55" spans="1:14" x14ac:dyDescent="0.15">
      <c r="A55" s="248"/>
      <c r="B55" s="244"/>
      <c r="C55" s="244"/>
      <c r="D55" s="244"/>
      <c r="E55" s="244"/>
      <c r="F55" s="244"/>
      <c r="G55" s="310" t="s">
        <v>511</v>
      </c>
      <c r="H55" s="311"/>
      <c r="I55" s="319">
        <v>2606907</v>
      </c>
      <c r="J55" s="320">
        <v>76179</v>
      </c>
      <c r="K55" s="321">
        <v>-10.6</v>
      </c>
      <c r="L55" s="322">
        <v>67088</v>
      </c>
      <c r="M55" s="323">
        <v>-22.3</v>
      </c>
      <c r="N55" s="324">
        <v>11.7</v>
      </c>
    </row>
    <row r="56" spans="1:14" x14ac:dyDescent="0.15">
      <c r="A56" s="248"/>
      <c r="B56" s="244"/>
      <c r="C56" s="244"/>
      <c r="D56" s="244"/>
      <c r="E56" s="244"/>
      <c r="F56" s="244"/>
      <c r="G56" s="325"/>
      <c r="H56" s="326" t="s">
        <v>509</v>
      </c>
      <c r="I56" s="327">
        <v>2269580</v>
      </c>
      <c r="J56" s="328">
        <v>66321</v>
      </c>
      <c r="K56" s="329">
        <v>-18.2</v>
      </c>
      <c r="L56" s="330">
        <v>37146</v>
      </c>
      <c r="M56" s="331">
        <v>-9.9</v>
      </c>
      <c r="N56" s="332">
        <v>-8.3000000000000007</v>
      </c>
    </row>
    <row r="57" spans="1:14" x14ac:dyDescent="0.15">
      <c r="A57" s="248"/>
      <c r="B57" s="244"/>
      <c r="C57" s="244"/>
      <c r="D57" s="244"/>
      <c r="E57" s="244"/>
      <c r="F57" s="244"/>
      <c r="G57" s="310" t="s">
        <v>512</v>
      </c>
      <c r="H57" s="311"/>
      <c r="I57" s="319">
        <v>2229994</v>
      </c>
      <c r="J57" s="320">
        <v>64261</v>
      </c>
      <c r="K57" s="321">
        <v>-15.6</v>
      </c>
      <c r="L57" s="322">
        <v>70489</v>
      </c>
      <c r="M57" s="323">
        <v>5.0999999999999996</v>
      </c>
      <c r="N57" s="324">
        <v>-20.7</v>
      </c>
    </row>
    <row r="58" spans="1:14" x14ac:dyDescent="0.15">
      <c r="A58" s="248"/>
      <c r="B58" s="244"/>
      <c r="C58" s="244"/>
      <c r="D58" s="244"/>
      <c r="E58" s="244"/>
      <c r="F58" s="244"/>
      <c r="G58" s="325"/>
      <c r="H58" s="326" t="s">
        <v>509</v>
      </c>
      <c r="I58" s="327">
        <v>1939074</v>
      </c>
      <c r="J58" s="328">
        <v>55878</v>
      </c>
      <c r="K58" s="329">
        <v>-15.7</v>
      </c>
      <c r="L58" s="330">
        <v>37817</v>
      </c>
      <c r="M58" s="331">
        <v>1.8</v>
      </c>
      <c r="N58" s="332">
        <v>-17.5</v>
      </c>
    </row>
    <row r="59" spans="1:14" x14ac:dyDescent="0.15">
      <c r="A59" s="248"/>
      <c r="B59" s="244"/>
      <c r="C59" s="244"/>
      <c r="D59" s="244"/>
      <c r="E59" s="244"/>
      <c r="F59" s="244"/>
      <c r="G59" s="310" t="s">
        <v>513</v>
      </c>
      <c r="H59" s="311"/>
      <c r="I59" s="319">
        <v>2303064</v>
      </c>
      <c r="J59" s="320">
        <v>66804</v>
      </c>
      <c r="K59" s="321">
        <v>4</v>
      </c>
      <c r="L59" s="322">
        <v>84389</v>
      </c>
      <c r="M59" s="323">
        <v>19.7</v>
      </c>
      <c r="N59" s="324">
        <v>-15.7</v>
      </c>
    </row>
    <row r="60" spans="1:14" x14ac:dyDescent="0.15">
      <c r="A60" s="248"/>
      <c r="B60" s="244"/>
      <c r="C60" s="244"/>
      <c r="D60" s="244"/>
      <c r="E60" s="244"/>
      <c r="F60" s="244"/>
      <c r="G60" s="325"/>
      <c r="H60" s="326" t="s">
        <v>509</v>
      </c>
      <c r="I60" s="333">
        <v>1664696</v>
      </c>
      <c r="J60" s="328">
        <v>48287</v>
      </c>
      <c r="K60" s="329">
        <v>-13.6</v>
      </c>
      <c r="L60" s="330">
        <v>44339</v>
      </c>
      <c r="M60" s="331">
        <v>17.2</v>
      </c>
      <c r="N60" s="332">
        <v>-30.8</v>
      </c>
    </row>
    <row r="61" spans="1:14" x14ac:dyDescent="0.15">
      <c r="A61" s="248"/>
      <c r="B61" s="244"/>
      <c r="C61" s="244"/>
      <c r="D61" s="244"/>
      <c r="E61" s="244"/>
      <c r="F61" s="244"/>
      <c r="G61" s="310" t="s">
        <v>514</v>
      </c>
      <c r="H61" s="334"/>
      <c r="I61" s="335">
        <v>2815516</v>
      </c>
      <c r="J61" s="336">
        <v>81473</v>
      </c>
      <c r="K61" s="337">
        <v>-10.1</v>
      </c>
      <c r="L61" s="338">
        <v>77471</v>
      </c>
      <c r="M61" s="339">
        <v>9.6999999999999993</v>
      </c>
      <c r="N61" s="324">
        <v>-19.8</v>
      </c>
    </row>
    <row r="62" spans="1:14" x14ac:dyDescent="0.15">
      <c r="A62" s="248"/>
      <c r="B62" s="244"/>
      <c r="C62" s="244"/>
      <c r="D62" s="244"/>
      <c r="E62" s="244"/>
      <c r="F62" s="244"/>
      <c r="G62" s="325"/>
      <c r="H62" s="326" t="s">
        <v>509</v>
      </c>
      <c r="I62" s="327">
        <v>2459762</v>
      </c>
      <c r="J62" s="328">
        <v>71169</v>
      </c>
      <c r="K62" s="329">
        <v>-13.6</v>
      </c>
      <c r="L62" s="330">
        <v>41312</v>
      </c>
      <c r="M62" s="331">
        <v>7.2</v>
      </c>
      <c r="N62" s="332">
        <v>-20.8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59</v>
      </c>
      <c r="G47" s="12">
        <v>67.45</v>
      </c>
      <c r="H47" s="12">
        <v>70.13</v>
      </c>
      <c r="I47" s="12">
        <v>79.91</v>
      </c>
      <c r="J47" s="13">
        <v>82.28</v>
      </c>
    </row>
    <row r="48" spans="2:10" ht="57.75" customHeight="1" x14ac:dyDescent="0.15">
      <c r="B48" s="14"/>
      <c r="C48" s="1139" t="s">
        <v>4</v>
      </c>
      <c r="D48" s="1139"/>
      <c r="E48" s="1140"/>
      <c r="F48" s="15">
        <v>8.1</v>
      </c>
      <c r="G48" s="16">
        <v>9.84</v>
      </c>
      <c r="H48" s="16">
        <v>8.5299999999999994</v>
      </c>
      <c r="I48" s="16">
        <v>7.85</v>
      </c>
      <c r="J48" s="17">
        <v>7.17</v>
      </c>
    </row>
    <row r="49" spans="2:10" ht="57.75" customHeight="1" thickBot="1" x14ac:dyDescent="0.2">
      <c r="B49" s="18"/>
      <c r="C49" s="1141" t="s">
        <v>5</v>
      </c>
      <c r="D49" s="1141"/>
      <c r="E49" s="1142"/>
      <c r="F49" s="19" t="s">
        <v>521</v>
      </c>
      <c r="G49" s="20">
        <v>4.87</v>
      </c>
      <c r="H49" s="20">
        <v>1.8</v>
      </c>
      <c r="I49" s="20">
        <v>5.3</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523</v>
      </c>
      <c r="D34" s="1149"/>
      <c r="E34" s="1150"/>
      <c r="F34" s="32">
        <v>18.12</v>
      </c>
      <c r="G34" s="33">
        <v>20.54</v>
      </c>
      <c r="H34" s="33">
        <v>18.600000000000001</v>
      </c>
      <c r="I34" s="33">
        <v>19.43</v>
      </c>
      <c r="J34" s="34">
        <v>18.98</v>
      </c>
      <c r="K34" s="22"/>
      <c r="L34" s="22"/>
      <c r="M34" s="22"/>
      <c r="N34" s="22"/>
      <c r="O34" s="22"/>
      <c r="P34" s="22"/>
    </row>
    <row r="35" spans="1:16" ht="39" customHeight="1" x14ac:dyDescent="0.15">
      <c r="A35" s="22"/>
      <c r="B35" s="35"/>
      <c r="C35" s="1143" t="s">
        <v>524</v>
      </c>
      <c r="D35" s="1144"/>
      <c r="E35" s="1145"/>
      <c r="F35" s="36">
        <v>8.09</v>
      </c>
      <c r="G35" s="37">
        <v>9.91</v>
      </c>
      <c r="H35" s="37">
        <v>8.5299999999999994</v>
      </c>
      <c r="I35" s="37">
        <v>7.85</v>
      </c>
      <c r="J35" s="38">
        <v>7.17</v>
      </c>
      <c r="K35" s="22"/>
      <c r="L35" s="22"/>
      <c r="M35" s="22"/>
      <c r="N35" s="22"/>
      <c r="O35" s="22"/>
      <c r="P35" s="22"/>
    </row>
    <row r="36" spans="1:16" ht="39" customHeight="1" x14ac:dyDescent="0.15">
      <c r="A36" s="22"/>
      <c r="B36" s="35"/>
      <c r="C36" s="1143" t="s">
        <v>525</v>
      </c>
      <c r="D36" s="1144"/>
      <c r="E36" s="1145"/>
      <c r="F36" s="36">
        <v>7.41</v>
      </c>
      <c r="G36" s="37">
        <v>10.199999999999999</v>
      </c>
      <c r="H36" s="37">
        <v>11.4</v>
      </c>
      <c r="I36" s="37">
        <v>5.86</v>
      </c>
      <c r="J36" s="38">
        <v>5.97</v>
      </c>
      <c r="K36" s="22"/>
      <c r="L36" s="22"/>
      <c r="M36" s="22"/>
      <c r="N36" s="22"/>
      <c r="O36" s="22"/>
      <c r="P36" s="22"/>
    </row>
    <row r="37" spans="1:16" ht="39" customHeight="1" x14ac:dyDescent="0.15">
      <c r="A37" s="22"/>
      <c r="B37" s="35"/>
      <c r="C37" s="1143" t="s">
        <v>526</v>
      </c>
      <c r="D37" s="1144"/>
      <c r="E37" s="1145"/>
      <c r="F37" s="36">
        <v>0.85</v>
      </c>
      <c r="G37" s="37">
        <v>1.35</v>
      </c>
      <c r="H37" s="37">
        <v>1.9</v>
      </c>
      <c r="I37" s="37">
        <v>2.75</v>
      </c>
      <c r="J37" s="38">
        <v>2.4500000000000002</v>
      </c>
      <c r="K37" s="22"/>
      <c r="L37" s="22"/>
      <c r="M37" s="22"/>
      <c r="N37" s="22"/>
      <c r="O37" s="22"/>
      <c r="P37" s="22"/>
    </row>
    <row r="38" spans="1:16" ht="39" customHeight="1" x14ac:dyDescent="0.15">
      <c r="A38" s="22"/>
      <c r="B38" s="35"/>
      <c r="C38" s="1143" t="s">
        <v>527</v>
      </c>
      <c r="D38" s="1144"/>
      <c r="E38" s="1145"/>
      <c r="F38" s="36">
        <v>0.31</v>
      </c>
      <c r="G38" s="37">
        <v>0.24</v>
      </c>
      <c r="H38" s="37">
        <v>0.38</v>
      </c>
      <c r="I38" s="37">
        <v>0.75</v>
      </c>
      <c r="J38" s="38">
        <v>0.64</v>
      </c>
      <c r="K38" s="22"/>
      <c r="L38" s="22"/>
      <c r="M38" s="22"/>
      <c r="N38" s="22"/>
      <c r="O38" s="22"/>
      <c r="P38" s="22"/>
    </row>
    <row r="39" spans="1:16" ht="39" customHeight="1" x14ac:dyDescent="0.15">
      <c r="A39" s="22"/>
      <c r="B39" s="35"/>
      <c r="C39" s="1143" t="s">
        <v>528</v>
      </c>
      <c r="D39" s="1144"/>
      <c r="E39" s="1145"/>
      <c r="F39" s="36">
        <v>0.04</v>
      </c>
      <c r="G39" s="37">
        <v>0.05</v>
      </c>
      <c r="H39" s="37">
        <v>0.06</v>
      </c>
      <c r="I39" s="37">
        <v>7.0000000000000007E-2</v>
      </c>
      <c r="J39" s="38">
        <v>0.08</v>
      </c>
      <c r="K39" s="22"/>
      <c r="L39" s="22"/>
      <c r="M39" s="22"/>
      <c r="N39" s="22"/>
      <c r="O39" s="22"/>
      <c r="P39" s="22"/>
    </row>
    <row r="40" spans="1:16" ht="39" customHeight="1" x14ac:dyDescent="0.15">
      <c r="A40" s="22"/>
      <c r="B40" s="35"/>
      <c r="C40" s="1143" t="s">
        <v>529</v>
      </c>
      <c r="D40" s="1144"/>
      <c r="E40" s="1145"/>
      <c r="F40" s="36">
        <v>0.16</v>
      </c>
      <c r="G40" s="37">
        <v>0.15</v>
      </c>
      <c r="H40" s="37">
        <v>0.13</v>
      </c>
      <c r="I40" s="37">
        <v>0.2</v>
      </c>
      <c r="J40" s="38">
        <v>0.08</v>
      </c>
      <c r="K40" s="22"/>
      <c r="L40" s="22"/>
      <c r="M40" s="22"/>
      <c r="N40" s="22"/>
      <c r="O40" s="22"/>
      <c r="P40" s="22"/>
    </row>
    <row r="41" spans="1:16" ht="39" customHeight="1" x14ac:dyDescent="0.15">
      <c r="A41" s="22"/>
      <c r="B41" s="35"/>
      <c r="C41" s="1143" t="s">
        <v>530</v>
      </c>
      <c r="D41" s="1144"/>
      <c r="E41" s="1145"/>
      <c r="F41" s="36">
        <v>0.14000000000000001</v>
      </c>
      <c r="G41" s="37">
        <v>0.06</v>
      </c>
      <c r="H41" s="37">
        <v>0.06</v>
      </c>
      <c r="I41" s="37">
        <v>7.0000000000000007E-2</v>
      </c>
      <c r="J41" s="38">
        <v>0.04</v>
      </c>
      <c r="K41" s="22"/>
      <c r="L41" s="22"/>
      <c r="M41" s="22"/>
      <c r="N41" s="22"/>
      <c r="O41" s="22"/>
      <c r="P41" s="22"/>
    </row>
    <row r="42" spans="1:16" ht="39" customHeight="1" x14ac:dyDescent="0.15">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532</v>
      </c>
      <c r="D43" s="1147"/>
      <c r="E43" s="1148"/>
      <c r="F43" s="41">
        <v>0.36</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614</v>
      </c>
      <c r="L45" s="60">
        <v>595</v>
      </c>
      <c r="M45" s="60">
        <v>614</v>
      </c>
      <c r="N45" s="60">
        <v>604</v>
      </c>
      <c r="O45" s="61">
        <v>553</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14</v>
      </c>
      <c r="F48" s="1153"/>
      <c r="G48" s="1153"/>
      <c r="H48" s="1153"/>
      <c r="I48" s="1153"/>
      <c r="J48" s="1154"/>
      <c r="K48" s="63">
        <v>429</v>
      </c>
      <c r="L48" s="64">
        <v>421</v>
      </c>
      <c r="M48" s="64">
        <v>397</v>
      </c>
      <c r="N48" s="64">
        <v>396</v>
      </c>
      <c r="O48" s="65">
        <v>394</v>
      </c>
      <c r="P48" s="48"/>
      <c r="Q48" s="48"/>
      <c r="R48" s="48"/>
      <c r="S48" s="48"/>
      <c r="T48" s="48"/>
      <c r="U48" s="48"/>
    </row>
    <row r="49" spans="1:21" ht="30.75" customHeight="1" x14ac:dyDescent="0.15">
      <c r="A49" s="48"/>
      <c r="B49" s="1161"/>
      <c r="C49" s="1162"/>
      <c r="D49" s="62"/>
      <c r="E49" s="1153" t="s">
        <v>15</v>
      </c>
      <c r="F49" s="1153"/>
      <c r="G49" s="1153"/>
      <c r="H49" s="1153"/>
      <c r="I49" s="1153"/>
      <c r="J49" s="1154"/>
      <c r="K49" s="63">
        <v>313</v>
      </c>
      <c r="L49" s="64">
        <v>316</v>
      </c>
      <c r="M49" s="64">
        <v>238</v>
      </c>
      <c r="N49" s="64">
        <v>186</v>
      </c>
      <c r="O49" s="65">
        <v>128</v>
      </c>
      <c r="P49" s="48"/>
      <c r="Q49" s="48"/>
      <c r="R49" s="48"/>
      <c r="S49" s="48"/>
      <c r="T49" s="48"/>
      <c r="U49" s="48"/>
    </row>
    <row r="50" spans="1:21" ht="30.75" customHeight="1" x14ac:dyDescent="0.15">
      <c r="A50" s="48"/>
      <c r="B50" s="1161"/>
      <c r="C50" s="1162"/>
      <c r="D50" s="62"/>
      <c r="E50" s="1153" t="s">
        <v>16</v>
      </c>
      <c r="F50" s="1153"/>
      <c r="G50" s="1153"/>
      <c r="H50" s="1153"/>
      <c r="I50" s="1153"/>
      <c r="J50" s="1154"/>
      <c r="K50" s="63">
        <v>94</v>
      </c>
      <c r="L50" s="64">
        <v>42</v>
      </c>
      <c r="M50" s="64">
        <v>42</v>
      </c>
      <c r="N50" s="64">
        <v>3</v>
      </c>
      <c r="O50" s="65">
        <v>2</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878</v>
      </c>
      <c r="L52" s="64">
        <v>886</v>
      </c>
      <c r="M52" s="64">
        <v>907</v>
      </c>
      <c r="N52" s="64">
        <v>919</v>
      </c>
      <c r="O52" s="65">
        <v>920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572</v>
      </c>
      <c r="L53" s="69">
        <v>488</v>
      </c>
      <c r="M53" s="69">
        <v>384</v>
      </c>
      <c r="N53" s="69">
        <v>270</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2015-04-17T01:34:43Z</cp:lastPrinted>
  <dcterms:created xsi:type="dcterms:W3CDTF">2015-02-17T06:58:42Z</dcterms:created>
  <dcterms:modified xsi:type="dcterms:W3CDTF">2015-10-21T08:02:48Z</dcterms:modified>
  <cp:category/>
</cp:coreProperties>
</file>