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s="1"/>
  <c r="U34" i="9" s="1"/>
  <c r="U35" i="9" s="1"/>
  <c r="U36" i="9" s="1"/>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BW37" i="9" s="1"/>
  <c r="BW38" i="9" s="1"/>
  <c r="BW39" i="9" s="1"/>
  <c r="BW40" i="9" s="1"/>
  <c r="CO34" i="9" l="1"/>
</calcChain>
</file>

<file path=xl/sharedStrings.xml><?xml version="1.0" encoding="utf-8"?>
<sst xmlns="http://schemas.openxmlformats.org/spreadsheetml/2006/main" count="990" uniqueCount="545">
  <si>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</si>
  <si>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</si>
  <si>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</si>
  <si>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</si>
  <si>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</si>
  <si>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</si>
  <si>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</si>
  <si>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</si>
  <si>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</si>
  <si>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</si>
  <si>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</si>
  <si>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</si>
  <si>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</si>
  <si>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</si>
  <si>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</si>
  <si>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</si>
  <si>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</si>
  <si>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</si>
  <si>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</si>
  <si>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</si>
  <si>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</si>
  <si>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</si>
  <si>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</si>
  <si>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</si>
  <si>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</si>
  <si>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</si>
  <si>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</si>
  <si>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</si>
  <si>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</si>
  <si>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</si>
  <si>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</si>
  <si>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</si>
  <si>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</si>
  <si>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</si>
  <si>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</si>
  <si>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</si>
  <si>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</si>
  <si>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</si>
  <si>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</si>
  <si>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</si>
  <si>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</si>
  <si>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</si>
  <si>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</si>
  <si>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</si>
  <si>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</si>
  <si>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</si>
  <si>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</si>
  <si>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</si>
  <si>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</si>
  <si>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</si>
  <si>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</si>
  <si>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</si>
  <si>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</si>
  <si>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</si>
  <si>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</si>
  <si>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</si>
  <si>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</si>
  <si>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</si>
  <si>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</si>
  <si>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</si>
  <si>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</si>
  <si>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</si>
  <si>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</si>
  <si>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</si>
  <si>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</si>
  <si>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</si>
  <si>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</si>
  <si>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</si>
  <si>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</si>
  <si>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</si>
  <si>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</si>
  <si>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</si>
  <si>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</si>
  <si>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</si>
  <si>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</si>
  <si>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</si>
  <si>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</si>
  <si>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</si>
  <si>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</si>
  <si>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</si>
  <si>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</si>
  <si>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</si>
  <si>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</si>
  <si>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</si>
  <si>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</si>
  <si>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</si>
  <si>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</si>
  <si>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</si>
  <si>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</si>
  <si>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</si>
  <si>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</si>
  <si>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</si>
  <si>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</si>
  <si>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</si>
  <si>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</si>
  <si>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</si>
  <si>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</si>
  <si>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</si>
  <si>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</si>
  <si>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</si>
  <si>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</si>
  <si>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</si>
  <si>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</si>
  <si>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</si>
  <si>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</si>
  <si>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</si>
  <si>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</si>
  <si>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</si>
  <si>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</si>
  <si>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</si>
  <si>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</si>
  <si>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</si>
  <si>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</si>
  <si>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</si>
  <si>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</si>
  <si>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</si>
  <si>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</si>
  <si>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</si>
  <si>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</si>
  <si>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</si>
  <si>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</si>
  <si>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</si>
  <si>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</si>
  <si>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</si>
  <si>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</si>
  <si>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</si>
  <si>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</si>
  <si>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</si>
  <si>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</si>
  <si>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</si>
  <si>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</si>
  <si>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</si>
  <si>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</si>
  <si>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</si>
  <si>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</si>
  <si>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</si>
  <si>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</si>
  <si>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</si>
  <si>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</si>
  <si>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</si>
  <si>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</si>
  <si>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</si>
  <si>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</si>
  <si>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</si>
  <si>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</si>
  <si>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</si>
  <si>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</si>
  <si>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</si>
  <si>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</si>
  <si>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</si>
  <si>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</si>
  <si>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</si>
  <si>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</si>
  <si>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</si>
  <si>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</si>
  <si>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</si>
  <si>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</si>
  <si>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</si>
  <si>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</si>
  <si>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</si>
  <si>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</si>
  <si>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</si>
  <si>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</si>
  <si>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</si>
  <si>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</si>
  <si>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</si>
  <si>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</si>
  <si>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</si>
  <si>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</si>
  <si>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</si>
  <si>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</si>
  <si>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</si>
  <si>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</si>
  <si>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</si>
  <si>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</si>
  <si>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</si>
  <si>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</si>
  <si>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</si>
  <si>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</si>
  <si>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</si>
  <si>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</si>
  <si>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</si>
  <si>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</si>
  <si>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</si>
  <si>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</si>
  <si>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</si>
  <si>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</si>
  <si>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</si>
  <si>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</si>
  <si>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</si>
  <si>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</si>
  <si>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</si>
  <si>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</si>
  <si>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</si>
  <si>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</si>
  <si>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静岡県伊豆の国市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</si>
  <si>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</si>
  <si>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</si>
  <si>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</si>
  <si>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</si>
  <si>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</si>
  <si>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</si>
  <si>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</si>
  <si>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</si>
  <si>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</si>
  <si>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</si>
  <si>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</si>
  <si>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</si>
  <si>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</si>
  <si>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</si>
  <si>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</si>
  <si>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</si>
  <si>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</si>
  <si>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</si>
  <si>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</si>
  <si>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</si>
  <si>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</si>
  <si>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</si>
  <si>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</si>
  <si>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</si>
  <si>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</si>
  <si>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</si>
  <si>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</si>
  <si>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</si>
  <si>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</si>
  <si>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</si>
  <si>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</si>
  <si>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</si>
  <si>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</si>
  <si>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</si>
  <si>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</si>
  <si>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</si>
  <si>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</si>
  <si>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</si>
  <si>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</si>
  <si>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</si>
  <si>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</si>
  <si>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</si>
  <si>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</si>
  <si>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</si>
  <si>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</si>
  <si>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</si>
  <si>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</si>
  <si>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</si>
  <si>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</si>
  <si>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</si>
  <si>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</si>
  <si>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</si>
  <si>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</si>
  <si>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</si>
  <si>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</si>
  <si>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</si>
  <si>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</si>
  <si>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</si>
  <si>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</si>
  <si>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</si>
  <si>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</si>
  <si>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</si>
  <si>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</si>
  <si>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</si>
  <si>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</si>
  <si>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</si>
  <si>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</si>
  <si>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</si>
  <si>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</si>
  <si>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</si>
  <si>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</si>
  <si>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</si>
  <si>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</si>
  <si>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</si>
  <si>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</si>
  <si>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</si>
  <si>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</si>
  <si>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</si>
  <si>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</si>
  <si>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</si>
  <si>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</si>
  <si>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</si>
  <si>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</si>
  <si>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</si>
  <si>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</si>
  <si>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</si>
  <si>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</si>
  <si>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</si>
  <si>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</si>
  <si>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</si>
  <si>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</si>
  <si>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</si>
  <si>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</si>
  <si>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</si>
  <si>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</si>
  <si>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</si>
  <si>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</si>
  <si>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</si>
  <si>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</si>
  <si>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</si>
  <si>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</si>
  <si>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</si>
  <si>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</si>
  <si>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</si>
  <si>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</si>
  <si>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</si>
  <si>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</si>
  <si>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</si>
  <si>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</si>
  <si>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</si>
  <si>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</si>
  <si>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</si>
  <si>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</si>
  <si>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</si>
  <si>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</si>
  <si>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</si>
  <si>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</si>
  <si>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</si>
  <si>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</si>
  <si>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</si>
  <si>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</si>
  <si>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</si>
  <si>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</si>
  <si>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</si>
  <si>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</si>
  <si>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</si>
  <si>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</si>
  <si>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</si>
  <si>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</si>
  <si>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</si>
  <si>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</si>
  <si>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</si>
  <si>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</si>
  <si>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</si>
  <si>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</si>
  <si>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</si>
  <si>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</si>
  <si>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</si>
  <si>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</si>
  <si>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</si>
  <si>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</si>
  <si>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</si>
  <si>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</si>
  <si>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</si>
  <si>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</si>
  <si>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</si>
  <si>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</si>
  <si>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</si>
  <si>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</si>
  <si>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静岡県伊豆の国市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</si>
  <si>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</si>
  <si>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</si>
  <si>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</si>
  <si>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</si>
  <si>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</si>
  <si>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</si>
  <si>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</si>
  <si>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</si>
  <si>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</si>
  <si>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</si>
  <si>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</si>
  <si>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</si>
  <si>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</si>
  <si>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</si>
  <si>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</si>
  <si>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</si>
  <si>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</si>
  <si>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</si>
  <si>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</si>
  <si>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</si>
  <si>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</si>
  <si>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</si>
  <si>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</si>
  <si>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</si>
  <si>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</si>
  <si>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</si>
  <si>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</si>
  <si>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</si>
  <si>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</si>
  <si>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</si>
  <si>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</si>
  <si>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</si>
  <si>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</si>
  <si>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</si>
  <si>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</si>
  <si>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</si>
  <si>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</si>
  <si>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</si>
  <si>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</si>
  <si>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簡易水道等事業特別会計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</si>
  <si>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</si>
  <si>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</si>
  <si>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</si>
  <si>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</si>
  <si>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</si>
  <si>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</si>
  <si>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</si>
  <si>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</si>
  <si>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</si>
  <si>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</si>
  <si>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</si>
  <si>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</si>
  <si>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</si>
  <si>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</si>
  <si>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</si>
  <si>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</si>
  <si>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</si>
  <si>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</si>
  <si>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</si>
  <si>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</si>
  <si>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</si>
  <si>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</si>
  <si>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</si>
  <si>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</si>
  <si>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</si>
  <si>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</si>
  <si>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</si>
  <si>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</si>
  <si>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</si>
  <si>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</si>
  <si>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</si>
  <si>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</si>
  <si>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</si>
  <si>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</si>
  <si>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</si>
  <si>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</si>
  <si>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</si>
  <si>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</si>
  <si>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</si>
  <si>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</si>
  <si>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</si>
  <si>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</si>
  <si>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</si>
  <si>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</si>
  <si>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</si>
  <si>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</si>
  <si>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</si>
  <si>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</si>
  <si>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</si>
  <si>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</si>
  <si>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</si>
  <si>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</si>
  <si>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</si>
  <si>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</si>
  <si>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</si>
  <si>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</si>
  <si>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</si>
  <si>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</si>
  <si>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</si>
  <si>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</si>
  <si>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</si>
  <si>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</si>
  <si>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</si>
  <si>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</si>
  <si>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</si>
  <si>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</si>
  <si>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</si>
  <si>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</si>
  <si>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</si>
  <si>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</si>
  <si>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</si>
  <si>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</si>
  <si>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</si>
  <si>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</si>
  <si>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</si>
  <si>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</si>
  <si>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</si>
  <si>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</si>
  <si>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</si>
  <si>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</si>
  <si>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</si>
  <si>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</si>
  <si>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</si>
  <si>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</si>
  <si>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</si>
  <si>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</si>
  <si>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</si>
  <si>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</si>
  <si>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</si>
  <si>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</si>
  <si>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</si>
  <si>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</si>
  <si>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</si>
  <si>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</si>
  <si>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</si>
  <si>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</si>
  <si>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</si>
  <si>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</si>
  <si>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</si>
  <si>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</si>
  <si>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</si>
  <si>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</si>
  <si>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</si>
  <si>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</si>
  <si>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</si>
  <si>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</si>
  <si>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</si>
  <si>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</si>
  <si>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</si>
  <si>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</si>
  <si>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</si>
  <si>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</si>
  <si>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</si>
  <si>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</si>
  <si>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</si>
  <si>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</si>
  <si>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</si>
  <si>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</si>
  <si>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</si>
  <si>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</si>
  <si>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</si>
  <si>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</si>
  <si>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</si>
  <si>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</si>
  <si>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</si>
  <si>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</si>
  <si>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</si>
  <si>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</si>
  <si>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</si>
  <si>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</si>
  <si>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</si>
  <si>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</si>
  <si>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</si>
  <si>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</si>
  <si>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</si>
  <si>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3.42</t>
  </si>
  <si>
    <t>▲ 1.62</t>
  </si>
  <si>
    <t>一般会計</t>
  </si>
  <si>
    <t>上水道事業会計</t>
  </si>
  <si>
    <t>国民健康保険特別会計</t>
  </si>
  <si>
    <t>介護保険特別会計</t>
  </si>
  <si>
    <t>下水道事業特別会計</t>
  </si>
  <si>
    <t>楠木及び天野揚水場管理特別会計</t>
  </si>
  <si>
    <t>簡易水道等事業特別会計</t>
  </si>
  <si>
    <t>後期高齢者医療特別会計</t>
  </si>
  <si>
    <t>その他会計（赤字）</t>
  </si>
  <si>
    <t>その他会計（黒字）</t>
  </si>
  <si>
    <t>-</t>
    <phoneticPr fontId="2"/>
  </si>
  <si>
    <t>-</t>
    <phoneticPr fontId="2"/>
  </si>
  <si>
    <t>田方地区消防組合</t>
    <rPh sb="0" eb="2">
      <t>タガタ</t>
    </rPh>
    <rPh sb="2" eb="4">
      <t>チク</t>
    </rPh>
    <rPh sb="4" eb="6">
      <t>ショウボウ</t>
    </rPh>
    <rPh sb="6" eb="8">
      <t>クミアイ</t>
    </rPh>
    <phoneticPr fontId="2"/>
  </si>
  <si>
    <t>駿豆学園管理組合</t>
    <rPh sb="0" eb="2">
      <t>スンズ</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</si>
  <si>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</si>
  <si>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三島市外五ヶ市町箱根山組合</t>
    <rPh sb="0" eb="3">
      <t>ミシマシ</t>
    </rPh>
    <rPh sb="3" eb="4">
      <t>ホカ</t>
    </rPh>
    <rPh sb="4" eb="5">
      <t>５</t>
    </rPh>
    <rPh sb="6" eb="7">
      <t>シ</t>
    </rPh>
    <rPh sb="7" eb="8">
      <t>マチ</t>
    </rPh>
    <rPh sb="8" eb="10">
      <t>ハコネ</t>
    </rPh>
    <rPh sb="10" eb="11">
      <t>ザン</t>
    </rPh>
    <rPh sb="11" eb="13">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</si>
  <si>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</si>
  <si>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</si>
  <si>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</si>
  <si>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</si>
  <si>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t>
    <phoneticPr fontId="2"/>
  </si>
  <si>
    <t>伊豆の国市土地開発公社</t>
    <rPh sb="0" eb="2">
      <t>イズ</t>
    </rPh>
    <rPh sb="3" eb="5">
      <t>クニシ</t>
    </rPh>
    <rPh sb="5" eb="7">
      <t>トチ</t>
    </rPh>
    <rPh sb="7" eb="9">
      <t>カイハツ</t>
    </rPh>
    <rPh sb="9" eb="11">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</si>
</sst>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76572</c:v>
                </c:pt>
                <c:pt idx="1">
                  <c:v>69191</c:v>
                </c:pt>
                <c:pt idx="2">
                  <c:v>45211</c:v>
                </c:pt>
                <c:pt idx="3">
                  <c:v>47203</c:v>
                </c:pt>
                <c:pt idx="4">
                  <c:v>48621</c:v>
                </c:pt>
              </c:numCache>
            </c:numRef>
          </c:val>
          <c:smooth val="0"/>
        </c:ser>
        <c:dLbls>
          <c:showLegendKey val="0"/>
          <c:showVal val="0"/>
          <c:showCatName val="0"/>
          <c:showSerName val="0"/>
          <c:showPercent val="0"/>
          <c:showBubbleSize val="0"/>
        </c:dLbls>
        <c:marker val="1"/>
        <c:smooth val="0"/>
        <c:axId val="137006464"/>
        <c:axId val="137242112"/>
      </c:lineChart>
      <c:catAx>
        <c:axId val="137006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242112"/>
        <c:crosses val="autoZero"/>
        <c:auto val="1"/>
        <c:lblAlgn val="ctr"/>
        <c:lblOffset val="100"/>
        <c:tickLblSkip val="1"/>
        <c:tickMarkSkip val="1"/>
        <c:noMultiLvlLbl val="0"/>
      </c:catAx>
      <c:valAx>
        <c:axId val="1372421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00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7.63</c:v>
                </c:pt>
                <c:pt idx="1">
                  <c:v>9.06</c:v>
                </c:pt>
                <c:pt idx="2">
                  <c:v>7.4</c:v>
                </c:pt>
                <c:pt idx="3">
                  <c:v>6.08</c:v>
                </c:pt>
                <c:pt idx="4">
                  <c:v>7.26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17.39</c:v>
                </c:pt>
                <c:pt idx="1">
                  <c:v>21.33</c:v>
                </c:pt>
                <c:pt idx="2">
                  <c:v>29.38</c:v>
                </c:pt>
                <c:pt idx="3">
                  <c:v>26.93</c:v>
                </c:pt>
                <c:pt idx="4">
                  <c:v>24.05</c:v>
                </c:pt>
              </c:numCache>
            </c:numRef>
          </c:val>
        </c:ser>
        <c:dLbls>
          <c:showLegendKey val="0"/>
          <c:showVal val="0"/>
          <c:showCatName val="0"/>
          <c:showSerName val="0"/>
          <c:showPercent val="0"/>
          <c:showBubbleSize val="0"/>
        </c:dLbls>
        <c:gapWidth val="250"/>
        <c:overlap val="100"/>
        <c:axId val="138087424"/>
        <c:axId val="13811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2.17</c:v>
                </c:pt>
                <c:pt idx="1">
                  <c:v>6.13</c:v>
                </c:pt>
                <c:pt idx="2">
                  <c:v>6.38</c:v>
                </c:pt>
                <c:pt idx="3">
                  <c:v>-3.42</c:v>
                </c:pt>
                <c:pt idx="4">
                  <c:v>-1.62</c:v>
                </c:pt>
              </c:numCache>
            </c:numRef>
          </c:val>
          <c:smooth val="0"/>
        </c:ser>
        <c:dLbls>
          <c:showLegendKey val="0"/>
          <c:showVal val="0"/>
          <c:showCatName val="0"/>
          <c:showSerName val="0"/>
          <c:showPercent val="0"/>
          <c:showBubbleSize val="0"/>
        </c:dLbls>
        <c:marker val="1"/>
        <c:smooth val="0"/>
        <c:axId val="138087424"/>
        <c:axId val="138110080"/>
      </c:lineChart>
      <c:catAx>
        <c:axId val="1380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110080"/>
        <c:crosses val="autoZero"/>
        <c:auto val="1"/>
        <c:lblAlgn val="ctr"/>
        <c:lblOffset val="100"/>
        <c:tickLblSkip val="1"/>
        <c:tickMarkSkip val="1"/>
        <c:noMultiLvlLbl val="0"/>
      </c:catAx>
      <c:valAx>
        <c:axId val="13811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8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0.11</c:v>
                </c:pt>
                <c:pt idx="6">
                  <c:v>#N/A</c:v>
                </c:pt>
                <c:pt idx="7">
                  <c:v>0.12</c:v>
                </c:pt>
                <c:pt idx="8">
                  <c:v>#N/A</c:v>
                </c:pt>
                <c:pt idx="9">
                  <c:v>0.01</c:v>
                </c:pt>
              </c:numCache>
            </c:numRef>
          </c:val>
        </c:ser>
        <c:ser>
          <c:idx val="3"/>
          <c:order val="3"/>
          <c:tx>
            <c:strRef>
              <c:f>データシート!$A$30</c:f>
              <c:strCache>
                <c:ptCount val="1"/>
                <c:pt idx="0">
                  <c:v>簡易水道等事業特別会計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0.03</c:v>
                </c:pt>
                <c:pt idx="6">
                  <c:v>#N/A</c:v>
                </c:pt>
                <c:pt idx="7">
                  <c:v>0.02</c:v>
                </c:pt>
                <c:pt idx="8">
                  <c:v>#N/A</c:v>
                </c:pt>
                <c:pt idx="9">
                  <c:v>0.03</c:v>
                </c:pt>
              </c:numCache>
            </c:numRef>
          </c:val>
        </c:ser>
        <c:ser>
          <c:idx val="4"/>
          <c:order val="4"/>
          <c:tx>
            <c:strRef>
              <c:f>データシート!$A$31</c:f>
              <c:strCache>
                <c:ptCount val="1"/>
                <c:pt idx="0">
                  <c:v>楠木及び天野揚水場管理特別会計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0.03</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0.52</c:v>
                </c:pt>
                <c:pt idx="4">
                  <c:v>#N/A</c:v>
                </c:pt>
                <c:pt idx="5">
                  <c:v>0.46</c:v>
                </c:pt>
                <c:pt idx="6">
                  <c:v>#N/A</c:v>
                </c:pt>
                <c:pt idx="7">
                  <c:v>0.59</c:v>
                </c:pt>
                <c:pt idx="8">
                  <c:v>#N/A</c:v>
                </c:pt>
                <c:pt idx="9">
                  <c:v>0.27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0.84</c:v>
                </c:pt>
                <c:pt idx="2">
                  <c:v>#N/A</c:v>
                </c:pt>
                <c:pt idx="3">
                  <c:v>0.66</c:v>
                </c:pt>
                <c:pt idx="4">
                  <c:v>#N/A</c:v>
                </c:pt>
                <c:pt idx="5">
                  <c:v>0.18</c:v>
                </c:pt>
                <c:pt idx="6">
                  <c:v>#N/A</c:v>
                </c:pt>
                <c:pt idx="7">
                  <c:v>0.6</c:v>
                </c:pt>
                <c:pt idx="8">
                  <c:v>#N/A</c:v>
                </c:pt>
                <c:pt idx="9">
                  <c:v>0.49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c:v>
                </c:pt>
                <c:pt idx="2">
                  <c:v>#N/A</c:v>
                </c:pt>
                <c:pt idx="3">
                  <c:v>1.47</c:v>
                </c:pt>
                <c:pt idx="4">
                  <c:v>#N/A</c:v>
                </c:pt>
                <c:pt idx="5">
                  <c:v>0.89</c:v>
                </c:pt>
                <c:pt idx="6">
                  <c:v>#N/A</c:v>
                </c:pt>
                <c:pt idx="7">
                  <c:v>2.0299999999999998</c:v>
                </c:pt>
                <c:pt idx="8">
                  <c:v>#N/A</c:v>
                </c:pt>
                <c:pt idx="9">
                  <c:v>0.55000000000000004</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9.02</c:v>
                </c:pt>
                <c:pt idx="2">
                  <c:v>#N/A</c:v>
                </c:pt>
                <c:pt idx="3">
                  <c:v>9.09</c:v>
                </c:pt>
                <c:pt idx="4">
                  <c:v>#N/A</c:v>
                </c:pt>
                <c:pt idx="5">
                  <c:v>7.79</c:v>
                </c:pt>
                <c:pt idx="6">
                  <c:v>#N/A</c:v>
                </c:pt>
                <c:pt idx="7">
                  <c:v>5.8</c:v>
                </c:pt>
                <c:pt idx="8">
                  <c:v>#N/A</c:v>
                </c:pt>
                <c:pt idx="9">
                  <c:v>6.06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7.6</c:v>
                </c:pt>
                <c:pt idx="2">
                  <c:v>#N/A</c:v>
                </c:pt>
                <c:pt idx="3">
                  <c:v>9.0399999999999991</c:v>
                </c:pt>
                <c:pt idx="4">
                  <c:v>#N/A</c:v>
                </c:pt>
                <c:pt idx="5">
                  <c:v>7.39</c:v>
                </c:pt>
                <c:pt idx="6">
                  <c:v>#N/A</c:v>
                </c:pt>
                <c:pt idx="7">
                  <c:v>6.06</c:v>
                </c:pt>
                <c:pt idx="8">
                  <c:v>#N/A</c:v>
                </c:pt>
                <c:pt idx="9">
                  <c:v>7.22</c:v>
                </c:pt>
              </c:numCache>
            </c:numRef>
          </c:val>
        </c:ser>
        <c:dLbls>
          <c:showLegendKey val="0"/>
          <c:showVal val="0"/>
          <c:showCatName val="0"/>
          <c:showSerName val="0"/>
          <c:showPercent val="0"/>
          <c:showBubbleSize val="0"/>
        </c:dLbls>
        <c:gapWidth val="150"/>
        <c:overlap val="100"/>
        <c:axId val="117753344"/>
        <c:axId val="117754880"/>
      </c:barChart>
      <c:catAx>
        <c:axId val="11775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54880"/>
        <c:crosses val="autoZero"/>
        <c:auto val="1"/>
        <c:lblAlgn val="ctr"/>
        <c:lblOffset val="100"/>
        <c:tickLblSkip val="1"/>
        <c:tickMarkSkip val="1"/>
        <c:noMultiLvlLbl val="0"/>
      </c:catAx>
      <c:valAx>
        <c:axId val="11775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53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1336</c:v>
                </c:pt>
                <c:pt idx="5">
                  <c:v>1273</c:v>
                </c:pt>
                <c:pt idx="8">
                  <c:v>1283</c:v>
                </c:pt>
                <c:pt idx="11">
                  <c:v>1313</c:v>
                </c:pt>
                <c:pt idx="14">
                  <c:v>1354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c:v>
                </c:pt>
                <c:pt idx="3">
                  <c:v>23</c:v>
                </c:pt>
                <c:pt idx="6">
                  <c:v>22</c:v>
                </c:pt>
                <c:pt idx="9">
                  <c:v>21</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26</c:v>
                </c:pt>
                <c:pt idx="6">
                  <c:v>35</c:v>
                </c:pt>
                <c:pt idx="9">
                  <c:v>37</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652</c:v>
                </c:pt>
                <c:pt idx="3">
                  <c:v>505</c:v>
                </c:pt>
                <c:pt idx="6">
                  <c:v>507</c:v>
                </c:pt>
                <c:pt idx="9">
                  <c:v>499</c:v>
                </c:pt>
                <c:pt idx="12">
                  <c:v>422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1805</c:v>
                </c:pt>
                <c:pt idx="3">
                  <c:v>1656</c:v>
                </c:pt>
                <c:pt idx="6">
                  <c:v>1635</c:v>
                </c:pt>
                <c:pt idx="9">
                  <c:v>1671</c:v>
                </c:pt>
                <c:pt idx="12">
                  <c:v>1797</c:v>
                </c:pt>
              </c:numCache>
            </c:numRef>
          </c:val>
        </c:ser>
        <c:dLbls>
          <c:showLegendKey val="0"/>
          <c:showVal val="0"/>
          <c:showCatName val="0"/>
          <c:showSerName val="0"/>
          <c:showPercent val="0"/>
          <c:showBubbleSize val="0"/>
        </c:dLbls>
        <c:gapWidth val="100"/>
        <c:overlap val="100"/>
        <c:axId val="138385664"/>
        <c:axId val="138408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1173</c:v>
                </c:pt>
                <c:pt idx="2">
                  <c:v>#N/A</c:v>
                </c:pt>
                <c:pt idx="3">
                  <c:v>#N/A</c:v>
                </c:pt>
                <c:pt idx="4">
                  <c:v>937</c:v>
                </c:pt>
                <c:pt idx="5">
                  <c:v>#N/A</c:v>
                </c:pt>
                <c:pt idx="6">
                  <c:v>#N/A</c:v>
                </c:pt>
                <c:pt idx="7">
                  <c:v>916</c:v>
                </c:pt>
                <c:pt idx="8">
                  <c:v>#N/A</c:v>
                </c:pt>
                <c:pt idx="9">
                  <c:v>#N/A</c:v>
                </c:pt>
                <c:pt idx="10">
                  <c:v>915</c:v>
                </c:pt>
                <c:pt idx="11">
                  <c:v>#N/A</c:v>
                </c:pt>
                <c:pt idx="12">
                  <c:v>#N/A</c:v>
                </c:pt>
                <c:pt idx="13">
                  <c:v>922</c:v>
                </c:pt>
                <c:pt idx="14">
                  <c:v>#N/A</c:v>
                </c:pt>
              </c:numCache>
            </c:numRef>
          </c:val>
          <c:smooth val="0"/>
        </c:ser>
        <c:dLbls>
          <c:showLegendKey val="0"/>
          <c:showVal val="0"/>
          <c:showCatName val="0"/>
          <c:showSerName val="0"/>
          <c:showPercent val="0"/>
          <c:showBubbleSize val="0"/>
        </c:dLbls>
        <c:marker val="1"/>
        <c:smooth val="0"/>
        <c:axId val="138385664"/>
        <c:axId val="138408320"/>
      </c:lineChart>
      <c:catAx>
        <c:axId val="1383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408320"/>
        <c:crosses val="autoZero"/>
        <c:auto val="1"/>
        <c:lblAlgn val="ctr"/>
        <c:lblOffset val="100"/>
        <c:tickLblSkip val="1"/>
        <c:tickMarkSkip val="1"/>
        <c:noMultiLvlLbl val="0"/>
      </c:catAx>
      <c:valAx>
        <c:axId val="13840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8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13566</c:v>
                </c:pt>
                <c:pt idx="5">
                  <c:v>14484</c:v>
                </c:pt>
                <c:pt idx="8">
                  <c:v>14778</c:v>
                </c:pt>
                <c:pt idx="11">
                  <c:v>14778</c:v>
                </c:pt>
                <c:pt idx="14">
                  <c:v>15357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751</c:v>
                </c:pt>
                <c:pt idx="5">
                  <c:v>565</c:v>
                </c:pt>
                <c:pt idx="8">
                  <c:v>422</c:v>
                </c:pt>
                <c:pt idx="11">
                  <c:v>286</c:v>
                </c:pt>
                <c:pt idx="14">
                  <c:v>281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3299</c:v>
                </c:pt>
                <c:pt idx="5">
                  <c:v>4229</c:v>
                </c:pt>
                <c:pt idx="8">
                  <c:v>5078</c:v>
                </c:pt>
                <c:pt idx="11">
                  <c:v>4860</c:v>
                </c:pt>
                <c:pt idx="14">
                  <c:v>4675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472</c:v>
                </c:pt>
                <c:pt idx="3">
                  <c:v>637</c:v>
                </c:pt>
                <c:pt idx="6">
                  <c:v>642</c:v>
                </c:pt>
                <c:pt idx="9">
                  <c:v>647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2649</c:v>
                </c:pt>
                <c:pt idx="3">
                  <c:v>2653</c:v>
                </c:pt>
                <c:pt idx="6">
                  <c:v>2717</c:v>
                </c:pt>
                <c:pt idx="9">
                  <c:v>2805</c:v>
                </c:pt>
                <c:pt idx="12">
                  <c:v>2727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516</c:v>
                </c:pt>
                <c:pt idx="3">
                  <c:v>469</c:v>
                </c:pt>
                <c:pt idx="6">
                  <c:v>455</c:v>
                </c:pt>
                <c:pt idx="9">
                  <c:v>437</c:v>
                </c:pt>
                <c:pt idx="12">
                  <c:v>417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5173</c:v>
                </c:pt>
                <c:pt idx="3">
                  <c:v>4693</c:v>
                </c:pt>
                <c:pt idx="6">
                  <c:v>4281</c:v>
                </c:pt>
                <c:pt idx="9">
                  <c:v>3993</c:v>
                </c:pt>
                <c:pt idx="12">
                  <c:v>3817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102</c:v>
                </c:pt>
                <c:pt idx="3">
                  <c:v>83</c:v>
                </c:pt>
                <c:pt idx="6">
                  <c:v>63</c:v>
                </c:pt>
                <c:pt idx="9">
                  <c:v>44</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16489</c:v>
                </c:pt>
                <c:pt idx="3">
                  <c:v>17892</c:v>
                </c:pt>
                <c:pt idx="6">
                  <c:v>18437</c:v>
                </c:pt>
                <c:pt idx="9">
                  <c:v>18954</c:v>
                </c:pt>
                <c:pt idx="12">
                  <c:v>19072</c:v>
                </c:pt>
              </c:numCache>
            </c:numRef>
          </c:val>
        </c:ser>
        <c:dLbls>
          <c:showLegendKey val="0"/>
          <c:showVal val="0"/>
          <c:showCatName val="0"/>
          <c:showSerName val="0"/>
          <c:showPercent val="0"/>
          <c:showBubbleSize val="0"/>
        </c:dLbls>
        <c:gapWidth val="100"/>
        <c:overlap val="100"/>
        <c:axId val="138572928"/>
        <c:axId val="13857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7785</c:v>
                </c:pt>
                <c:pt idx="2">
                  <c:v>#N/A</c:v>
                </c:pt>
                <c:pt idx="3">
                  <c:v>#N/A</c:v>
                </c:pt>
                <c:pt idx="4">
                  <c:v>7149</c:v>
                </c:pt>
                <c:pt idx="5">
                  <c:v>#N/A</c:v>
                </c:pt>
                <c:pt idx="6">
                  <c:v>#N/A</c:v>
                </c:pt>
                <c:pt idx="7">
                  <c:v>6316</c:v>
                </c:pt>
                <c:pt idx="8">
                  <c:v>#N/A</c:v>
                </c:pt>
                <c:pt idx="9">
                  <c:v>#N/A</c:v>
                </c:pt>
                <c:pt idx="10">
                  <c:v>6956</c:v>
                </c:pt>
                <c:pt idx="11">
                  <c:v>#N/A</c:v>
                </c:pt>
                <c:pt idx="12">
                  <c:v>#N/A</c:v>
                </c:pt>
                <c:pt idx="13">
                  <c:v>5745</c:v>
                </c:pt>
                <c:pt idx="14">
                  <c:v>#N/A</c:v>
                </c:pt>
              </c:numCache>
            </c:numRef>
          </c:val>
          <c:smooth val="0"/>
        </c:ser>
        <c:dLbls>
          <c:showLegendKey val="0"/>
          <c:showVal val="0"/>
          <c:showCatName val="0"/>
          <c:showSerName val="0"/>
          <c:showPercent val="0"/>
          <c:showBubbleSize val="0"/>
        </c:dLbls>
        <c:marker val="1"/>
        <c:smooth val="0"/>
        <c:axId val="138572928"/>
        <c:axId val="138574848"/>
      </c:lineChart>
      <c:catAx>
        <c:axId val="13857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574848"/>
        <c:crosses val="autoZero"/>
        <c:auto val="1"/>
        <c:lblAlgn val="ctr"/>
        <c:lblOffset val="100"/>
        <c:tickLblSkip val="1"/>
        <c:tickMarkSkip val="1"/>
        <c:noMultiLvlLbl val="0"/>
      </c:catAx>
      <c:valAx>
        <c:axId val="13857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7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50,044
49,611
94.71
19,137,820
18,269,768
854,509
11,765,295
19,071,947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200">
              <a:solidFill>
                <a:sysClr val="windowText" lastClr="000000"/>
              </a:solidFill>
              <a:latin typeface="ＭＳ Ｐゴシック"/>
            </a:rPr>
            <a:t>財政力指数は、前年度と比較して同水準であり、類似団体平均と比較して</a:t>
          </a:r>
          <a:r>
            <a:rPr kumimoji="1" lang="en-US" altLang="ja-JP" sz="1200">
              <a:solidFill>
                <a:sysClr val="windowText" lastClr="000000"/>
              </a:solidFill>
              <a:latin typeface="ＭＳ Ｐゴシック"/>
            </a:rPr>
            <a:t>0.35</a:t>
          </a:r>
          <a:r>
            <a:rPr kumimoji="1" lang="ja-JP" altLang="en-US" sz="1200">
              <a:solidFill>
                <a:sysClr val="windowText" lastClr="000000"/>
              </a:solidFill>
              <a:latin typeface="ＭＳ Ｐゴシック"/>
            </a:rPr>
            <a:t>ポイント上回っている。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近年逓減していた財政力指数は、</a:t>
          </a:r>
          <a:r>
            <a:rPr kumimoji="1" lang="en-US" altLang="ja-JP" sz="1200">
              <a:solidFill>
                <a:sysClr val="windowText" lastClr="000000"/>
              </a:solidFill>
              <a:latin typeface="ＭＳ Ｐゴシック"/>
            </a:rPr>
            <a:t>24</a:t>
          </a:r>
          <a:r>
            <a:rPr kumimoji="1" lang="ja-JP" altLang="en-US" sz="1200">
              <a:solidFill>
                <a:sysClr val="windowText" lastClr="000000"/>
              </a:solidFill>
              <a:latin typeface="ＭＳ Ｐゴシック"/>
            </a:rPr>
            <a:t>年度から同水準を維持している状況にある。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今後とも、税の徴収方法の強化による滞納の縮減や歳入を増やす新たな取組を進めるとともに、歳出の抑制、特に、経常経費の削減を進め、財政基盤の強化に努めていく。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1" name="直線コネクタ 70"/>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148167</xdr:rowOff>
    </xdr:to>
    <xdr:cxnSp macro="">
      <xdr:nvCxnSpPr>
        <xdr:cNvPr id="74" name="直線コネクタ 73"/>
        <xdr:cNvCxnSpPr/>
      </xdr:nvCxnSpPr>
      <xdr:spPr>
        <a:xfrm>
          <a:off x="2336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7408</xdr:rowOff>
    </xdr:from>
    <xdr:to>
      <xdr:col>3</xdr:col>
      <xdr:colOff>279400</xdr:colOff>
      <xdr:row>38</xdr:row>
      <xdr:rowOff>67733</xdr:rowOff>
    </xdr:to>
    <xdr:cxnSp macro="">
      <xdr:nvCxnSpPr>
        <xdr:cNvPr id="77" name="直線コネクタ 76"/>
        <xdr:cNvCxnSpPr/>
      </xdr:nvCxnSpPr>
      <xdr:spPr>
        <a:xfrm>
          <a:off x="1447800" y="65225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128058</xdr:rowOff>
    </xdr:from>
    <xdr:to>
      <xdr:col>2</xdr:col>
      <xdr:colOff>127000</xdr:colOff>
      <xdr:row>38</xdr:row>
      <xdr:rowOff>58209</xdr:rowOff>
    </xdr:to>
    <xdr:sp macro="" textlink="">
      <xdr:nvSpPr>
        <xdr:cNvPr id="95" name="円/楕円 94"/>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68385</xdr:rowOff>
    </xdr:from>
    <xdr:ext cx="762000" cy="259045"/>
    <xdr:sp macro="" textlink="">
      <xdr:nvSpPr>
        <xdr:cNvPr id="96" name="テキスト ボックス 95"/>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ja-JP" altLang="en-US" sz="1300">
              <a:solidFill>
                <a:sysClr val="windowText" lastClr="000000"/>
              </a:solidFill>
              <a:latin typeface="ＭＳ Ｐゴシック"/>
            </a:rPr>
            <a:t>は、前年度と比較して</a:t>
          </a:r>
          <a:r>
            <a:rPr kumimoji="1" lang="en-US" altLang="ja-JP" sz="1300">
              <a:solidFill>
                <a:sysClr val="windowText" lastClr="000000"/>
              </a:solidFill>
              <a:latin typeface="ＭＳ Ｐゴシック"/>
            </a:rPr>
            <a:t>3.0</a:t>
          </a:r>
          <a:r>
            <a:rPr kumimoji="1" lang="ja-JP" altLang="en-US" sz="1300">
              <a:solidFill>
                <a:sysClr val="windowText" lastClr="000000"/>
              </a:solidFill>
              <a:latin typeface="ＭＳ Ｐゴシック"/>
            </a:rPr>
            <a:t>ポイント減少し、類似団体平均と比較して</a:t>
          </a:r>
          <a:r>
            <a:rPr kumimoji="1" lang="en-US" altLang="ja-JP" sz="1300">
              <a:solidFill>
                <a:sysClr val="windowText" lastClr="000000"/>
              </a:solidFill>
              <a:latin typeface="ＭＳ Ｐゴシック"/>
            </a:rPr>
            <a:t>4.2</a:t>
          </a:r>
          <a:r>
            <a:rPr kumimoji="1" lang="ja-JP" altLang="en-US" sz="13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歳入面では、地方経済の回復基調に伴い地方税全体で増収傾向となるほか、普通地方交付税、臨時財政対策債ともに増となっている。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一方、歳出面では、公債費の増があったものの、経常的支出の伸びを最小限に抑制している。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今後とも、地方税の増収を目指すとともに、経常的支出の抑制に努めていく。</a:t>
          </a:r>
          <a:endParaRPr kumimoji="1" lang="en-US" altLang="ja-JP" sz="12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61</xdr:row>
      <xdr:rowOff>78015</xdr:rowOff>
    </xdr:to>
    <xdr:cxnSp macro="">
      <xdr:nvCxnSpPr>
        <xdr:cNvPr id="133" name="直線コネクタ 132"/>
        <xdr:cNvCxnSpPr/>
      </xdr:nvCxnSpPr>
      <xdr:spPr>
        <a:xfrm flipV="1">
          <a:off x="4114800" y="1043305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70213</xdr:rowOff>
    </xdr:from>
    <xdr:to>
      <xdr:col>6</xdr:col>
      <xdr:colOff>0</xdr:colOff>
      <xdr:row>61</xdr:row>
      <xdr:rowOff>78015</xdr:rowOff>
    </xdr:to>
    <xdr:cxnSp macro="">
      <xdr:nvCxnSpPr>
        <xdr:cNvPr id="136" name="直線コネクタ 135"/>
        <xdr:cNvCxnSpPr/>
      </xdr:nvCxnSpPr>
      <xdr:spPr>
        <a:xfrm>
          <a:off x="3225800" y="10357213"/>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130447</xdr:rowOff>
    </xdr:from>
    <xdr:to>
      <xdr:col>4</xdr:col>
      <xdr:colOff>482600</xdr:colOff>
      <xdr:row>60</xdr:row>
      <xdr:rowOff>70213</xdr:rowOff>
    </xdr:to>
    <xdr:cxnSp macro="">
      <xdr:nvCxnSpPr>
        <xdr:cNvPr id="139" name="直線コネクタ 138"/>
        <xdr:cNvCxnSpPr/>
      </xdr:nvCxnSpPr>
      <xdr:spPr>
        <a:xfrm>
          <a:off x="2336800" y="10074547"/>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130447</xdr:rowOff>
    </xdr:from>
    <xdr:to>
      <xdr:col>3</xdr:col>
      <xdr:colOff>279400</xdr:colOff>
      <xdr:row>60</xdr:row>
      <xdr:rowOff>163285</xdr:rowOff>
    </xdr:to>
    <xdr:cxnSp macro="">
      <xdr:nvCxnSpPr>
        <xdr:cNvPr id="142" name="直線コネクタ 141"/>
        <xdr:cNvCxnSpPr/>
      </xdr:nvCxnSpPr>
      <xdr:spPr>
        <a:xfrm flipV="1">
          <a:off x="1447800" y="10074547"/>
          <a:ext cx="889000" cy="3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41003</xdr:rowOff>
    </xdr:from>
    <xdr:to>
      <xdr:col>3</xdr:col>
      <xdr:colOff>330200</xdr:colOff>
      <xdr:row>61</xdr:row>
      <xdr:rowOff>142603</xdr:rowOff>
    </xdr:to>
    <xdr:sp macro="" textlink="">
      <xdr:nvSpPr>
        <xdr:cNvPr id="143" name="フローチャート :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127380</xdr:rowOff>
    </xdr:from>
    <xdr:ext cx="762000" cy="259045"/>
    <xdr:sp macro="" textlink="">
      <xdr:nvSpPr>
        <xdr:cNvPr id="144" name="テキスト ボックス 143"/>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45" name="フローチャート : 判断 144"/>
        <xdr:cNvSpPr/>
      </xdr:nvSpPr>
      <xdr:spPr>
        <a:xfrm>
          <a:off x="1397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90368</xdr:rowOff>
    </xdr:from>
    <xdr:ext cx="762000" cy="259045"/>
    <xdr:sp macro="" textlink="">
      <xdr:nvSpPr>
        <xdr:cNvPr id="146" name="テキスト ボックス 145"/>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52" name="円/楕円 151"/>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3"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27215</xdr:rowOff>
    </xdr:from>
    <xdr:to>
      <xdr:col>6</xdr:col>
      <xdr:colOff>50800</xdr:colOff>
      <xdr:row>61</xdr:row>
      <xdr:rowOff>128815</xdr:rowOff>
    </xdr:to>
    <xdr:sp macro="" textlink="">
      <xdr:nvSpPr>
        <xdr:cNvPr id="154" name="円/楕円 153"/>
        <xdr:cNvSpPr/>
      </xdr:nvSpPr>
      <xdr:spPr>
        <a:xfrm>
          <a:off x="4064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138992</xdr:rowOff>
    </xdr:from>
    <xdr:ext cx="736600" cy="259045"/>
    <xdr:sp macro="" textlink="">
      <xdr:nvSpPr>
        <xdr:cNvPr id="155" name="テキスト ボックス 154"/>
        <xdr:cNvSpPr txBox="1"/>
      </xdr:nvSpPr>
      <xdr:spPr>
        <a:xfrm>
          <a:off x="3733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19413</xdr:rowOff>
    </xdr:from>
    <xdr:to>
      <xdr:col>4</xdr:col>
      <xdr:colOff>533400</xdr:colOff>
      <xdr:row>60</xdr:row>
      <xdr:rowOff>121013</xdr:rowOff>
    </xdr:to>
    <xdr:sp macro="" textlink="">
      <xdr:nvSpPr>
        <xdr:cNvPr id="156" name="円/楕円 155"/>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131190</xdr:rowOff>
    </xdr:from>
    <xdr:ext cx="762000" cy="259045"/>
    <xdr:sp macro="" textlink="">
      <xdr:nvSpPr>
        <xdr:cNvPr id="157" name="テキスト ボックス 156"/>
        <xdr:cNvSpPr txBox="1"/>
      </xdr:nvSpPr>
      <xdr:spPr>
        <a:xfrm>
          <a:off x="2844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79647</xdr:rowOff>
    </xdr:from>
    <xdr:to>
      <xdr:col>3</xdr:col>
      <xdr:colOff>330200</xdr:colOff>
      <xdr:row>59</xdr:row>
      <xdr:rowOff>9797</xdr:rowOff>
    </xdr:to>
    <xdr:sp macro="" textlink="">
      <xdr:nvSpPr>
        <xdr:cNvPr id="158" name="円/楕円 157"/>
        <xdr:cNvSpPr/>
      </xdr:nvSpPr>
      <xdr:spPr>
        <a:xfrm>
          <a:off x="2286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19974</xdr:rowOff>
    </xdr:from>
    <xdr:ext cx="762000" cy="259045"/>
    <xdr:sp macro="" textlink="">
      <xdr:nvSpPr>
        <xdr:cNvPr id="159" name="テキスト ボックス 158"/>
        <xdr:cNvSpPr txBox="1"/>
      </xdr:nvSpPr>
      <xdr:spPr>
        <a:xfrm>
          <a:off x="1955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112485</xdr:rowOff>
    </xdr:from>
    <xdr:to>
      <xdr:col>2</xdr:col>
      <xdr:colOff>127000</xdr:colOff>
      <xdr:row>61</xdr:row>
      <xdr:rowOff>42635</xdr:rowOff>
    </xdr:to>
    <xdr:sp macro="" textlink="">
      <xdr:nvSpPr>
        <xdr:cNvPr id="160" name="円/楕円 159"/>
        <xdr:cNvSpPr/>
      </xdr:nvSpPr>
      <xdr:spPr>
        <a:xfrm>
          <a:off x="1397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52812</xdr:rowOff>
    </xdr:from>
    <xdr:ext cx="762000" cy="259045"/>
    <xdr:sp macro="" textlink="">
      <xdr:nvSpPr>
        <xdr:cNvPr id="161" name="テキスト ボックス 160"/>
        <xdr:cNvSpPr txBox="1"/>
      </xdr:nvSpPr>
      <xdr:spPr>
        <a:xfrm>
          <a:off x="1066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人口</a:t>
          </a:r>
          <a:r>
            <a:rPr kumimoji="1" lang="en-US" altLang="ja-JP" sz="1200">
              <a:solidFill>
                <a:sysClr val="windowText" lastClr="000000"/>
              </a:solidFill>
              <a:latin typeface="ＭＳ Ｐゴシック"/>
            </a:rPr>
            <a:t>1</a:t>
          </a:r>
          <a:r>
            <a:rPr kumimoji="1" lang="ja-JP" altLang="en-US" sz="1200">
              <a:solidFill>
                <a:sysClr val="windowText" lastClr="000000"/>
              </a:solidFill>
              <a:latin typeface="ＭＳ Ｐゴシック"/>
            </a:rPr>
            <a:t>人当たり人件費・物件費等決算額は、前年度と比較して６円増加し、類似団体平均と比較して</a:t>
          </a:r>
          <a:r>
            <a:rPr kumimoji="1" lang="en-US" altLang="ja-JP" sz="1200">
              <a:solidFill>
                <a:sysClr val="windowText" lastClr="000000"/>
              </a:solidFill>
              <a:latin typeface="ＭＳ Ｐゴシック"/>
            </a:rPr>
            <a:t>32,383</a:t>
          </a:r>
          <a:r>
            <a:rPr kumimoji="1" lang="ja-JP" altLang="en-US" sz="1200">
              <a:solidFill>
                <a:sysClr val="windowText" lastClr="000000"/>
              </a:solidFill>
              <a:latin typeface="ＭＳ Ｐゴシック"/>
            </a:rPr>
            <a:t>円下回っている。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人件費については、国家公務員の給与減額に呼応し、防災事業等の財源を捻出するため、臨時給与減額等を行ったことにより減少傾向となっているものの、物件費については、臨時・非常勤職員や委託費の増加傾向となっていることから合算として大きな変動となっていない状況に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今後、公共施設の再配置計画等に検討を進め、規模に見合った公共施設のあり方を定め、経費の削減に努めていく。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5761</xdr:rowOff>
    </xdr:from>
    <xdr:to>
      <xdr:col>7</xdr:col>
      <xdr:colOff>152400</xdr:colOff>
      <xdr:row>81</xdr:row>
      <xdr:rowOff>5767</xdr:rowOff>
    </xdr:to>
    <xdr:cxnSp macro="">
      <xdr:nvCxnSpPr>
        <xdr:cNvPr id="195" name="直線コネクタ 194"/>
        <xdr:cNvCxnSpPr/>
      </xdr:nvCxnSpPr>
      <xdr:spPr>
        <a:xfrm>
          <a:off x="4114800" y="13893211"/>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161994</xdr:rowOff>
    </xdr:from>
    <xdr:ext cx="762000" cy="259045"/>
    <xdr:sp macro="" textlink="">
      <xdr:nvSpPr>
        <xdr:cNvPr id="196" name="人件費・物件費等の状況平均値テキスト"/>
        <xdr:cNvSpPr txBox="1"/>
      </xdr:nvSpPr>
      <xdr:spPr>
        <a:xfrm>
          <a:off x="5041900" y="1387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5761</xdr:rowOff>
    </xdr:from>
    <xdr:to>
      <xdr:col>6</xdr:col>
      <xdr:colOff>0</xdr:colOff>
      <xdr:row>81</xdr:row>
      <xdr:rowOff>7700</xdr:rowOff>
    </xdr:to>
    <xdr:cxnSp macro="">
      <xdr:nvCxnSpPr>
        <xdr:cNvPr id="198" name="直線コネクタ 197"/>
        <xdr:cNvCxnSpPr/>
      </xdr:nvCxnSpPr>
      <xdr:spPr>
        <a:xfrm flipV="1">
          <a:off x="3225800" y="13893211"/>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3463</xdr:rowOff>
    </xdr:from>
    <xdr:to>
      <xdr:col>4</xdr:col>
      <xdr:colOff>482600</xdr:colOff>
      <xdr:row>81</xdr:row>
      <xdr:rowOff>7700</xdr:rowOff>
    </xdr:to>
    <xdr:cxnSp macro="">
      <xdr:nvCxnSpPr>
        <xdr:cNvPr id="201" name="直線コネクタ 200"/>
        <xdr:cNvCxnSpPr/>
      </xdr:nvCxnSpPr>
      <xdr:spPr>
        <a:xfrm>
          <a:off x="2336800" y="13890913"/>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1121</xdr:rowOff>
    </xdr:from>
    <xdr:to>
      <xdr:col>3</xdr:col>
      <xdr:colOff>279400</xdr:colOff>
      <xdr:row>81</xdr:row>
      <xdr:rowOff>3463</xdr:rowOff>
    </xdr:to>
    <xdr:cxnSp macro="">
      <xdr:nvCxnSpPr>
        <xdr:cNvPr id="204" name="直線コネクタ 203"/>
        <xdr:cNvCxnSpPr/>
      </xdr:nvCxnSpPr>
      <xdr:spPr>
        <a:xfrm>
          <a:off x="1447800" y="13888571"/>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128606</xdr:rowOff>
    </xdr:from>
    <xdr:to>
      <xdr:col>3</xdr:col>
      <xdr:colOff>330200</xdr:colOff>
      <xdr:row>81</xdr:row>
      <xdr:rowOff>58756</xdr:rowOff>
    </xdr:to>
    <xdr:sp macro="" textlink="">
      <xdr:nvSpPr>
        <xdr:cNvPr id="205" name="フローチャート : 判断 204"/>
        <xdr:cNvSpPr/>
      </xdr:nvSpPr>
      <xdr:spPr>
        <a:xfrm>
          <a:off x="2286000" y="138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43533</xdr:rowOff>
    </xdr:from>
    <xdr:ext cx="762000" cy="259045"/>
    <xdr:sp macro="" textlink="">
      <xdr:nvSpPr>
        <xdr:cNvPr id="206" name="テキスト ボックス 205"/>
        <xdr:cNvSpPr txBox="1"/>
      </xdr:nvSpPr>
      <xdr:spPr>
        <a:xfrm>
          <a:off x="1955800" y="139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128871</xdr:rowOff>
    </xdr:from>
    <xdr:to>
      <xdr:col>2</xdr:col>
      <xdr:colOff>127000</xdr:colOff>
      <xdr:row>81</xdr:row>
      <xdr:rowOff>59021</xdr:rowOff>
    </xdr:to>
    <xdr:sp macro="" textlink="">
      <xdr:nvSpPr>
        <xdr:cNvPr id="207" name="フローチャート : 判断 206"/>
        <xdr:cNvSpPr/>
      </xdr:nvSpPr>
      <xdr:spPr>
        <a:xfrm>
          <a:off x="1397000" y="138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43798</xdr:rowOff>
    </xdr:from>
    <xdr:ext cx="762000" cy="259045"/>
    <xdr:sp macro="" textlink="">
      <xdr:nvSpPr>
        <xdr:cNvPr id="208" name="テキスト ボックス 207"/>
        <xdr:cNvSpPr txBox="1"/>
      </xdr:nvSpPr>
      <xdr:spPr>
        <a:xfrm>
          <a:off x="1066800" y="139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126417</xdr:rowOff>
    </xdr:from>
    <xdr:to>
      <xdr:col>7</xdr:col>
      <xdr:colOff>203200</xdr:colOff>
      <xdr:row>81</xdr:row>
      <xdr:rowOff>56567</xdr:rowOff>
    </xdr:to>
    <xdr:sp macro="" textlink="">
      <xdr:nvSpPr>
        <xdr:cNvPr id="214" name="円/楕円 213"/>
        <xdr:cNvSpPr/>
      </xdr:nvSpPr>
      <xdr:spPr>
        <a:xfrm>
          <a:off x="4902200" y="138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47694</xdr:rowOff>
    </xdr:from>
    <xdr:ext cx="762000" cy="259045"/>
    <xdr:sp macro="" textlink="">
      <xdr:nvSpPr>
        <xdr:cNvPr id="215" name="人件費・物件費等の状況該当値テキスト"/>
        <xdr:cNvSpPr txBox="1"/>
      </xdr:nvSpPr>
      <xdr:spPr>
        <a:xfrm>
          <a:off x="5041900" y="1376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115,064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126411</xdr:rowOff>
    </xdr:from>
    <xdr:to>
      <xdr:col>6</xdr:col>
      <xdr:colOff>50800</xdr:colOff>
      <xdr:row>81</xdr:row>
      <xdr:rowOff>56561</xdr:rowOff>
    </xdr:to>
    <xdr:sp macro="" textlink="">
      <xdr:nvSpPr>
        <xdr:cNvPr id="216" name="円/楕円 215"/>
        <xdr:cNvSpPr/>
      </xdr:nvSpPr>
      <xdr:spPr>
        <a:xfrm>
          <a:off x="4064000" y="138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66738</xdr:rowOff>
    </xdr:from>
    <xdr:ext cx="736600" cy="259045"/>
    <xdr:sp macro="" textlink="">
      <xdr:nvSpPr>
        <xdr:cNvPr id="217" name="テキスト ボックス 216"/>
        <xdr:cNvSpPr txBox="1"/>
      </xdr:nvSpPr>
      <xdr:spPr>
        <a:xfrm>
          <a:off x="3733800" y="1361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128350</xdr:rowOff>
    </xdr:from>
    <xdr:to>
      <xdr:col>4</xdr:col>
      <xdr:colOff>533400</xdr:colOff>
      <xdr:row>81</xdr:row>
      <xdr:rowOff>58500</xdr:rowOff>
    </xdr:to>
    <xdr:sp macro="" textlink="">
      <xdr:nvSpPr>
        <xdr:cNvPr id="218" name="円/楕円 217"/>
        <xdr:cNvSpPr/>
      </xdr:nvSpPr>
      <xdr:spPr>
        <a:xfrm>
          <a:off x="3175000" y="138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68677</xdr:rowOff>
    </xdr:from>
    <xdr:ext cx="762000" cy="259045"/>
    <xdr:sp macro="" textlink="">
      <xdr:nvSpPr>
        <xdr:cNvPr id="219" name="テキスト ボックス 218"/>
        <xdr:cNvSpPr txBox="1"/>
      </xdr:nvSpPr>
      <xdr:spPr>
        <a:xfrm>
          <a:off x="2844800" y="1361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124113</xdr:rowOff>
    </xdr:from>
    <xdr:to>
      <xdr:col>3</xdr:col>
      <xdr:colOff>330200</xdr:colOff>
      <xdr:row>81</xdr:row>
      <xdr:rowOff>54263</xdr:rowOff>
    </xdr:to>
    <xdr:sp macro="" textlink="">
      <xdr:nvSpPr>
        <xdr:cNvPr id="220" name="円/楕円 219"/>
        <xdr:cNvSpPr/>
      </xdr:nvSpPr>
      <xdr:spPr>
        <a:xfrm>
          <a:off x="2286000" y="138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64440</xdr:rowOff>
    </xdr:from>
    <xdr:ext cx="762000" cy="259045"/>
    <xdr:sp macro="" textlink="">
      <xdr:nvSpPr>
        <xdr:cNvPr id="221" name="テキスト ボックス 220"/>
        <xdr:cNvSpPr txBox="1"/>
      </xdr:nvSpPr>
      <xdr:spPr>
        <a:xfrm>
          <a:off x="1955800" y="1360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121771</xdr:rowOff>
    </xdr:from>
    <xdr:to>
      <xdr:col>2</xdr:col>
      <xdr:colOff>127000</xdr:colOff>
      <xdr:row>81</xdr:row>
      <xdr:rowOff>51921</xdr:rowOff>
    </xdr:to>
    <xdr:sp macro="" textlink="">
      <xdr:nvSpPr>
        <xdr:cNvPr id="222" name="円/楕円 221"/>
        <xdr:cNvSpPr/>
      </xdr:nvSpPr>
      <xdr:spPr>
        <a:xfrm>
          <a:off x="1397000" y="138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62098</xdr:rowOff>
    </xdr:from>
    <xdr:ext cx="762000" cy="259045"/>
    <xdr:sp macro="" textlink="">
      <xdr:nvSpPr>
        <xdr:cNvPr id="223" name="テキスト ボックス 222"/>
        <xdr:cNvSpPr txBox="1"/>
      </xdr:nvSpPr>
      <xdr:spPr>
        <a:xfrm>
          <a:off x="1066800" y="136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ラスパイレス指数は、前年度と比較して</a:t>
          </a:r>
          <a:r>
            <a:rPr kumimoji="1" lang="en-US" altLang="ja-JP" sz="1200">
              <a:solidFill>
                <a:sysClr val="windowText" lastClr="000000"/>
              </a:solidFill>
              <a:latin typeface="ＭＳ Ｐゴシック"/>
            </a:rPr>
            <a:t>7.4</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0.5</a:t>
          </a:r>
          <a:r>
            <a:rPr kumimoji="1" lang="ja-JP" altLang="en-US" sz="1200">
              <a:solidFill>
                <a:sysClr val="windowText" lastClr="000000"/>
              </a:solidFill>
              <a:latin typeface="ＭＳ Ｐゴシック"/>
            </a:rPr>
            <a:t>ポイント上回っている。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これは、国家公務員給与の減額に呼応し、市職員の臨時給与減額を行った結果である。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今後も、国の動向に準拠し、給与改定や職員手当等の見直しを進め、給与の適正化に努めていく。</a:t>
          </a:r>
          <a:endParaRPr kumimoji="1" lang="en-US" altLang="ja-JP" sz="12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153882</xdr:rowOff>
    </xdr:from>
    <xdr:to>
      <xdr:col>24</xdr:col>
      <xdr:colOff>558800</xdr:colOff>
      <xdr:row>88</xdr:row>
      <xdr:rowOff>108586</xdr:rowOff>
    </xdr:to>
    <xdr:cxnSp macro="">
      <xdr:nvCxnSpPr>
        <xdr:cNvPr id="257" name="直線コネクタ 256"/>
        <xdr:cNvCxnSpPr/>
      </xdr:nvCxnSpPr>
      <xdr:spPr>
        <a:xfrm flipV="1">
          <a:off x="16179800" y="14898582"/>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108586</xdr:rowOff>
    </xdr:from>
    <xdr:to>
      <xdr:col>23</xdr:col>
      <xdr:colOff>406400</xdr:colOff>
      <xdr:row>88</xdr:row>
      <xdr:rowOff>144780</xdr:rowOff>
    </xdr:to>
    <xdr:cxnSp macro="">
      <xdr:nvCxnSpPr>
        <xdr:cNvPr id="260" name="直線コネクタ 259"/>
        <xdr:cNvCxnSpPr/>
      </xdr:nvCxnSpPr>
      <xdr:spPr>
        <a:xfrm flipV="1">
          <a:off x="15290800" y="151961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157904</xdr:rowOff>
    </xdr:from>
    <xdr:to>
      <xdr:col>22</xdr:col>
      <xdr:colOff>203200</xdr:colOff>
      <xdr:row>88</xdr:row>
      <xdr:rowOff>144780</xdr:rowOff>
    </xdr:to>
    <xdr:cxnSp macro="">
      <xdr:nvCxnSpPr>
        <xdr:cNvPr id="263" name="直線コネクタ 262"/>
        <xdr:cNvCxnSpPr/>
      </xdr:nvCxnSpPr>
      <xdr:spPr>
        <a:xfrm>
          <a:off x="14401800" y="1490260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89536</xdr:rowOff>
    </xdr:from>
    <xdr:to>
      <xdr:col>21</xdr:col>
      <xdr:colOff>0</xdr:colOff>
      <xdr:row>86</xdr:row>
      <xdr:rowOff>157904</xdr:rowOff>
    </xdr:to>
    <xdr:cxnSp macro="">
      <xdr:nvCxnSpPr>
        <xdr:cNvPr id="266" name="直線コネクタ 265"/>
        <xdr:cNvCxnSpPr/>
      </xdr:nvCxnSpPr>
      <xdr:spPr>
        <a:xfrm>
          <a:off x="13512800" y="1483423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115146</xdr:rowOff>
    </xdr:from>
    <xdr:to>
      <xdr:col>21</xdr:col>
      <xdr:colOff>50800</xdr:colOff>
      <xdr:row>87</xdr:row>
      <xdr:rowOff>45296</xdr:rowOff>
    </xdr:to>
    <xdr:sp macro="" textlink="">
      <xdr:nvSpPr>
        <xdr:cNvPr id="267" name="フローチャート : 判断 266"/>
        <xdr:cNvSpPr/>
      </xdr:nvSpPr>
      <xdr:spPr>
        <a:xfrm>
          <a:off x="14351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30073</xdr:rowOff>
    </xdr:from>
    <xdr:ext cx="762000" cy="259045"/>
    <xdr:sp macro="" textlink="">
      <xdr:nvSpPr>
        <xdr:cNvPr id="268" name="テキスト ボックス 267"/>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9" name="フローチャート : 判断 268"/>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70" name="テキスト ボックス 269"/>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103082</xdr:rowOff>
    </xdr:from>
    <xdr:to>
      <xdr:col>24</xdr:col>
      <xdr:colOff>609600</xdr:colOff>
      <xdr:row>87</xdr:row>
      <xdr:rowOff>33232</xdr:rowOff>
    </xdr:to>
    <xdr:sp macro="" textlink="">
      <xdr:nvSpPr>
        <xdr:cNvPr id="276" name="円/楕円 275"/>
        <xdr:cNvSpPr/>
      </xdr:nvSpPr>
      <xdr:spPr>
        <a:xfrm>
          <a:off x="169672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75159</xdr:rowOff>
    </xdr:from>
    <xdr:ext cx="762000" cy="259045"/>
    <xdr:sp macro="" textlink="">
      <xdr:nvSpPr>
        <xdr:cNvPr id="277" name="給与水準   （国との比較）該当値テキスト"/>
        <xdr:cNvSpPr txBox="1"/>
      </xdr:nvSpPr>
      <xdr:spPr>
        <a:xfrm>
          <a:off x="17106900" y="1481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57786</xdr:rowOff>
    </xdr:from>
    <xdr:to>
      <xdr:col>23</xdr:col>
      <xdr:colOff>457200</xdr:colOff>
      <xdr:row>88</xdr:row>
      <xdr:rowOff>159386</xdr:rowOff>
    </xdr:to>
    <xdr:sp macro="" textlink="">
      <xdr:nvSpPr>
        <xdr:cNvPr id="278" name="円/楕円 277"/>
        <xdr:cNvSpPr/>
      </xdr:nvSpPr>
      <xdr:spPr>
        <a:xfrm>
          <a:off x="16129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144163</xdr:rowOff>
    </xdr:from>
    <xdr:ext cx="736600" cy="259045"/>
    <xdr:sp macro="" textlink="">
      <xdr:nvSpPr>
        <xdr:cNvPr id="279" name="テキスト ボックス 278"/>
        <xdr:cNvSpPr txBox="1"/>
      </xdr:nvSpPr>
      <xdr:spPr>
        <a:xfrm>
          <a:off x="15798800" y="1523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0" name="円/楕円 279"/>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1" name="テキスト ボックス 280"/>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107104</xdr:rowOff>
    </xdr:from>
    <xdr:to>
      <xdr:col>21</xdr:col>
      <xdr:colOff>50800</xdr:colOff>
      <xdr:row>87</xdr:row>
      <xdr:rowOff>37254</xdr:rowOff>
    </xdr:to>
    <xdr:sp macro="" textlink="">
      <xdr:nvSpPr>
        <xdr:cNvPr id="282" name="円/楕円 281"/>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83" name="テキスト ボックス 282"/>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38736</xdr:rowOff>
    </xdr:from>
    <xdr:to>
      <xdr:col>19</xdr:col>
      <xdr:colOff>533400</xdr:colOff>
      <xdr:row>86</xdr:row>
      <xdr:rowOff>140336</xdr:rowOff>
    </xdr:to>
    <xdr:sp macro="" textlink="">
      <xdr:nvSpPr>
        <xdr:cNvPr id="284" name="円/楕円 283"/>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150513</xdr:rowOff>
    </xdr:from>
    <xdr:ext cx="762000" cy="259045"/>
    <xdr:sp macro="" textlink="">
      <xdr:nvSpPr>
        <xdr:cNvPr id="285" name="テキスト ボックス 284"/>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人口千人当たり職員数は、前年度と比較して</a:t>
          </a:r>
          <a:r>
            <a:rPr kumimoji="1" lang="en-US" altLang="ja-JP" sz="1200">
              <a:solidFill>
                <a:sysClr val="windowText" lastClr="000000"/>
              </a:solidFill>
              <a:latin typeface="ＭＳ Ｐゴシック"/>
            </a:rPr>
            <a:t>0.02</a:t>
          </a:r>
          <a:r>
            <a:rPr kumimoji="1" lang="ja-JP" altLang="en-US" sz="1200">
              <a:solidFill>
                <a:sysClr val="windowText" lastClr="000000"/>
              </a:solidFill>
              <a:latin typeface="ＭＳ Ｐゴシック"/>
            </a:rPr>
            <a:t>人減少し、類似団体平均と比較して</a:t>
          </a:r>
          <a:r>
            <a:rPr kumimoji="1" lang="en-US" altLang="ja-JP" sz="1200">
              <a:solidFill>
                <a:sysClr val="windowText" lastClr="000000"/>
              </a:solidFill>
              <a:latin typeface="ＭＳ Ｐゴシック"/>
            </a:rPr>
            <a:t>2.43</a:t>
          </a:r>
          <a:r>
            <a:rPr kumimoji="1" lang="ja-JP" altLang="en-US" sz="1200">
              <a:solidFill>
                <a:sysClr val="windowText" lastClr="000000"/>
              </a:solidFill>
              <a:latin typeface="ＭＳ Ｐゴシック"/>
            </a:rPr>
            <a:t>人下回っている。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地方への権限移譲等により業務が増大する中、これまでも最小限の人員で事業を遂行してきたものである。当市は、合併市として分庁方式であることから、これ以上の人員削減は難しいと思われるが、指定管理者制度の導入など、今後とも、適正な定員管理に努めていく。</a:t>
          </a:r>
          <a:endParaRPr kumimoji="1" lang="en-US" altLang="ja-JP" sz="12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100088</xdr:rowOff>
    </xdr:to>
    <xdr:cxnSp macro="">
      <xdr:nvCxnSpPr>
        <xdr:cNvPr id="322" name="直線コネクタ 321"/>
        <xdr:cNvCxnSpPr/>
      </xdr:nvCxnSpPr>
      <xdr:spPr>
        <a:xfrm flipV="1">
          <a:off x="16179800" y="1038479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100088</xdr:rowOff>
    </xdr:from>
    <xdr:to>
      <xdr:col>23</xdr:col>
      <xdr:colOff>406400</xdr:colOff>
      <xdr:row>60</xdr:row>
      <xdr:rowOff>106983</xdr:rowOff>
    </xdr:to>
    <xdr:cxnSp macro="">
      <xdr:nvCxnSpPr>
        <xdr:cNvPr id="325" name="直線コネクタ 324"/>
        <xdr:cNvCxnSpPr/>
      </xdr:nvCxnSpPr>
      <xdr:spPr>
        <a:xfrm flipV="1">
          <a:off x="15290800" y="103870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106983</xdr:rowOff>
    </xdr:from>
    <xdr:to>
      <xdr:col>22</xdr:col>
      <xdr:colOff>203200</xdr:colOff>
      <xdr:row>60</xdr:row>
      <xdr:rowOff>111578</xdr:rowOff>
    </xdr:to>
    <xdr:cxnSp macro="">
      <xdr:nvCxnSpPr>
        <xdr:cNvPr id="328" name="直線コネクタ 327"/>
        <xdr:cNvCxnSpPr/>
      </xdr:nvCxnSpPr>
      <xdr:spPr>
        <a:xfrm flipV="1">
          <a:off x="14401800" y="10393983"/>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110430</xdr:rowOff>
    </xdr:from>
    <xdr:to>
      <xdr:col>21</xdr:col>
      <xdr:colOff>0</xdr:colOff>
      <xdr:row>60</xdr:row>
      <xdr:rowOff>111578</xdr:rowOff>
    </xdr:to>
    <xdr:cxnSp macro="">
      <xdr:nvCxnSpPr>
        <xdr:cNvPr id="331" name="直線コネクタ 330"/>
        <xdr:cNvCxnSpPr/>
      </xdr:nvCxnSpPr>
      <xdr:spPr>
        <a:xfrm>
          <a:off x="13512800" y="1039743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46990</xdr:rowOff>
    </xdr:from>
    <xdr:to>
      <xdr:col>24</xdr:col>
      <xdr:colOff>609600</xdr:colOff>
      <xdr:row>60</xdr:row>
      <xdr:rowOff>148590</xdr:rowOff>
    </xdr:to>
    <xdr:sp macro="" textlink="">
      <xdr:nvSpPr>
        <xdr:cNvPr id="341" name="円/楕円 340"/>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63517</xdr:rowOff>
    </xdr:from>
    <xdr:ext cx="762000" cy="259045"/>
    <xdr:sp macro="" textlink="">
      <xdr:nvSpPr>
        <xdr:cNvPr id="342"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49288</xdr:rowOff>
    </xdr:from>
    <xdr:to>
      <xdr:col>23</xdr:col>
      <xdr:colOff>457200</xdr:colOff>
      <xdr:row>60</xdr:row>
      <xdr:rowOff>150888</xdr:rowOff>
    </xdr:to>
    <xdr:sp macro="" textlink="">
      <xdr:nvSpPr>
        <xdr:cNvPr id="343" name="円/楕円 342"/>
        <xdr:cNvSpPr/>
      </xdr:nvSpPr>
      <xdr:spPr>
        <a:xfrm>
          <a:off x="16129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161065</xdr:rowOff>
    </xdr:from>
    <xdr:ext cx="736600" cy="259045"/>
    <xdr:sp macro="" textlink="">
      <xdr:nvSpPr>
        <xdr:cNvPr id="344" name="テキスト ボックス 343"/>
        <xdr:cNvSpPr txBox="1"/>
      </xdr:nvSpPr>
      <xdr:spPr>
        <a:xfrm>
          <a:off x="15798800" y="1010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56183</xdr:rowOff>
    </xdr:from>
    <xdr:to>
      <xdr:col>22</xdr:col>
      <xdr:colOff>254000</xdr:colOff>
      <xdr:row>60</xdr:row>
      <xdr:rowOff>157783</xdr:rowOff>
    </xdr:to>
    <xdr:sp macro="" textlink="">
      <xdr:nvSpPr>
        <xdr:cNvPr id="345" name="円/楕円 344"/>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167960</xdr:rowOff>
    </xdr:from>
    <xdr:ext cx="762000" cy="259045"/>
    <xdr:sp macro="" textlink="">
      <xdr:nvSpPr>
        <xdr:cNvPr id="346" name="テキスト ボックス 345"/>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60778</xdr:rowOff>
    </xdr:from>
    <xdr:to>
      <xdr:col>21</xdr:col>
      <xdr:colOff>50800</xdr:colOff>
      <xdr:row>60</xdr:row>
      <xdr:rowOff>162378</xdr:rowOff>
    </xdr:to>
    <xdr:sp macro="" textlink="">
      <xdr:nvSpPr>
        <xdr:cNvPr id="347" name="円/楕円 346"/>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1105</xdr:rowOff>
    </xdr:from>
    <xdr:ext cx="762000" cy="259045"/>
    <xdr:sp macro="" textlink="">
      <xdr:nvSpPr>
        <xdr:cNvPr id="348" name="テキスト ボックス 347"/>
        <xdr:cNvSpPr txBox="1"/>
      </xdr:nvSpPr>
      <xdr:spPr>
        <a:xfrm>
          <a:off x="14020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59630</xdr:rowOff>
    </xdr:from>
    <xdr:to>
      <xdr:col>19</xdr:col>
      <xdr:colOff>533400</xdr:colOff>
      <xdr:row>60</xdr:row>
      <xdr:rowOff>161230</xdr:rowOff>
    </xdr:to>
    <xdr:sp macro="" textlink="">
      <xdr:nvSpPr>
        <xdr:cNvPr id="349" name="円/楕円 348"/>
        <xdr:cNvSpPr/>
      </xdr:nvSpPr>
      <xdr:spPr>
        <a:xfrm>
          <a:off x="13462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171407</xdr:rowOff>
    </xdr:from>
    <xdr:ext cx="762000" cy="259045"/>
    <xdr:sp macro="" textlink="">
      <xdr:nvSpPr>
        <xdr:cNvPr id="350" name="テキスト ボックス 349"/>
        <xdr:cNvSpPr txBox="1"/>
      </xdr:nvSpPr>
      <xdr:spPr>
        <a:xfrm>
          <a:off x="13131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実質公債費比率は、前年度と比較して</a:t>
          </a:r>
          <a:r>
            <a:rPr kumimoji="1" lang="en-US" altLang="ja-JP" sz="1200">
              <a:solidFill>
                <a:sysClr val="windowText" lastClr="000000"/>
              </a:solidFill>
              <a:latin typeface="ＭＳ Ｐゴシック"/>
            </a:rPr>
            <a:t>0.1</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3.3</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地方債の元利償還金は年々微増しているものの、</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年度決算においては償還に充当される特定財源が増加したことなどから、ほぼ同水準を保っている。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しかしながら、今後も大規模事業に伴う地方債発行の予定があり、公債費の増加が見込まれていることから、中長期財政計画を立案しながら、過度に地方債に依存しない財政に努めていく。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79466</xdr:rowOff>
    </xdr:from>
    <xdr:to>
      <xdr:col>24</xdr:col>
      <xdr:colOff>558800</xdr:colOff>
      <xdr:row>37</xdr:row>
      <xdr:rowOff>82913</xdr:rowOff>
    </xdr:to>
    <xdr:cxnSp macro="">
      <xdr:nvCxnSpPr>
        <xdr:cNvPr id="386" name="直線コネクタ 385"/>
        <xdr:cNvCxnSpPr/>
      </xdr:nvCxnSpPr>
      <xdr:spPr>
        <a:xfrm flipV="1">
          <a:off x="16179800" y="642311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82913</xdr:rowOff>
    </xdr:from>
    <xdr:to>
      <xdr:col>23</xdr:col>
      <xdr:colOff>406400</xdr:colOff>
      <xdr:row>37</xdr:row>
      <xdr:rowOff>113937</xdr:rowOff>
    </xdr:to>
    <xdr:cxnSp macro="">
      <xdr:nvCxnSpPr>
        <xdr:cNvPr id="389" name="直線コネクタ 388"/>
        <xdr:cNvCxnSpPr/>
      </xdr:nvCxnSpPr>
      <xdr:spPr>
        <a:xfrm flipV="1">
          <a:off x="15290800" y="64265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113937</xdr:rowOff>
    </xdr:from>
    <xdr:to>
      <xdr:col>22</xdr:col>
      <xdr:colOff>203200</xdr:colOff>
      <xdr:row>37</xdr:row>
      <xdr:rowOff>162197</xdr:rowOff>
    </xdr:to>
    <xdr:cxnSp macro="">
      <xdr:nvCxnSpPr>
        <xdr:cNvPr id="392" name="直線コネクタ 391"/>
        <xdr:cNvCxnSpPr/>
      </xdr:nvCxnSpPr>
      <xdr:spPr>
        <a:xfrm flipV="1">
          <a:off x="14401800" y="64575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162197</xdr:rowOff>
    </xdr:from>
    <xdr:to>
      <xdr:col>21</xdr:col>
      <xdr:colOff>0</xdr:colOff>
      <xdr:row>38</xdr:row>
      <xdr:rowOff>45901</xdr:rowOff>
    </xdr:to>
    <xdr:cxnSp macro="">
      <xdr:nvCxnSpPr>
        <xdr:cNvPr id="395" name="直線コネクタ 394"/>
        <xdr:cNvCxnSpPr/>
      </xdr:nvCxnSpPr>
      <xdr:spPr>
        <a:xfrm flipV="1">
          <a:off x="13512800" y="650584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1996</xdr:rowOff>
    </xdr:from>
    <xdr:to>
      <xdr:col>21</xdr:col>
      <xdr:colOff>50800</xdr:colOff>
      <xdr:row>38</xdr:row>
      <xdr:rowOff>103596</xdr:rowOff>
    </xdr:to>
    <xdr:sp macro="" textlink="">
      <xdr:nvSpPr>
        <xdr:cNvPr id="396" name="フローチャート : 判断 395"/>
        <xdr:cNvSpPr/>
      </xdr:nvSpPr>
      <xdr:spPr>
        <a:xfrm>
          <a:off x="14351000" y="651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88373</xdr:rowOff>
    </xdr:from>
    <xdr:ext cx="762000" cy="259045"/>
    <xdr:sp macro="" textlink="">
      <xdr:nvSpPr>
        <xdr:cNvPr id="397" name="テキスト ボックス 396"/>
        <xdr:cNvSpPr txBox="1"/>
      </xdr:nvSpPr>
      <xdr:spPr>
        <a:xfrm>
          <a:off x="14020800" y="660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36467</xdr:rowOff>
    </xdr:from>
    <xdr:to>
      <xdr:col>19</xdr:col>
      <xdr:colOff>533400</xdr:colOff>
      <xdr:row>38</xdr:row>
      <xdr:rowOff>138067</xdr:rowOff>
    </xdr:to>
    <xdr:sp macro="" textlink="">
      <xdr:nvSpPr>
        <xdr:cNvPr id="398" name="フローチャート : 判断 397"/>
        <xdr:cNvSpPr/>
      </xdr:nvSpPr>
      <xdr:spPr>
        <a:xfrm>
          <a:off x="13462000" y="655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122844</xdr:rowOff>
    </xdr:from>
    <xdr:ext cx="762000" cy="259045"/>
    <xdr:sp macro="" textlink="">
      <xdr:nvSpPr>
        <xdr:cNvPr id="399" name="テキスト ボックス 398"/>
        <xdr:cNvSpPr txBox="1"/>
      </xdr:nvSpPr>
      <xdr:spPr>
        <a:xfrm>
          <a:off x="13131800" y="66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28666</xdr:rowOff>
    </xdr:from>
    <xdr:to>
      <xdr:col>24</xdr:col>
      <xdr:colOff>609600</xdr:colOff>
      <xdr:row>37</xdr:row>
      <xdr:rowOff>130266</xdr:rowOff>
    </xdr:to>
    <xdr:sp macro="" textlink="">
      <xdr:nvSpPr>
        <xdr:cNvPr id="405" name="円/楕円 404"/>
        <xdr:cNvSpPr/>
      </xdr:nvSpPr>
      <xdr:spPr>
        <a:xfrm>
          <a:off x="169672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45193</xdr:rowOff>
    </xdr:from>
    <xdr:ext cx="762000" cy="259045"/>
    <xdr:sp macro="" textlink="">
      <xdr:nvSpPr>
        <xdr:cNvPr id="406" name="公債費負担の状況該当値テキスト"/>
        <xdr:cNvSpPr txBox="1"/>
      </xdr:nvSpPr>
      <xdr:spPr>
        <a:xfrm>
          <a:off x="17106900" y="62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32113</xdr:rowOff>
    </xdr:from>
    <xdr:to>
      <xdr:col>23</xdr:col>
      <xdr:colOff>457200</xdr:colOff>
      <xdr:row>37</xdr:row>
      <xdr:rowOff>133713</xdr:rowOff>
    </xdr:to>
    <xdr:sp macro="" textlink="">
      <xdr:nvSpPr>
        <xdr:cNvPr id="407" name="円/楕円 406"/>
        <xdr:cNvSpPr/>
      </xdr:nvSpPr>
      <xdr:spPr>
        <a:xfrm>
          <a:off x="16129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143890</xdr:rowOff>
    </xdr:from>
    <xdr:ext cx="736600" cy="259045"/>
    <xdr:sp macro="" textlink="">
      <xdr:nvSpPr>
        <xdr:cNvPr id="408" name="テキスト ボックス 407"/>
        <xdr:cNvSpPr txBox="1"/>
      </xdr:nvSpPr>
      <xdr:spPr>
        <a:xfrm>
          <a:off x="15798800" y="614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63137</xdr:rowOff>
    </xdr:from>
    <xdr:to>
      <xdr:col>22</xdr:col>
      <xdr:colOff>254000</xdr:colOff>
      <xdr:row>37</xdr:row>
      <xdr:rowOff>164737</xdr:rowOff>
    </xdr:to>
    <xdr:sp macro="" textlink="">
      <xdr:nvSpPr>
        <xdr:cNvPr id="409" name="円/楕円 408"/>
        <xdr:cNvSpPr/>
      </xdr:nvSpPr>
      <xdr:spPr>
        <a:xfrm>
          <a:off x="15240000" y="64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3464</xdr:rowOff>
    </xdr:from>
    <xdr:ext cx="762000" cy="259045"/>
    <xdr:sp macro="" textlink="">
      <xdr:nvSpPr>
        <xdr:cNvPr id="410" name="テキスト ボックス 409"/>
        <xdr:cNvSpPr txBox="1"/>
      </xdr:nvSpPr>
      <xdr:spPr>
        <a:xfrm>
          <a:off x="14909800" y="617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111397</xdr:rowOff>
    </xdr:from>
    <xdr:to>
      <xdr:col>21</xdr:col>
      <xdr:colOff>50800</xdr:colOff>
      <xdr:row>38</xdr:row>
      <xdr:rowOff>41547</xdr:rowOff>
    </xdr:to>
    <xdr:sp macro="" textlink="">
      <xdr:nvSpPr>
        <xdr:cNvPr id="411" name="円/楕円 410"/>
        <xdr:cNvSpPr/>
      </xdr:nvSpPr>
      <xdr:spPr>
        <a:xfrm>
          <a:off x="14351000" y="64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51724</xdr:rowOff>
    </xdr:from>
    <xdr:ext cx="762000" cy="259045"/>
    <xdr:sp macro="" textlink="">
      <xdr:nvSpPr>
        <xdr:cNvPr id="412" name="テキスト ボックス 411"/>
        <xdr:cNvSpPr txBox="1"/>
      </xdr:nvSpPr>
      <xdr:spPr>
        <a:xfrm>
          <a:off x="14020800" y="622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166551</xdr:rowOff>
    </xdr:from>
    <xdr:to>
      <xdr:col>19</xdr:col>
      <xdr:colOff>533400</xdr:colOff>
      <xdr:row>38</xdr:row>
      <xdr:rowOff>96701</xdr:rowOff>
    </xdr:to>
    <xdr:sp macro="" textlink="">
      <xdr:nvSpPr>
        <xdr:cNvPr id="413" name="円/楕円 412"/>
        <xdr:cNvSpPr/>
      </xdr:nvSpPr>
      <xdr:spPr>
        <a:xfrm>
          <a:off x="13462000" y="65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106878</xdr:rowOff>
    </xdr:from>
    <xdr:ext cx="762000" cy="259045"/>
    <xdr:sp macro="" textlink="">
      <xdr:nvSpPr>
        <xdr:cNvPr id="414" name="テキスト ボックス 413"/>
        <xdr:cNvSpPr txBox="1"/>
      </xdr:nvSpPr>
      <xdr:spPr>
        <a:xfrm>
          <a:off x="13131800" y="627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将来負担比率は、前年度と比較して</a:t>
          </a:r>
          <a:r>
            <a:rPr kumimoji="1" lang="en-US" altLang="ja-JP" sz="1200">
              <a:solidFill>
                <a:sysClr val="windowText" lastClr="000000"/>
              </a:solidFill>
              <a:latin typeface="ＭＳ Ｐゴシック"/>
            </a:rPr>
            <a:t>11.6</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10.6</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市土地開発公社に先行取得させていた土地の買い取りを行ったことで将来負担額が大きく減少する中、充当予定基金の取り崩しを最小限に抑えることができたため、比率が低下したものである。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今後とも、積極的な基金積み立てを行うなど、健全かつ安定的な財政運営に努めていく。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80359</xdr:rowOff>
    </xdr:from>
    <xdr:to>
      <xdr:col>24</xdr:col>
      <xdr:colOff>558800</xdr:colOff>
      <xdr:row>14</xdr:row>
      <xdr:rowOff>103685</xdr:rowOff>
    </xdr:to>
    <xdr:cxnSp macro="">
      <xdr:nvCxnSpPr>
        <xdr:cNvPr id="448" name="直線コネクタ 447"/>
        <xdr:cNvCxnSpPr/>
      </xdr:nvCxnSpPr>
      <xdr:spPr>
        <a:xfrm flipV="1">
          <a:off x="16179800" y="2480659"/>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65136</xdr:rowOff>
    </xdr:from>
    <xdr:ext cx="762000" cy="259045"/>
    <xdr:sp macro="" textlink="">
      <xdr:nvSpPr>
        <xdr:cNvPr id="449" name="将来負担の状況平均値テキスト"/>
        <xdr:cNvSpPr txBox="1"/>
      </xdr:nvSpPr>
      <xdr:spPr>
        <a:xfrm>
          <a:off x="17106900" y="2465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92223</xdr:rowOff>
    </xdr:from>
    <xdr:to>
      <xdr:col>23</xdr:col>
      <xdr:colOff>406400</xdr:colOff>
      <xdr:row>14</xdr:row>
      <xdr:rowOff>103685</xdr:rowOff>
    </xdr:to>
    <xdr:cxnSp macro="">
      <xdr:nvCxnSpPr>
        <xdr:cNvPr id="451" name="直線コネクタ 450"/>
        <xdr:cNvCxnSpPr/>
      </xdr:nvCxnSpPr>
      <xdr:spPr>
        <a:xfrm>
          <a:off x="15290800" y="2492523"/>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92223</xdr:rowOff>
    </xdr:from>
    <xdr:to>
      <xdr:col>22</xdr:col>
      <xdr:colOff>203200</xdr:colOff>
      <xdr:row>14</xdr:row>
      <xdr:rowOff>107707</xdr:rowOff>
    </xdr:to>
    <xdr:cxnSp macro="">
      <xdr:nvCxnSpPr>
        <xdr:cNvPr id="454" name="直線コネクタ 453"/>
        <xdr:cNvCxnSpPr/>
      </xdr:nvCxnSpPr>
      <xdr:spPr>
        <a:xfrm flipV="1">
          <a:off x="14401800" y="2492523"/>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107707</xdr:rowOff>
    </xdr:from>
    <xdr:to>
      <xdr:col>21</xdr:col>
      <xdr:colOff>0</xdr:colOff>
      <xdr:row>14</xdr:row>
      <xdr:rowOff>125402</xdr:rowOff>
    </xdr:to>
    <xdr:cxnSp macro="">
      <xdr:nvCxnSpPr>
        <xdr:cNvPr id="457" name="直線コネクタ 456"/>
        <xdr:cNvCxnSpPr/>
      </xdr:nvCxnSpPr>
      <xdr:spPr>
        <a:xfrm flipV="1">
          <a:off x="13512800" y="2508007"/>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96721</xdr:rowOff>
    </xdr:from>
    <xdr:to>
      <xdr:col>21</xdr:col>
      <xdr:colOff>50800</xdr:colOff>
      <xdr:row>15</xdr:row>
      <xdr:rowOff>26871</xdr:rowOff>
    </xdr:to>
    <xdr:sp macro="" textlink="">
      <xdr:nvSpPr>
        <xdr:cNvPr id="458" name="フローチャート : 判断 457"/>
        <xdr:cNvSpPr/>
      </xdr:nvSpPr>
      <xdr:spPr>
        <a:xfrm>
          <a:off x="14351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11648</xdr:rowOff>
    </xdr:from>
    <xdr:ext cx="762000" cy="259045"/>
    <xdr:sp macro="" textlink="">
      <xdr:nvSpPr>
        <xdr:cNvPr id="459" name="テキスト ボックス 458"/>
        <xdr:cNvSpPr txBox="1"/>
      </xdr:nvSpPr>
      <xdr:spPr>
        <a:xfrm>
          <a:off x="14020800" y="25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134123</xdr:rowOff>
    </xdr:from>
    <xdr:to>
      <xdr:col>19</xdr:col>
      <xdr:colOff>533400</xdr:colOff>
      <xdr:row>15</xdr:row>
      <xdr:rowOff>64273</xdr:rowOff>
    </xdr:to>
    <xdr:sp macro="" textlink="">
      <xdr:nvSpPr>
        <xdr:cNvPr id="460" name="フローチャート : 判断 459"/>
        <xdr:cNvSpPr/>
      </xdr:nvSpPr>
      <xdr:spPr>
        <a:xfrm>
          <a:off x="13462000" y="25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49050</xdr:rowOff>
    </xdr:from>
    <xdr:ext cx="762000" cy="259045"/>
    <xdr:sp macro="" textlink="">
      <xdr:nvSpPr>
        <xdr:cNvPr id="461" name="テキスト ボックス 460"/>
        <xdr:cNvSpPr txBox="1"/>
      </xdr:nvSpPr>
      <xdr:spPr>
        <a:xfrm>
          <a:off x="13131800" y="262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29559</xdr:rowOff>
    </xdr:from>
    <xdr:to>
      <xdr:col>24</xdr:col>
      <xdr:colOff>609600</xdr:colOff>
      <xdr:row>14</xdr:row>
      <xdr:rowOff>131159</xdr:rowOff>
    </xdr:to>
    <xdr:sp macro="" textlink="">
      <xdr:nvSpPr>
        <xdr:cNvPr id="467" name="円/楕円 466"/>
        <xdr:cNvSpPr/>
      </xdr:nvSpPr>
      <xdr:spPr>
        <a:xfrm>
          <a:off x="16967200" y="24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122286</xdr:rowOff>
    </xdr:from>
    <xdr:ext cx="762000" cy="259045"/>
    <xdr:sp macro="" textlink="">
      <xdr:nvSpPr>
        <xdr:cNvPr id="468" name="将来負担の状況該当値テキスト"/>
        <xdr:cNvSpPr txBox="1"/>
      </xdr:nvSpPr>
      <xdr:spPr>
        <a:xfrm>
          <a:off x="17106900" y="23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52885</xdr:rowOff>
    </xdr:from>
    <xdr:to>
      <xdr:col>23</xdr:col>
      <xdr:colOff>457200</xdr:colOff>
      <xdr:row>14</xdr:row>
      <xdr:rowOff>154485</xdr:rowOff>
    </xdr:to>
    <xdr:sp macro="" textlink="">
      <xdr:nvSpPr>
        <xdr:cNvPr id="469" name="円/楕円 468"/>
        <xdr:cNvSpPr/>
      </xdr:nvSpPr>
      <xdr:spPr>
        <a:xfrm>
          <a:off x="16129000" y="24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164662</xdr:rowOff>
    </xdr:from>
    <xdr:ext cx="736600" cy="259045"/>
    <xdr:sp macro="" textlink="">
      <xdr:nvSpPr>
        <xdr:cNvPr id="470" name="テキスト ボックス 469"/>
        <xdr:cNvSpPr txBox="1"/>
      </xdr:nvSpPr>
      <xdr:spPr>
        <a:xfrm>
          <a:off x="15798800" y="222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41423</xdr:rowOff>
    </xdr:from>
    <xdr:to>
      <xdr:col>22</xdr:col>
      <xdr:colOff>254000</xdr:colOff>
      <xdr:row>14</xdr:row>
      <xdr:rowOff>143023</xdr:rowOff>
    </xdr:to>
    <xdr:sp macro="" textlink="">
      <xdr:nvSpPr>
        <xdr:cNvPr id="471" name="円/楕円 470"/>
        <xdr:cNvSpPr/>
      </xdr:nvSpPr>
      <xdr:spPr>
        <a:xfrm>
          <a:off x="15240000" y="244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153200</xdr:rowOff>
    </xdr:from>
    <xdr:ext cx="762000" cy="259045"/>
    <xdr:sp macro="" textlink="">
      <xdr:nvSpPr>
        <xdr:cNvPr id="472" name="テキスト ボックス 471"/>
        <xdr:cNvSpPr txBox="1"/>
      </xdr:nvSpPr>
      <xdr:spPr>
        <a:xfrm>
          <a:off x="14909800" y="221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56907</xdr:rowOff>
    </xdr:from>
    <xdr:to>
      <xdr:col>21</xdr:col>
      <xdr:colOff>50800</xdr:colOff>
      <xdr:row>14</xdr:row>
      <xdr:rowOff>158507</xdr:rowOff>
    </xdr:to>
    <xdr:sp macro="" textlink="">
      <xdr:nvSpPr>
        <xdr:cNvPr id="473" name="円/楕円 472"/>
        <xdr:cNvSpPr/>
      </xdr:nvSpPr>
      <xdr:spPr>
        <a:xfrm>
          <a:off x="14351000" y="24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168684</xdr:rowOff>
    </xdr:from>
    <xdr:ext cx="762000" cy="259045"/>
    <xdr:sp macro="" textlink="">
      <xdr:nvSpPr>
        <xdr:cNvPr id="474" name="テキスト ボックス 473"/>
        <xdr:cNvSpPr txBox="1"/>
      </xdr:nvSpPr>
      <xdr:spPr>
        <a:xfrm>
          <a:off x="14020800" y="222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74602</xdr:rowOff>
    </xdr:from>
    <xdr:to>
      <xdr:col>19</xdr:col>
      <xdr:colOff>533400</xdr:colOff>
      <xdr:row>15</xdr:row>
      <xdr:rowOff>4752</xdr:rowOff>
    </xdr:to>
    <xdr:sp macro="" textlink="">
      <xdr:nvSpPr>
        <xdr:cNvPr id="475" name="円/楕円 474"/>
        <xdr:cNvSpPr/>
      </xdr:nvSpPr>
      <xdr:spPr>
        <a:xfrm>
          <a:off x="13462000" y="24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14929</xdr:rowOff>
    </xdr:from>
    <xdr:ext cx="762000" cy="259045"/>
    <xdr:sp macro="" textlink="">
      <xdr:nvSpPr>
        <xdr:cNvPr id="476" name="テキスト ボックス 475"/>
        <xdr:cNvSpPr txBox="1"/>
      </xdr:nvSpPr>
      <xdr:spPr>
        <a:xfrm>
          <a:off x="13131800" y="22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静岡県伊豆の国市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50,044
49,611
94.71
19,137,820
18,269,768
854,509
11,765,295
19,071,947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人件費に係る経常収支比率は、前年度と比較して</a:t>
          </a:r>
          <a:r>
            <a:rPr kumimoji="1" lang="en-US" altLang="ja-JP" sz="1200">
              <a:solidFill>
                <a:sysClr val="windowText" lastClr="000000"/>
              </a:solidFill>
              <a:latin typeface="ＭＳ Ｐゴシック"/>
            </a:rPr>
            <a:t>0.7</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3.2</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国家公務員給与減額に呼応し、市職員の臨時給与減額を行ったことや、これまでの定数削減の効果が表れているものである。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今後とも、国に準じた給与改定や各種手当の見直しなど、適切な定数管理に努めていく。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30988</xdr:rowOff>
    </xdr:from>
    <xdr:to>
      <xdr:col>7</xdr:col>
      <xdr:colOff>15875</xdr:colOff>
      <xdr:row>36</xdr:row>
      <xdr:rowOff>62992</xdr:rowOff>
    </xdr:to>
    <xdr:cxnSp macro="">
      <xdr:nvCxnSpPr>
        <xdr:cNvPr id="63" name="直線コネクタ 62"/>
        <xdr:cNvCxnSpPr/>
      </xdr:nvCxnSpPr>
      <xdr:spPr>
        <a:xfrm flipV="1">
          <a:off x="3987800" y="62031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62992</xdr:rowOff>
    </xdr:to>
    <xdr:cxnSp macro="">
      <xdr:nvCxnSpPr>
        <xdr:cNvPr id="66" name="直線コネクタ 65"/>
        <xdr:cNvCxnSpPr/>
      </xdr:nvCxnSpPr>
      <xdr:spPr>
        <a:xfrm>
          <a:off x="3098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58420</xdr:rowOff>
    </xdr:to>
    <xdr:cxnSp macro="">
      <xdr:nvCxnSpPr>
        <xdr:cNvPr id="69" name="直線コネクタ 68"/>
        <xdr:cNvCxnSpPr/>
      </xdr:nvCxnSpPr>
      <xdr:spPr>
        <a:xfrm>
          <a:off x="2209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85852</xdr:rowOff>
    </xdr:to>
    <xdr:cxnSp macro="">
      <xdr:nvCxnSpPr>
        <xdr:cNvPr id="72" name="直線コネクタ 71"/>
        <xdr:cNvCxnSpPr/>
      </xdr:nvCxnSpPr>
      <xdr:spPr>
        <a:xfrm flipV="1">
          <a:off x="1320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28194</xdr:rowOff>
    </xdr:from>
    <xdr:to>
      <xdr:col>3</xdr:col>
      <xdr:colOff>193675</xdr:colOff>
      <xdr:row>37</xdr:row>
      <xdr:rowOff>129794</xdr:rowOff>
    </xdr:to>
    <xdr:sp macro="" textlink="">
      <xdr:nvSpPr>
        <xdr:cNvPr id="73" name="フローチャート : 判断 72"/>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74" name="テキスト ボックス 73"/>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75" name="フローチャート : 判断 74"/>
        <xdr:cNvSpPr/>
      </xdr:nvSpPr>
      <xdr:spPr>
        <a:xfrm>
          <a:off x="1270000" y="64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76" name="テキスト ボックス 75"/>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2" name="円/楕円 81"/>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168165</xdr:rowOff>
    </xdr:from>
    <xdr:ext cx="762000" cy="259045"/>
    <xdr:sp macro="" textlink="">
      <xdr:nvSpPr>
        <xdr:cNvPr id="83"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4" name="円/楕円 83"/>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5" name="テキスト ボックス 84"/>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6" name="円/楕円 85"/>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7" name="テキスト ボックス 86"/>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8" name="円/楕円 87"/>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89" name="テキスト ボックス 88"/>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0" name="円/楕円 89"/>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1" name="テキスト ボックス 90"/>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物件費に係る経常収支比率は、前年度と比較して</a:t>
          </a:r>
          <a:r>
            <a:rPr kumimoji="1" lang="en-US" altLang="ja-JP" sz="1200">
              <a:solidFill>
                <a:sysClr val="windowText" lastClr="000000"/>
              </a:solidFill>
              <a:latin typeface="ＭＳ Ｐゴシック"/>
            </a:rPr>
            <a:t>0.2</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7.1</a:t>
          </a:r>
          <a:r>
            <a:rPr kumimoji="1" lang="ja-JP" altLang="en-US" sz="1200">
              <a:solidFill>
                <a:sysClr val="windowText" lastClr="000000"/>
              </a:solidFill>
              <a:latin typeface="ＭＳ Ｐゴシック"/>
            </a:rPr>
            <a:t>ポイント上回っている。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物件費総額は前年度を上回っているが、地方税等の増収による経常一般財源の増加により前年度数値が若干減少したものである。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しかしながら、これまでと同様、類似団体中最も高い水準で推移しており、既存事業の見直しを進め、物件費の抑制に努めていく。</a:t>
          </a:r>
          <a:r>
            <a:rPr kumimoji="1" lang="ja-JP" altLang="en-US" sz="1200">
              <a:solidFill>
                <a:srgbClr val="FF0000"/>
              </a:solidFill>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15422</xdr:rowOff>
    </xdr:from>
    <xdr:to>
      <xdr:col>24</xdr:col>
      <xdr:colOff>31750</xdr:colOff>
      <xdr:row>21</xdr:row>
      <xdr:rowOff>37193</xdr:rowOff>
    </xdr:to>
    <xdr:cxnSp macro="">
      <xdr:nvCxnSpPr>
        <xdr:cNvPr id="126" name="直線コネクタ 125"/>
        <xdr:cNvCxnSpPr/>
      </xdr:nvCxnSpPr>
      <xdr:spPr>
        <a:xfrm flipV="1">
          <a:off x="15671800" y="3615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121557</xdr:rowOff>
    </xdr:from>
    <xdr:to>
      <xdr:col>22</xdr:col>
      <xdr:colOff>565150</xdr:colOff>
      <xdr:row>21</xdr:row>
      <xdr:rowOff>37193</xdr:rowOff>
    </xdr:to>
    <xdr:cxnSp macro="">
      <xdr:nvCxnSpPr>
        <xdr:cNvPr id="129" name="直線コネクタ 128"/>
        <xdr:cNvCxnSpPr/>
      </xdr:nvCxnSpPr>
      <xdr:spPr>
        <a:xfrm>
          <a:off x="14782800" y="3550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34472</xdr:rowOff>
    </xdr:from>
    <xdr:to>
      <xdr:col>21</xdr:col>
      <xdr:colOff>361950</xdr:colOff>
      <xdr:row>20</xdr:row>
      <xdr:rowOff>121557</xdr:rowOff>
    </xdr:to>
    <xdr:cxnSp macro="">
      <xdr:nvCxnSpPr>
        <xdr:cNvPr id="132" name="直線コネクタ 131"/>
        <xdr:cNvCxnSpPr/>
      </xdr:nvCxnSpPr>
      <xdr:spPr>
        <a:xfrm>
          <a:off x="13893800" y="3463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12700</xdr:rowOff>
    </xdr:from>
    <xdr:to>
      <xdr:col>20</xdr:col>
      <xdr:colOff>158750</xdr:colOff>
      <xdr:row>20</xdr:row>
      <xdr:rowOff>34472</xdr:rowOff>
    </xdr:to>
    <xdr:cxnSp macro="">
      <xdr:nvCxnSpPr>
        <xdr:cNvPr id="135" name="直線コネクタ 134"/>
        <xdr:cNvCxnSpPr/>
      </xdr:nvCxnSpPr>
      <xdr:spPr>
        <a:xfrm>
          <a:off x="13004800" y="3441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16329</xdr:rowOff>
    </xdr:from>
    <xdr:to>
      <xdr:col>20</xdr:col>
      <xdr:colOff>209550</xdr:colOff>
      <xdr:row>16</xdr:row>
      <xdr:rowOff>117929</xdr:rowOff>
    </xdr:to>
    <xdr:sp macro="" textlink="">
      <xdr:nvSpPr>
        <xdr:cNvPr id="136" name="フローチャート : 判断 135"/>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128106</xdr:rowOff>
    </xdr:from>
    <xdr:ext cx="762000" cy="259045"/>
    <xdr:sp macro="" textlink="">
      <xdr:nvSpPr>
        <xdr:cNvPr id="137" name="テキスト ボックス 13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38" name="フローチャート : 判断 137"/>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160763</xdr:rowOff>
    </xdr:from>
    <xdr:ext cx="762000" cy="259045"/>
    <xdr:sp macro="" textlink="">
      <xdr:nvSpPr>
        <xdr:cNvPr id="139" name="テキスト ボックス 138"/>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136072</xdr:rowOff>
    </xdr:from>
    <xdr:to>
      <xdr:col>24</xdr:col>
      <xdr:colOff>82550</xdr:colOff>
      <xdr:row>21</xdr:row>
      <xdr:rowOff>66222</xdr:rowOff>
    </xdr:to>
    <xdr:sp macro="" textlink="">
      <xdr:nvSpPr>
        <xdr:cNvPr id="145" name="円/楕円 144"/>
        <xdr:cNvSpPr/>
      </xdr:nvSpPr>
      <xdr:spPr>
        <a:xfrm>
          <a:off x="164592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44649</xdr:rowOff>
    </xdr:from>
    <xdr:ext cx="762000" cy="259045"/>
    <xdr:sp macro="" textlink="">
      <xdr:nvSpPr>
        <xdr:cNvPr id="146" name="物件費該当値テキスト"/>
        <xdr:cNvSpPr txBox="1"/>
      </xdr:nvSpPr>
      <xdr:spPr>
        <a:xfrm>
          <a:off x="1659890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157843</xdr:rowOff>
    </xdr:from>
    <xdr:to>
      <xdr:col>22</xdr:col>
      <xdr:colOff>615950</xdr:colOff>
      <xdr:row>21</xdr:row>
      <xdr:rowOff>87993</xdr:rowOff>
    </xdr:to>
    <xdr:sp macro="" textlink="">
      <xdr:nvSpPr>
        <xdr:cNvPr id="147" name="円/楕円 146"/>
        <xdr:cNvSpPr/>
      </xdr:nvSpPr>
      <xdr:spPr>
        <a:xfrm>
          <a:off x="15621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72770</xdr:rowOff>
    </xdr:from>
    <xdr:ext cx="736600" cy="259045"/>
    <xdr:sp macro="" textlink="">
      <xdr:nvSpPr>
        <xdr:cNvPr id="148" name="テキスト ボックス 147"/>
        <xdr:cNvSpPr txBox="1"/>
      </xdr:nvSpPr>
      <xdr:spPr>
        <a:xfrm>
          <a:off x="15290800" y="367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70757</xdr:rowOff>
    </xdr:from>
    <xdr:to>
      <xdr:col>21</xdr:col>
      <xdr:colOff>412750</xdr:colOff>
      <xdr:row>21</xdr:row>
      <xdr:rowOff>907</xdr:rowOff>
    </xdr:to>
    <xdr:sp macro="" textlink="">
      <xdr:nvSpPr>
        <xdr:cNvPr id="149" name="円/楕円 148"/>
        <xdr:cNvSpPr/>
      </xdr:nvSpPr>
      <xdr:spPr>
        <a:xfrm>
          <a:off x="14732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157134</xdr:rowOff>
    </xdr:from>
    <xdr:ext cx="762000" cy="259045"/>
    <xdr:sp macro="" textlink="">
      <xdr:nvSpPr>
        <xdr:cNvPr id="150" name="テキスト ボックス 149"/>
        <xdr:cNvSpPr txBox="1"/>
      </xdr:nvSpPr>
      <xdr:spPr>
        <a:xfrm>
          <a:off x="14401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155122</xdr:rowOff>
    </xdr:from>
    <xdr:to>
      <xdr:col>20</xdr:col>
      <xdr:colOff>209550</xdr:colOff>
      <xdr:row>20</xdr:row>
      <xdr:rowOff>85272</xdr:rowOff>
    </xdr:to>
    <xdr:sp macro="" textlink="">
      <xdr:nvSpPr>
        <xdr:cNvPr id="151" name="円/楕円 150"/>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70049</xdr:rowOff>
    </xdr:from>
    <xdr:ext cx="762000" cy="259045"/>
    <xdr:sp macro="" textlink="">
      <xdr:nvSpPr>
        <xdr:cNvPr id="152" name="テキスト ボックス 151"/>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133350</xdr:rowOff>
    </xdr:from>
    <xdr:to>
      <xdr:col>19</xdr:col>
      <xdr:colOff>6350</xdr:colOff>
      <xdr:row>20</xdr:row>
      <xdr:rowOff>63500</xdr:rowOff>
    </xdr:to>
    <xdr:sp macro="" textlink="">
      <xdr:nvSpPr>
        <xdr:cNvPr id="153" name="円/楕円 152"/>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48277</xdr:rowOff>
    </xdr:from>
    <xdr:ext cx="762000" cy="259045"/>
    <xdr:sp macro="" textlink="">
      <xdr:nvSpPr>
        <xdr:cNvPr id="154" name="テキスト ボックス 153"/>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扶助費に係る経常収支比率は、前年度と比較して</a:t>
          </a:r>
          <a:r>
            <a:rPr kumimoji="1" lang="en-US" altLang="ja-JP" sz="1200">
              <a:solidFill>
                <a:sysClr val="windowText" lastClr="000000"/>
              </a:solidFill>
              <a:latin typeface="ＭＳ Ｐゴシック"/>
            </a:rPr>
            <a:t>0.8</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0.5</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扶助費総額は、前年度に比べ増加しているものの、国県負担金の過年度精算金があったため、結果として充当された一般財源が減少したことによるものである。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今後も、社会環境の変化により扶助費の上昇が見込まれるが、住民の福祉の向上を図りつつ、削減可能な部分については抑制に努めていく。</a:t>
          </a:r>
          <a:endParaRPr kumimoji="1" lang="en-US" altLang="ja-JP" sz="12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127000</xdr:rowOff>
    </xdr:to>
    <xdr:cxnSp macro="">
      <xdr:nvCxnSpPr>
        <xdr:cNvPr id="187" name="直線コネクタ 186"/>
        <xdr:cNvCxnSpPr/>
      </xdr:nvCxnSpPr>
      <xdr:spPr>
        <a:xfrm flipV="1">
          <a:off x="3987800" y="9626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127000</xdr:rowOff>
    </xdr:to>
    <xdr:cxnSp macro="">
      <xdr:nvCxnSpPr>
        <xdr:cNvPr id="190" name="直線コネクタ 189"/>
        <xdr:cNvCxnSpPr/>
      </xdr:nvCxnSpPr>
      <xdr:spPr>
        <a:xfrm>
          <a:off x="3098800" y="9563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55</xdr:row>
      <xdr:rowOff>133350</xdr:rowOff>
    </xdr:to>
    <xdr:cxnSp macro="">
      <xdr:nvCxnSpPr>
        <xdr:cNvPr id="193" name="直線コネクタ 192"/>
        <xdr:cNvCxnSpPr/>
      </xdr:nvCxnSpPr>
      <xdr:spPr>
        <a:xfrm>
          <a:off x="2209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55</xdr:row>
      <xdr:rowOff>120650</xdr:rowOff>
    </xdr:to>
    <xdr:cxnSp macro="">
      <xdr:nvCxnSpPr>
        <xdr:cNvPr id="196" name="直線コネクタ 195"/>
        <xdr:cNvCxnSpPr/>
      </xdr:nvCxnSpPr>
      <xdr:spPr>
        <a:xfrm>
          <a:off x="1320800" y="955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7" name="フローチャート : 判断 196"/>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8" name="テキスト ボックス 19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9" name="フローチャート : 判断 198"/>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0" name="テキスト ボックス 199"/>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206" name="円/楕円 205"/>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9" name="テキスト ボックス 20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10" name="円/楕円 209"/>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211" name="テキスト ボックス 210"/>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2" name="円/楕円 211"/>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10177</xdr:rowOff>
    </xdr:from>
    <xdr:ext cx="762000" cy="259045"/>
    <xdr:sp macro="" textlink="">
      <xdr:nvSpPr>
        <xdr:cNvPr id="213" name="テキスト ボックス 21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4" name="円/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10177</xdr:rowOff>
    </xdr:from>
    <xdr:ext cx="762000" cy="259045"/>
    <xdr:sp macro="" textlink="">
      <xdr:nvSpPr>
        <xdr:cNvPr id="215" name="テキスト ボックス 214"/>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latin typeface="ＭＳ Ｐゴシック"/>
            </a:rPr>
            <a:t>　その他に係る経常収支比率は、前年度と比較して</a:t>
          </a:r>
          <a:r>
            <a:rPr kumimoji="1" lang="en-US" altLang="ja-JP" sz="1200" baseline="0">
              <a:solidFill>
                <a:sysClr val="windowText" lastClr="000000"/>
              </a:solidFill>
              <a:latin typeface="ＭＳ Ｐゴシック"/>
            </a:rPr>
            <a:t>0.4</a:t>
          </a:r>
          <a:r>
            <a:rPr kumimoji="1" lang="ja-JP" altLang="en-US" sz="1200" baseline="0">
              <a:solidFill>
                <a:sysClr val="windowText" lastClr="000000"/>
              </a:solidFill>
              <a:latin typeface="ＭＳ Ｐゴシック"/>
            </a:rPr>
            <a:t>ポイント減少し、類似団体平均と比較して</a:t>
          </a:r>
          <a:r>
            <a:rPr kumimoji="1" lang="en-US" altLang="ja-JP" sz="1200" baseline="0">
              <a:solidFill>
                <a:sysClr val="windowText" lastClr="000000"/>
              </a:solidFill>
              <a:latin typeface="ＭＳ Ｐゴシック"/>
            </a:rPr>
            <a:t>2.2</a:t>
          </a:r>
          <a:r>
            <a:rPr kumimoji="1" lang="ja-JP" altLang="en-US" sz="1200" baseline="0">
              <a:solidFill>
                <a:sysClr val="windowText" lastClr="000000"/>
              </a:solidFill>
              <a:latin typeface="ＭＳ Ｐゴシック"/>
            </a:rPr>
            <a:t>ポイント下回っている。</a:t>
          </a:r>
          <a:endParaRPr kumimoji="1" lang="en-US" altLang="ja-JP" sz="1200" baseline="0">
            <a:solidFill>
              <a:sysClr val="windowText" lastClr="000000"/>
            </a:solidFill>
            <a:latin typeface="ＭＳ Ｐゴシック"/>
          </a:endParaRPr>
        </a:p>
        <a:p>
          <a:r>
            <a:rPr kumimoji="1" lang="ja-JP" altLang="en-US" sz="1200" baseline="0">
              <a:solidFill>
                <a:sysClr val="windowText" lastClr="000000"/>
              </a:solidFill>
              <a:latin typeface="ＭＳ Ｐゴシック"/>
              <a:ea typeface="+mn-ea"/>
              <a:cs typeface="+mn-cs"/>
            </a:rPr>
            <a:t>　引き続き、特別会計への繰出金に関しては、本来の独立採算制の観点から、段階的な料金の見直しや、保険事業における保険料の見直しを図るとともに健全財政の維持に努めていく。</a:t>
          </a:r>
          <a:endParaRPr lang="ja-JP" altLang="ja-JP" sz="1200">
            <a:solidFill>
              <a:sysClr val="windowText" lastClr="000000"/>
            </a:solidFill>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65278</xdr:rowOff>
    </xdr:from>
    <xdr:to>
      <xdr:col>24</xdr:col>
      <xdr:colOff>31750</xdr:colOff>
      <xdr:row>60</xdr:row>
      <xdr:rowOff>40132</xdr:rowOff>
    </xdr:to>
    <xdr:cxnSp macro="">
      <xdr:nvCxnSpPr>
        <xdr:cNvPr id="240" name="直線コネクタ 239"/>
        <xdr:cNvCxnSpPr/>
      </xdr:nvCxnSpPr>
      <xdr:spPr>
        <a:xfrm flipV="1">
          <a:off x="16510000" y="9495028"/>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41"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2" name="直線コネクタ 241"/>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151655</xdr:rowOff>
    </xdr:from>
    <xdr:ext cx="762000" cy="259045"/>
    <xdr:sp macro="" textlink="">
      <xdr:nvSpPr>
        <xdr:cNvPr id="243" name="その他最大値テキスト"/>
        <xdr:cNvSpPr txBox="1"/>
      </xdr:nvSpPr>
      <xdr:spPr>
        <a:xfrm>
          <a:off x="16598900" y="92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55</xdr:row>
      <xdr:rowOff>65278</xdr:rowOff>
    </xdr:from>
    <xdr:to>
      <xdr:col>24</xdr:col>
      <xdr:colOff>120650</xdr:colOff>
      <xdr:row>55</xdr:row>
      <xdr:rowOff>65278</xdr:rowOff>
    </xdr:to>
    <xdr:cxnSp macro="">
      <xdr:nvCxnSpPr>
        <xdr:cNvPr id="244" name="直線コネクタ 243"/>
        <xdr:cNvCxnSpPr/>
      </xdr:nvCxnSpPr>
      <xdr:spPr>
        <a:xfrm>
          <a:off x="16421100" y="949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136144</xdr:rowOff>
    </xdr:to>
    <xdr:cxnSp macro="">
      <xdr:nvCxnSpPr>
        <xdr:cNvPr id="245" name="直線コネクタ 244"/>
        <xdr:cNvCxnSpPr/>
      </xdr:nvCxnSpPr>
      <xdr:spPr>
        <a:xfrm flipV="1">
          <a:off x="15671800" y="9719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6"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7" name="フローチャート : 判断 246"/>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136144</xdr:rowOff>
    </xdr:to>
    <xdr:cxnSp macro="">
      <xdr:nvCxnSpPr>
        <xdr:cNvPr id="248" name="直線コネクタ 247"/>
        <xdr:cNvCxnSpPr/>
      </xdr:nvCxnSpPr>
      <xdr:spPr>
        <a:xfrm>
          <a:off x="14782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163068</xdr:rowOff>
    </xdr:from>
    <xdr:to>
      <xdr:col>22</xdr:col>
      <xdr:colOff>615950</xdr:colOff>
      <xdr:row>57</xdr:row>
      <xdr:rowOff>93218</xdr:rowOff>
    </xdr:to>
    <xdr:sp macro="" textlink="">
      <xdr:nvSpPr>
        <xdr:cNvPr id="249" name="フローチャート : 判断 248"/>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50" name="テキスト ボックス 249"/>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145288</xdr:rowOff>
    </xdr:from>
    <xdr:to>
      <xdr:col>21</xdr:col>
      <xdr:colOff>361950</xdr:colOff>
      <xdr:row>56</xdr:row>
      <xdr:rowOff>94996</xdr:rowOff>
    </xdr:to>
    <xdr:cxnSp macro="">
      <xdr:nvCxnSpPr>
        <xdr:cNvPr id="251" name="直線コネクタ 250"/>
        <xdr:cNvCxnSpPr/>
      </xdr:nvCxnSpPr>
      <xdr:spPr>
        <a:xfrm>
          <a:off x="13893800" y="9403588"/>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140208</xdr:rowOff>
    </xdr:from>
    <xdr:to>
      <xdr:col>21</xdr:col>
      <xdr:colOff>412750</xdr:colOff>
      <xdr:row>57</xdr:row>
      <xdr:rowOff>70358</xdr:rowOff>
    </xdr:to>
    <xdr:sp macro="" textlink="">
      <xdr:nvSpPr>
        <xdr:cNvPr id="252" name="フローチャート : 判断 251"/>
        <xdr:cNvSpPr/>
      </xdr:nvSpPr>
      <xdr:spPr>
        <a:xfrm>
          <a:off x="14732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53" name="テキスト ボックス 252"/>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145288</xdr:rowOff>
    </xdr:from>
    <xdr:to>
      <xdr:col>20</xdr:col>
      <xdr:colOff>158750</xdr:colOff>
      <xdr:row>57</xdr:row>
      <xdr:rowOff>10414</xdr:rowOff>
    </xdr:to>
    <xdr:cxnSp macro="">
      <xdr:nvCxnSpPr>
        <xdr:cNvPr id="254" name="直線コネクタ 253"/>
        <xdr:cNvCxnSpPr/>
      </xdr:nvCxnSpPr>
      <xdr:spPr>
        <a:xfrm flipV="1">
          <a:off x="13004800" y="9403588"/>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108204</xdr:rowOff>
    </xdr:from>
    <xdr:to>
      <xdr:col>20</xdr:col>
      <xdr:colOff>209550</xdr:colOff>
      <xdr:row>57</xdr:row>
      <xdr:rowOff>38354</xdr:rowOff>
    </xdr:to>
    <xdr:sp macro="" textlink="">
      <xdr:nvSpPr>
        <xdr:cNvPr id="255" name="フローチャート : 判断 254"/>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56" name="テキスト ボックス 255"/>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7" name="フローチャート : 判断 25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58" name="テキスト ボックス 25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64" name="円/楕円 263"/>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83583</xdr:rowOff>
    </xdr:from>
    <xdr:ext cx="762000" cy="259045"/>
    <xdr:sp macro="" textlink="">
      <xdr:nvSpPr>
        <xdr:cNvPr id="265"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6" name="円/楕円 265"/>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7" name="テキスト ボックス 266"/>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8" name="円/楕円 267"/>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9" name="テキスト ボックス 26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94488</xdr:rowOff>
    </xdr:from>
    <xdr:to>
      <xdr:col>20</xdr:col>
      <xdr:colOff>209550</xdr:colOff>
      <xdr:row>55</xdr:row>
      <xdr:rowOff>24638</xdr:rowOff>
    </xdr:to>
    <xdr:sp macro="" textlink="">
      <xdr:nvSpPr>
        <xdr:cNvPr id="270" name="円/楕円 269"/>
        <xdr:cNvSpPr/>
      </xdr:nvSpPr>
      <xdr:spPr>
        <a:xfrm>
          <a:off x="13843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34815</xdr:rowOff>
    </xdr:from>
    <xdr:ext cx="762000" cy="259045"/>
    <xdr:sp macro="" textlink="">
      <xdr:nvSpPr>
        <xdr:cNvPr id="271" name="テキスト ボックス 270"/>
        <xdr:cNvSpPr txBox="1"/>
      </xdr:nvSpPr>
      <xdr:spPr>
        <a:xfrm>
          <a:off x="13512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2" name="円/楕円 271"/>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3" name="テキスト ボックス 27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補助費等にかかる経常収支比率は、前年度と比較して</a:t>
          </a:r>
          <a:r>
            <a:rPr kumimoji="1" lang="en-US" altLang="ja-JP" sz="1200">
              <a:solidFill>
                <a:sysClr val="windowText" lastClr="000000"/>
              </a:solidFill>
              <a:latin typeface="ＭＳ Ｐゴシック"/>
            </a:rPr>
            <a:t>1.3</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0.2</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一般単独事業で実施している新築住宅及びリフォーム助成事業の総事業費の圧縮を行った結果である。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補助金等の見直しを進めていくこととし、特に、団体運営補助金に関して、対象団体の決算状況、補助金交付に係る行政効果等を勘案し、行政需要に見合った補助金制度の再検討をするなど、補助金の適正化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298" name="直線コネクタ 297"/>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299"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0" name="直線コネクタ 299"/>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1"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2" name="直線コネクタ 301"/>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117856</xdr:rowOff>
    </xdr:to>
    <xdr:cxnSp macro="">
      <xdr:nvCxnSpPr>
        <xdr:cNvPr id="303" name="直線コネクタ 302"/>
        <xdr:cNvCxnSpPr/>
      </xdr:nvCxnSpPr>
      <xdr:spPr>
        <a:xfrm flipV="1">
          <a:off x="15671800" y="6230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4"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5" name="フローチャート : 判断 304"/>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117856</xdr:rowOff>
    </xdr:to>
    <xdr:cxnSp macro="">
      <xdr:nvCxnSpPr>
        <xdr:cNvPr id="306" name="直線コネクタ 305"/>
        <xdr:cNvCxnSpPr/>
      </xdr:nvCxnSpPr>
      <xdr:spPr>
        <a:xfrm>
          <a:off x="14782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07" name="フローチャート : 判断 306"/>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08" name="テキスト ボックス 307"/>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58420</xdr:rowOff>
    </xdr:to>
    <xdr:cxnSp macro="">
      <xdr:nvCxnSpPr>
        <xdr:cNvPr id="309" name="直線コネクタ 308"/>
        <xdr:cNvCxnSpPr/>
      </xdr:nvCxnSpPr>
      <xdr:spPr>
        <a:xfrm flipV="1">
          <a:off x="13893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0" name="フローチャート : 判断 309"/>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1" name="テキスト ボックス 31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58420</xdr:rowOff>
    </xdr:to>
    <xdr:cxnSp macro="">
      <xdr:nvCxnSpPr>
        <xdr:cNvPr id="312" name="直線コネクタ 311"/>
        <xdr:cNvCxnSpPr/>
      </xdr:nvCxnSpPr>
      <xdr:spPr>
        <a:xfrm>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3" name="フローチャート : 判断 312"/>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4" name="テキスト ボックス 313"/>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5" name="フローチャート :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2" name="円/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151147</xdr:rowOff>
    </xdr:from>
    <xdr:ext cx="762000" cy="259045"/>
    <xdr:sp macro="" textlink="">
      <xdr:nvSpPr>
        <xdr:cNvPr id="323"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4" name="円/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6" name="円/楕円 32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27" name="テキスト ボックス 326"/>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8" name="円/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29" name="テキスト ボックス 32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0" name="円/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公債費に係る経常収支比率は、前年度と比較して</a:t>
          </a:r>
          <a:r>
            <a:rPr kumimoji="1" lang="en-US" altLang="ja-JP" sz="1200">
              <a:solidFill>
                <a:sysClr val="windowText" lastClr="000000"/>
              </a:solidFill>
              <a:latin typeface="ＭＳ Ｐゴシック"/>
            </a:rPr>
            <a:t>0.4</a:t>
          </a:r>
          <a:r>
            <a:rPr kumimoji="1" lang="ja-JP" altLang="en-US" sz="1200">
              <a:solidFill>
                <a:sysClr val="windowText" lastClr="000000"/>
              </a:solidFill>
              <a:latin typeface="ＭＳ Ｐゴシック"/>
            </a:rPr>
            <a:t>ポイント増加し、類似団体平均と比較して</a:t>
          </a:r>
          <a:r>
            <a:rPr kumimoji="1" lang="en-US" altLang="ja-JP" sz="1200">
              <a:solidFill>
                <a:sysClr val="windowText" lastClr="000000"/>
              </a:solidFill>
              <a:latin typeface="ＭＳ Ｐゴシック"/>
            </a:rPr>
            <a:t>5.6</a:t>
          </a:r>
          <a:r>
            <a:rPr kumimoji="1" lang="ja-JP" altLang="en-US" sz="1200">
              <a:solidFill>
                <a:sysClr val="windowText" lastClr="000000"/>
              </a:solidFill>
              <a:latin typeface="ＭＳ Ｐゴシック"/>
            </a:rPr>
            <a:t>ポイント下回っている。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平成</a:t>
          </a:r>
          <a:r>
            <a:rPr kumimoji="1" lang="en-US" altLang="ja-JP" sz="1200">
              <a:solidFill>
                <a:sysClr val="windowText" lastClr="000000"/>
              </a:solidFill>
              <a:latin typeface="ＭＳ Ｐゴシック"/>
            </a:rPr>
            <a:t>22</a:t>
          </a:r>
          <a:r>
            <a:rPr kumimoji="1" lang="ja-JP" altLang="en-US" sz="1200">
              <a:solidFill>
                <a:sysClr val="windowText" lastClr="000000"/>
              </a:solidFill>
              <a:latin typeface="ＭＳ Ｐゴシック"/>
            </a:rPr>
            <a:t>年度に借り入れた地方債の据置期間が満了し、元金償還が始まった影響で公債費が増えたものである。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今後も、老朽化に伴う施設改修事業が予定され、上昇傾向が続く見込みとなっている。各種事業の推進に市債の発行は必要であるが、財政計画を立案しながら適債性を見極め、比率上昇の抑制に努めていく。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58" name="直線コネクタ 357"/>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59"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0" name="直線コネクタ 359"/>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1"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2" name="直線コネクタ 361"/>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85090</xdr:rowOff>
    </xdr:from>
    <xdr:to>
      <xdr:col>7</xdr:col>
      <xdr:colOff>15875</xdr:colOff>
      <xdr:row>74</xdr:row>
      <xdr:rowOff>92710</xdr:rowOff>
    </xdr:to>
    <xdr:cxnSp macro="">
      <xdr:nvCxnSpPr>
        <xdr:cNvPr id="363" name="直線コネクタ 362"/>
        <xdr:cNvCxnSpPr/>
      </xdr:nvCxnSpPr>
      <xdr:spPr>
        <a:xfrm>
          <a:off x="3987800" y="127723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4"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5" name="フローチャート : 判断 364"/>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71755</xdr:rowOff>
    </xdr:from>
    <xdr:to>
      <xdr:col>5</xdr:col>
      <xdr:colOff>549275</xdr:colOff>
      <xdr:row>74</xdr:row>
      <xdr:rowOff>85090</xdr:rowOff>
    </xdr:to>
    <xdr:cxnSp macro="">
      <xdr:nvCxnSpPr>
        <xdr:cNvPr id="366" name="直線コネクタ 365"/>
        <xdr:cNvCxnSpPr/>
      </xdr:nvCxnSpPr>
      <xdr:spPr>
        <a:xfrm>
          <a:off x="3098800" y="127590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67" name="フローチャート : 判断 366"/>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68" name="テキスト ボックス 367"/>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69850</xdr:rowOff>
    </xdr:from>
    <xdr:to>
      <xdr:col>4</xdr:col>
      <xdr:colOff>346075</xdr:colOff>
      <xdr:row>74</xdr:row>
      <xdr:rowOff>71755</xdr:rowOff>
    </xdr:to>
    <xdr:cxnSp macro="">
      <xdr:nvCxnSpPr>
        <xdr:cNvPr id="369" name="直線コネクタ 368"/>
        <xdr:cNvCxnSpPr/>
      </xdr:nvCxnSpPr>
      <xdr:spPr>
        <a:xfrm>
          <a:off x="2209800" y="12757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0" name="フローチャート : 判断 369"/>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1" name="テキスト ボックス 370"/>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69850</xdr:rowOff>
    </xdr:from>
    <xdr:to>
      <xdr:col>3</xdr:col>
      <xdr:colOff>142875</xdr:colOff>
      <xdr:row>74</xdr:row>
      <xdr:rowOff>100330</xdr:rowOff>
    </xdr:to>
    <xdr:cxnSp macro="">
      <xdr:nvCxnSpPr>
        <xdr:cNvPr id="372" name="直線コネクタ 371"/>
        <xdr:cNvCxnSpPr/>
      </xdr:nvCxnSpPr>
      <xdr:spPr>
        <a:xfrm flipV="1">
          <a:off x="1320800" y="12757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125730</xdr:rowOff>
    </xdr:from>
    <xdr:to>
      <xdr:col>3</xdr:col>
      <xdr:colOff>193675</xdr:colOff>
      <xdr:row>75</xdr:row>
      <xdr:rowOff>55880</xdr:rowOff>
    </xdr:to>
    <xdr:sp macro="" textlink="">
      <xdr:nvSpPr>
        <xdr:cNvPr id="373" name="フローチャート : 判断 372"/>
        <xdr:cNvSpPr/>
      </xdr:nvSpPr>
      <xdr:spPr>
        <a:xfrm>
          <a:off x="2159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40657</xdr:rowOff>
    </xdr:from>
    <xdr:ext cx="762000" cy="259045"/>
    <xdr:sp macro="" textlink="">
      <xdr:nvSpPr>
        <xdr:cNvPr id="374" name="テキスト ボックス 373"/>
        <xdr:cNvSpPr txBox="1"/>
      </xdr:nvSpPr>
      <xdr:spPr>
        <a:xfrm>
          <a:off x="1828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75" name="フローチャート : 判断 374"/>
        <xdr:cNvSpPr/>
      </xdr:nvSpPr>
      <xdr:spPr>
        <a:xfrm>
          <a:off x="1270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67327</xdr:rowOff>
    </xdr:from>
    <xdr:ext cx="762000" cy="259045"/>
    <xdr:sp macro="" textlink="">
      <xdr:nvSpPr>
        <xdr:cNvPr id="376" name="テキスト ボックス 375"/>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41910</xdr:rowOff>
    </xdr:from>
    <xdr:to>
      <xdr:col>7</xdr:col>
      <xdr:colOff>66675</xdr:colOff>
      <xdr:row>74</xdr:row>
      <xdr:rowOff>143510</xdr:rowOff>
    </xdr:to>
    <xdr:sp macro="" textlink="">
      <xdr:nvSpPr>
        <xdr:cNvPr id="382" name="円/楕円 381"/>
        <xdr:cNvSpPr/>
      </xdr:nvSpPr>
      <xdr:spPr>
        <a:xfrm>
          <a:off x="4775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121937</xdr:rowOff>
    </xdr:from>
    <xdr:ext cx="762000" cy="259045"/>
    <xdr:sp macro="" textlink="">
      <xdr:nvSpPr>
        <xdr:cNvPr id="383" name="公債費該当値テキスト"/>
        <xdr:cNvSpPr txBox="1"/>
      </xdr:nvSpPr>
      <xdr:spPr>
        <a:xfrm>
          <a:off x="4914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34290</xdr:rowOff>
    </xdr:from>
    <xdr:to>
      <xdr:col>5</xdr:col>
      <xdr:colOff>600075</xdr:colOff>
      <xdr:row>74</xdr:row>
      <xdr:rowOff>135890</xdr:rowOff>
    </xdr:to>
    <xdr:sp macro="" textlink="">
      <xdr:nvSpPr>
        <xdr:cNvPr id="384" name="円/楕円 383"/>
        <xdr:cNvSpPr/>
      </xdr:nvSpPr>
      <xdr:spPr>
        <a:xfrm>
          <a:off x="3937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146067</xdr:rowOff>
    </xdr:from>
    <xdr:ext cx="736600" cy="259045"/>
    <xdr:sp macro="" textlink="">
      <xdr:nvSpPr>
        <xdr:cNvPr id="385" name="テキスト ボックス 384"/>
        <xdr:cNvSpPr txBox="1"/>
      </xdr:nvSpPr>
      <xdr:spPr>
        <a:xfrm>
          <a:off x="3606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20955</xdr:rowOff>
    </xdr:from>
    <xdr:to>
      <xdr:col>4</xdr:col>
      <xdr:colOff>396875</xdr:colOff>
      <xdr:row>74</xdr:row>
      <xdr:rowOff>122555</xdr:rowOff>
    </xdr:to>
    <xdr:sp macro="" textlink="">
      <xdr:nvSpPr>
        <xdr:cNvPr id="386" name="円/楕円 385"/>
        <xdr:cNvSpPr/>
      </xdr:nvSpPr>
      <xdr:spPr>
        <a:xfrm>
          <a:off x="3048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132732</xdr:rowOff>
    </xdr:from>
    <xdr:ext cx="762000" cy="259045"/>
    <xdr:sp macro="" textlink="">
      <xdr:nvSpPr>
        <xdr:cNvPr id="387" name="テキスト ボックス 386"/>
        <xdr:cNvSpPr txBox="1"/>
      </xdr:nvSpPr>
      <xdr:spPr>
        <a:xfrm>
          <a:off x="2717800" y="124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19050</xdr:rowOff>
    </xdr:from>
    <xdr:to>
      <xdr:col>3</xdr:col>
      <xdr:colOff>193675</xdr:colOff>
      <xdr:row>74</xdr:row>
      <xdr:rowOff>120650</xdr:rowOff>
    </xdr:to>
    <xdr:sp macro="" textlink="">
      <xdr:nvSpPr>
        <xdr:cNvPr id="388" name="円/楕円 387"/>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130827</xdr:rowOff>
    </xdr:from>
    <xdr:ext cx="762000" cy="259045"/>
    <xdr:sp macro="" textlink="">
      <xdr:nvSpPr>
        <xdr:cNvPr id="389" name="テキスト ボックス 388"/>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49530</xdr:rowOff>
    </xdr:from>
    <xdr:to>
      <xdr:col>1</xdr:col>
      <xdr:colOff>676275</xdr:colOff>
      <xdr:row>74</xdr:row>
      <xdr:rowOff>151130</xdr:rowOff>
    </xdr:to>
    <xdr:sp macro="" textlink="">
      <xdr:nvSpPr>
        <xdr:cNvPr id="390" name="円/楕円 389"/>
        <xdr:cNvSpPr/>
      </xdr:nvSpPr>
      <xdr:spPr>
        <a:xfrm>
          <a:off x="1270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161307</xdr:rowOff>
    </xdr:from>
    <xdr:ext cx="762000" cy="259045"/>
    <xdr:sp macro="" textlink="">
      <xdr:nvSpPr>
        <xdr:cNvPr id="391" name="テキスト ボックス 390"/>
        <xdr:cNvSpPr txBox="1"/>
      </xdr:nvSpPr>
      <xdr:spPr>
        <a:xfrm>
          <a:off x="939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公債費以外に係る経常収支比率は、前年度と比較して</a:t>
          </a:r>
          <a:r>
            <a:rPr kumimoji="1" lang="en-US" altLang="ja-JP" sz="1200">
              <a:solidFill>
                <a:sysClr val="windowText" lastClr="000000"/>
              </a:solidFill>
              <a:latin typeface="ＭＳ Ｐゴシック"/>
            </a:rPr>
            <a:t>3.4</a:t>
          </a:r>
          <a:r>
            <a:rPr kumimoji="1" lang="ja-JP" altLang="en-US" sz="1200">
              <a:solidFill>
                <a:sysClr val="windowText" lastClr="000000"/>
              </a:solidFill>
              <a:latin typeface="ＭＳ Ｐゴシック"/>
            </a:rPr>
            <a:t>ポイント減少し、類似団体平均と比較して</a:t>
          </a:r>
          <a:r>
            <a:rPr kumimoji="1" lang="en-US" altLang="ja-JP" sz="1200">
              <a:solidFill>
                <a:sysClr val="windowText" lastClr="000000"/>
              </a:solidFill>
              <a:latin typeface="ＭＳ Ｐゴシック"/>
            </a:rPr>
            <a:t>1.4</a:t>
          </a:r>
          <a:r>
            <a:rPr kumimoji="1" lang="ja-JP" altLang="en-US" sz="1200">
              <a:solidFill>
                <a:sysClr val="windowText" lastClr="000000"/>
              </a:solidFill>
              <a:latin typeface="ＭＳ Ｐゴシック"/>
            </a:rPr>
            <a:t>ポイント上回っている。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今後は、市税の徴収対策強化や受益者負担の適正化、新たな歳入増の取組を進め、経常一般財源の確保を図りつつ、既存公共施設の整理統合を進め、経常経費の削減に努めていく。</a:t>
          </a:r>
          <a:endParaRPr kumimoji="1" lang="en-US" altLang="ja-JP" sz="1200">
            <a:solidFill>
              <a:sysClr val="windowText" lastClr="000000"/>
            </a:solidFill>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19" name="直線コネクタ 418"/>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1" name="直線コネクタ 42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3" name="直線コネクタ 42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78</xdr:row>
      <xdr:rowOff>39370</xdr:rowOff>
    </xdr:to>
    <xdr:cxnSp macro="">
      <xdr:nvCxnSpPr>
        <xdr:cNvPr id="424" name="直線コネクタ 423"/>
        <xdr:cNvCxnSpPr/>
      </xdr:nvCxnSpPr>
      <xdr:spPr>
        <a:xfrm flipV="1">
          <a:off x="15671800" y="132829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5"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6" name="フローチャート : 判断 425"/>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78</xdr:row>
      <xdr:rowOff>39370</xdr:rowOff>
    </xdr:to>
    <xdr:cxnSp macro="">
      <xdr:nvCxnSpPr>
        <xdr:cNvPr id="427" name="直線コネクタ 426"/>
        <xdr:cNvCxnSpPr/>
      </xdr:nvCxnSpPr>
      <xdr:spPr>
        <a:xfrm>
          <a:off x="14782800" y="132410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28" name="フローチャート : 判断 427"/>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29" name="テキスト ボックス 42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77</xdr:row>
      <xdr:rowOff>39370</xdr:rowOff>
    </xdr:to>
    <xdr:cxnSp macro="">
      <xdr:nvCxnSpPr>
        <xdr:cNvPr id="430" name="直線コネクタ 429"/>
        <xdr:cNvCxnSpPr/>
      </xdr:nvCxnSpPr>
      <xdr:spPr>
        <a:xfrm>
          <a:off x="13893800" y="1293241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1" name="フローチャート :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77</xdr:row>
      <xdr:rowOff>85089</xdr:rowOff>
    </xdr:to>
    <xdr:cxnSp macro="">
      <xdr:nvCxnSpPr>
        <xdr:cNvPr id="433" name="直線コネクタ 432"/>
        <xdr:cNvCxnSpPr/>
      </xdr:nvCxnSpPr>
      <xdr:spPr>
        <a:xfrm flipV="1">
          <a:off x="13004800" y="12932410"/>
          <a:ext cx="8890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4" name="フローチャート : 判断 433"/>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5" name="テキスト ボックス 434"/>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6" name="フローチャート : 判断 435"/>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7" name="テキスト ボックス 436"/>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3" name="円/楕円 442"/>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44"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5" name="円/楕円 444"/>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6" name="テキスト ボックス 445"/>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47" name="円/楕円 446"/>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48" name="テキスト ボックス 44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9" name="円/楕円 448"/>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50" name="テキスト ボックス 449"/>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51" name="円/楕円 450"/>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52" name="テキスト ボックス 451"/>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静岡県伊豆の国市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122479</xdr:rowOff>
    </xdr:from>
    <xdr:to>
      <xdr:col>4</xdr:col>
      <xdr:colOff>1117600</xdr:colOff>
      <xdr:row>19</xdr:row>
      <xdr:rowOff>131128</xdr:rowOff>
    </xdr:to>
    <xdr:cxnSp macro="">
      <xdr:nvCxnSpPr>
        <xdr:cNvPr id="50" name="直線コネクタ 49"/>
        <xdr:cNvCxnSpPr/>
      </xdr:nvCxnSpPr>
      <xdr:spPr bwMode="auto">
        <a:xfrm>
          <a:off x="5003800" y="3427654"/>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99022</xdr:rowOff>
    </xdr:from>
    <xdr:to>
      <xdr:col>4</xdr:col>
      <xdr:colOff>469900</xdr:colOff>
      <xdr:row>19</xdr:row>
      <xdr:rowOff>122479</xdr:rowOff>
    </xdr:to>
    <xdr:cxnSp macro="">
      <xdr:nvCxnSpPr>
        <xdr:cNvPr id="53" name="直線コネクタ 52"/>
        <xdr:cNvCxnSpPr/>
      </xdr:nvCxnSpPr>
      <xdr:spPr bwMode="auto">
        <a:xfrm>
          <a:off x="4305300" y="3404197"/>
          <a:ext cx="698500" cy="2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99022</xdr:rowOff>
    </xdr:from>
    <xdr:to>
      <xdr:col>3</xdr:col>
      <xdr:colOff>904875</xdr:colOff>
      <xdr:row>19</xdr:row>
      <xdr:rowOff>112027</xdr:rowOff>
    </xdr:to>
    <xdr:cxnSp macro="">
      <xdr:nvCxnSpPr>
        <xdr:cNvPr id="56" name="直線コネクタ 55"/>
        <xdr:cNvCxnSpPr/>
      </xdr:nvCxnSpPr>
      <xdr:spPr bwMode="auto">
        <a:xfrm flipV="1">
          <a:off x="3606800" y="3404197"/>
          <a:ext cx="698500" cy="1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112027</xdr:rowOff>
    </xdr:from>
    <xdr:to>
      <xdr:col>3</xdr:col>
      <xdr:colOff>206375</xdr:colOff>
      <xdr:row>19</xdr:row>
      <xdr:rowOff>114338</xdr:rowOff>
    </xdr:to>
    <xdr:cxnSp macro="">
      <xdr:nvCxnSpPr>
        <xdr:cNvPr id="59" name="直線コネクタ 58"/>
        <xdr:cNvCxnSpPr/>
      </xdr:nvCxnSpPr>
      <xdr:spPr bwMode="auto">
        <a:xfrm flipV="1">
          <a:off x="2908300" y="3417202"/>
          <a:ext cx="698500" cy="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109918</xdr:rowOff>
    </xdr:from>
    <xdr:to>
      <xdr:col>3</xdr:col>
      <xdr:colOff>257175</xdr:colOff>
      <xdr:row>19</xdr:row>
      <xdr:rowOff>40068</xdr:rowOff>
    </xdr:to>
    <xdr:sp macro="" textlink="">
      <xdr:nvSpPr>
        <xdr:cNvPr id="60" name="フローチャート : 判断 59"/>
        <xdr:cNvSpPr/>
      </xdr:nvSpPr>
      <xdr:spPr bwMode="auto">
        <a:xfrm>
          <a:off x="35560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50245</xdr:rowOff>
    </xdr:from>
    <xdr:ext cx="762000" cy="259045"/>
    <xdr:sp macro="" textlink="">
      <xdr:nvSpPr>
        <xdr:cNvPr id="61" name="テキスト ボックス 60"/>
        <xdr:cNvSpPr txBox="1"/>
      </xdr:nvSpPr>
      <xdr:spPr>
        <a:xfrm>
          <a:off x="3225800" y="30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98768</xdr:rowOff>
    </xdr:from>
    <xdr:to>
      <xdr:col>2</xdr:col>
      <xdr:colOff>692150</xdr:colOff>
      <xdr:row>19</xdr:row>
      <xdr:rowOff>28918</xdr:rowOff>
    </xdr:to>
    <xdr:sp macro="" textlink="">
      <xdr:nvSpPr>
        <xdr:cNvPr id="62" name="フローチャート : 判断 61"/>
        <xdr:cNvSpPr/>
      </xdr:nvSpPr>
      <xdr:spPr bwMode="auto">
        <a:xfrm>
          <a:off x="2857500" y="323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39095</xdr:rowOff>
    </xdr:from>
    <xdr:ext cx="762000" cy="259045"/>
    <xdr:sp macro="" textlink="">
      <xdr:nvSpPr>
        <xdr:cNvPr id="63" name="テキスト ボックス 62"/>
        <xdr:cNvSpPr txBox="1"/>
      </xdr:nvSpPr>
      <xdr:spPr>
        <a:xfrm>
          <a:off x="2527300" y="300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80328</xdr:rowOff>
    </xdr:from>
    <xdr:to>
      <xdr:col>5</xdr:col>
      <xdr:colOff>34925</xdr:colOff>
      <xdr:row>20</xdr:row>
      <xdr:rowOff>10478</xdr:rowOff>
    </xdr:to>
    <xdr:sp macro="" textlink="">
      <xdr:nvSpPr>
        <xdr:cNvPr id="69" name="円/楕円 68"/>
        <xdr:cNvSpPr/>
      </xdr:nvSpPr>
      <xdr:spPr bwMode="auto">
        <a:xfrm>
          <a:off x="5600700" y="338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52405</xdr:rowOff>
    </xdr:from>
    <xdr:ext cx="762000" cy="259045"/>
    <xdr:sp macro="" textlink="">
      <xdr:nvSpPr>
        <xdr:cNvPr id="70" name="人口1人当たり決算額の推移該当値テキスト130"/>
        <xdr:cNvSpPr txBox="1"/>
      </xdr:nvSpPr>
      <xdr:spPr>
        <a:xfrm>
          <a:off x="5740400" y="335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69,425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71679</xdr:rowOff>
    </xdr:from>
    <xdr:to>
      <xdr:col>4</xdr:col>
      <xdr:colOff>520700</xdr:colOff>
      <xdr:row>20</xdr:row>
      <xdr:rowOff>1829</xdr:rowOff>
    </xdr:to>
    <xdr:sp macro="" textlink="">
      <xdr:nvSpPr>
        <xdr:cNvPr id="71" name="円/楕円 70"/>
        <xdr:cNvSpPr/>
      </xdr:nvSpPr>
      <xdr:spPr bwMode="auto">
        <a:xfrm>
          <a:off x="4953000" y="33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158056</xdr:rowOff>
    </xdr:from>
    <xdr:ext cx="736600" cy="259045"/>
    <xdr:sp macro="" textlink="">
      <xdr:nvSpPr>
        <xdr:cNvPr id="72" name="テキスト ボックス 71"/>
        <xdr:cNvSpPr txBox="1"/>
      </xdr:nvSpPr>
      <xdr:spPr>
        <a:xfrm>
          <a:off x="4622800" y="346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70,106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48222</xdr:rowOff>
    </xdr:from>
    <xdr:to>
      <xdr:col>3</xdr:col>
      <xdr:colOff>955675</xdr:colOff>
      <xdr:row>19</xdr:row>
      <xdr:rowOff>149822</xdr:rowOff>
    </xdr:to>
    <xdr:sp macro="" textlink="">
      <xdr:nvSpPr>
        <xdr:cNvPr id="73" name="円/楕円 72"/>
        <xdr:cNvSpPr/>
      </xdr:nvSpPr>
      <xdr:spPr bwMode="auto">
        <a:xfrm>
          <a:off x="4254500" y="335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134599</xdr:rowOff>
    </xdr:from>
    <xdr:ext cx="762000" cy="259045"/>
    <xdr:sp macro="" textlink="">
      <xdr:nvSpPr>
        <xdr:cNvPr id="74" name="テキスト ボックス 73"/>
        <xdr:cNvSpPr txBox="1"/>
      </xdr:nvSpPr>
      <xdr:spPr>
        <a:xfrm>
          <a:off x="3924300" y="343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71,953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61227</xdr:rowOff>
    </xdr:from>
    <xdr:to>
      <xdr:col>3</xdr:col>
      <xdr:colOff>257175</xdr:colOff>
      <xdr:row>19</xdr:row>
      <xdr:rowOff>162827</xdr:rowOff>
    </xdr:to>
    <xdr:sp macro="" textlink="">
      <xdr:nvSpPr>
        <xdr:cNvPr id="75" name="円/楕円 74"/>
        <xdr:cNvSpPr/>
      </xdr:nvSpPr>
      <xdr:spPr bwMode="auto">
        <a:xfrm>
          <a:off x="3556000" y="336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147604</xdr:rowOff>
    </xdr:from>
    <xdr:ext cx="762000" cy="259045"/>
    <xdr:sp macro="" textlink="">
      <xdr:nvSpPr>
        <xdr:cNvPr id="76" name="テキスト ボックス 75"/>
        <xdr:cNvSpPr txBox="1"/>
      </xdr:nvSpPr>
      <xdr:spPr>
        <a:xfrm>
          <a:off x="3225800" y="345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70,929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63538</xdr:rowOff>
    </xdr:from>
    <xdr:to>
      <xdr:col>2</xdr:col>
      <xdr:colOff>692150</xdr:colOff>
      <xdr:row>19</xdr:row>
      <xdr:rowOff>165138</xdr:rowOff>
    </xdr:to>
    <xdr:sp macro="" textlink="">
      <xdr:nvSpPr>
        <xdr:cNvPr id="77" name="円/楕円 76"/>
        <xdr:cNvSpPr/>
      </xdr:nvSpPr>
      <xdr:spPr bwMode="auto">
        <a:xfrm>
          <a:off x="2857500" y="336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149915</xdr:rowOff>
    </xdr:from>
    <xdr:ext cx="762000" cy="259045"/>
    <xdr:sp macro="" textlink="">
      <xdr:nvSpPr>
        <xdr:cNvPr id="78" name="テキスト ボックス 77"/>
        <xdr:cNvSpPr txBox="1"/>
      </xdr:nvSpPr>
      <xdr:spPr>
        <a:xfrm>
          <a:off x="2527300" y="345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18686</xdr:rowOff>
    </xdr:from>
    <xdr:to>
      <xdr:col>4</xdr:col>
      <xdr:colOff>1117600</xdr:colOff>
      <xdr:row>38</xdr:row>
      <xdr:rowOff>19299</xdr:rowOff>
    </xdr:to>
    <xdr:cxnSp macro="">
      <xdr:nvCxnSpPr>
        <xdr:cNvPr id="112" name="直線コネクタ 111"/>
        <xdr:cNvCxnSpPr/>
      </xdr:nvCxnSpPr>
      <xdr:spPr bwMode="auto">
        <a:xfrm flipV="1">
          <a:off x="5003800" y="7486286"/>
          <a:ext cx="647700" cy="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18674</xdr:rowOff>
    </xdr:from>
    <xdr:to>
      <xdr:col>4</xdr:col>
      <xdr:colOff>469900</xdr:colOff>
      <xdr:row>38</xdr:row>
      <xdr:rowOff>19299</xdr:rowOff>
    </xdr:to>
    <xdr:cxnSp macro="">
      <xdr:nvCxnSpPr>
        <xdr:cNvPr id="115" name="直線コネクタ 114"/>
        <xdr:cNvCxnSpPr/>
      </xdr:nvCxnSpPr>
      <xdr:spPr bwMode="auto">
        <a:xfrm>
          <a:off x="4305300" y="7486274"/>
          <a:ext cx="698500" cy="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17306</xdr:rowOff>
    </xdr:from>
    <xdr:to>
      <xdr:col>3</xdr:col>
      <xdr:colOff>904875</xdr:colOff>
      <xdr:row>38</xdr:row>
      <xdr:rowOff>18674</xdr:rowOff>
    </xdr:to>
    <xdr:cxnSp macro="">
      <xdr:nvCxnSpPr>
        <xdr:cNvPr id="118" name="直線コネクタ 117"/>
        <xdr:cNvCxnSpPr/>
      </xdr:nvCxnSpPr>
      <xdr:spPr bwMode="auto">
        <a:xfrm>
          <a:off x="3606800" y="7484906"/>
          <a:ext cx="698500" cy="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342616</xdr:rowOff>
    </xdr:from>
    <xdr:to>
      <xdr:col>3</xdr:col>
      <xdr:colOff>206375</xdr:colOff>
      <xdr:row>38</xdr:row>
      <xdr:rowOff>17306</xdr:rowOff>
    </xdr:to>
    <xdr:cxnSp macro="">
      <xdr:nvCxnSpPr>
        <xdr:cNvPr id="121" name="直線コネクタ 120"/>
        <xdr:cNvCxnSpPr/>
      </xdr:nvCxnSpPr>
      <xdr:spPr bwMode="auto">
        <a:xfrm>
          <a:off x="2908300" y="7467316"/>
          <a:ext cx="698500" cy="1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282728</xdr:rowOff>
    </xdr:from>
    <xdr:to>
      <xdr:col>3</xdr:col>
      <xdr:colOff>257175</xdr:colOff>
      <xdr:row>38</xdr:row>
      <xdr:rowOff>41428</xdr:rowOff>
    </xdr:to>
    <xdr:sp macro="" textlink="">
      <xdr:nvSpPr>
        <xdr:cNvPr id="122" name="フローチャート : 判断 121"/>
        <xdr:cNvSpPr/>
      </xdr:nvSpPr>
      <xdr:spPr bwMode="auto">
        <a:xfrm>
          <a:off x="35560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51605</xdr:rowOff>
    </xdr:from>
    <xdr:ext cx="762000" cy="259045"/>
    <xdr:sp macro="" textlink="">
      <xdr:nvSpPr>
        <xdr:cNvPr id="123" name="テキスト ボックス 122"/>
        <xdr:cNvSpPr txBox="1"/>
      </xdr:nvSpPr>
      <xdr:spPr>
        <a:xfrm>
          <a:off x="3225800" y="717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278686</xdr:rowOff>
    </xdr:from>
    <xdr:to>
      <xdr:col>2</xdr:col>
      <xdr:colOff>692150</xdr:colOff>
      <xdr:row>38</xdr:row>
      <xdr:rowOff>37386</xdr:rowOff>
    </xdr:to>
    <xdr:sp macro="" textlink="">
      <xdr:nvSpPr>
        <xdr:cNvPr id="124" name="フローチャート : 判断 123"/>
        <xdr:cNvSpPr/>
      </xdr:nvSpPr>
      <xdr:spPr bwMode="auto">
        <a:xfrm>
          <a:off x="2857500" y="7403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47563</xdr:rowOff>
    </xdr:from>
    <xdr:ext cx="762000" cy="259045"/>
    <xdr:sp macro="" textlink="">
      <xdr:nvSpPr>
        <xdr:cNvPr id="125" name="テキスト ボックス 124"/>
        <xdr:cNvSpPr txBox="1"/>
      </xdr:nvSpPr>
      <xdr:spPr>
        <a:xfrm>
          <a:off x="2527300" y="71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310786</xdr:rowOff>
    </xdr:from>
    <xdr:to>
      <xdr:col>5</xdr:col>
      <xdr:colOff>34925</xdr:colOff>
      <xdr:row>38</xdr:row>
      <xdr:rowOff>69486</xdr:rowOff>
    </xdr:to>
    <xdr:sp macro="" textlink="">
      <xdr:nvSpPr>
        <xdr:cNvPr id="131" name="円/楕円 130"/>
        <xdr:cNvSpPr/>
      </xdr:nvSpPr>
      <xdr:spPr bwMode="auto">
        <a:xfrm>
          <a:off x="5600700" y="743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311399</xdr:rowOff>
    </xdr:from>
    <xdr:to>
      <xdr:col>4</xdr:col>
      <xdr:colOff>520700</xdr:colOff>
      <xdr:row>38</xdr:row>
      <xdr:rowOff>70099</xdr:rowOff>
    </xdr:to>
    <xdr:sp macro="" textlink="">
      <xdr:nvSpPr>
        <xdr:cNvPr id="133" name="円/楕円 132"/>
        <xdr:cNvSpPr/>
      </xdr:nvSpPr>
      <xdr:spPr bwMode="auto">
        <a:xfrm>
          <a:off x="4953000" y="743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54876</xdr:rowOff>
    </xdr:from>
    <xdr:ext cx="736600" cy="259045"/>
    <xdr:sp macro="" textlink="">
      <xdr:nvSpPr>
        <xdr:cNvPr id="134" name="テキスト ボックス 133"/>
        <xdr:cNvSpPr txBox="1"/>
      </xdr:nvSpPr>
      <xdr:spPr>
        <a:xfrm>
          <a:off x="4622800" y="7522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310774</xdr:rowOff>
    </xdr:from>
    <xdr:to>
      <xdr:col>3</xdr:col>
      <xdr:colOff>955675</xdr:colOff>
      <xdr:row>38</xdr:row>
      <xdr:rowOff>69474</xdr:rowOff>
    </xdr:to>
    <xdr:sp macro="" textlink="">
      <xdr:nvSpPr>
        <xdr:cNvPr id="135" name="円/楕円 134"/>
        <xdr:cNvSpPr/>
      </xdr:nvSpPr>
      <xdr:spPr bwMode="auto">
        <a:xfrm>
          <a:off x="4254500" y="743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54251</xdr:rowOff>
    </xdr:from>
    <xdr:ext cx="762000" cy="259045"/>
    <xdr:sp macro="" textlink="">
      <xdr:nvSpPr>
        <xdr:cNvPr id="136" name="テキスト ボックス 135"/>
        <xdr:cNvSpPr txBox="1"/>
      </xdr:nvSpPr>
      <xdr:spPr>
        <a:xfrm>
          <a:off x="3924300" y="752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309406</xdr:rowOff>
    </xdr:from>
    <xdr:to>
      <xdr:col>3</xdr:col>
      <xdr:colOff>257175</xdr:colOff>
      <xdr:row>38</xdr:row>
      <xdr:rowOff>68106</xdr:rowOff>
    </xdr:to>
    <xdr:sp macro="" textlink="">
      <xdr:nvSpPr>
        <xdr:cNvPr id="137" name="円/楕円 136"/>
        <xdr:cNvSpPr/>
      </xdr:nvSpPr>
      <xdr:spPr bwMode="auto">
        <a:xfrm>
          <a:off x="3556000" y="743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52883</xdr:rowOff>
    </xdr:from>
    <xdr:ext cx="762000" cy="259045"/>
    <xdr:sp macro="" textlink="">
      <xdr:nvSpPr>
        <xdr:cNvPr id="138" name="テキスト ボックス 137"/>
        <xdr:cNvSpPr txBox="1"/>
      </xdr:nvSpPr>
      <xdr:spPr>
        <a:xfrm>
          <a:off x="3225800" y="752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291816</xdr:rowOff>
    </xdr:from>
    <xdr:to>
      <xdr:col>2</xdr:col>
      <xdr:colOff>692150</xdr:colOff>
      <xdr:row>38</xdr:row>
      <xdr:rowOff>50516</xdr:rowOff>
    </xdr:to>
    <xdr:sp macro="" textlink="">
      <xdr:nvSpPr>
        <xdr:cNvPr id="139" name="円/楕円 138"/>
        <xdr:cNvSpPr/>
      </xdr:nvSpPr>
      <xdr:spPr bwMode="auto">
        <a:xfrm>
          <a:off x="2857500" y="741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35293</xdr:rowOff>
    </xdr:from>
    <xdr:ext cx="762000" cy="259045"/>
    <xdr:sp macro="" textlink="">
      <xdr:nvSpPr>
        <xdr:cNvPr id="140" name="テキスト ボックス 139"/>
        <xdr:cNvSpPr txBox="1"/>
      </xdr:nvSpPr>
      <xdr:spPr>
        <a:xfrm>
          <a:off x="2527300" y="750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年度まで財政調整基金残高は増加していたが、</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年度に歳入不足を補うために基金の取崩しを行った結果、残高減少となっている。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当市は、</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合併算定替えの段階的な削減が始まる。その際には、一定程度の財政調整基金の取崩しによる市独自の激変緩和策を講じる必要があることも予想されることから、これまで以上に健全かつ安定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一般会計及び各特別会計ともに赤字額は発生していない状況にある。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標準財政規模に対する黒字額の割合は、</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年度をピークに年々減少している。特に</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年度決算においては、国民健康保険特別会計における減少が要因となっている。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今後とも、計画的な事業運営を図り、健全な財政運営に努めていく。</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やや増加傾向となっているが、当市の場合、交付税算入の有利な地方債を優先する考え方をとっていることから、算入公債費等についても増加傾向を示しており、結果として実質公債費比率の分子が上昇しすぎないよう抑制され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今後も引き続き、地方債借入にあたっては交付税算入の有利な地方債を優先し、実質公債費比率の抑制に努めていく。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将来負担額について、土地開発公社が先行取得していた用地を市が買い取りしたことにより、設立法人等の負債額等負担見込額が減少した。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その他の将来負担額及び充当可能財源等については</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年度とほぼ同水準である。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今後も投資的な経費の精査を行い、有意な地方債を活用した社会基盤整備、老朽化対策を優先しながら、市債残高を抑制し、基金積立てを増やすように努めていく。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19137820</v>
      </c>
      <c r="BO4" s="349"/>
      <c r="BP4" s="349"/>
      <c r="BQ4" s="349"/>
      <c r="BR4" s="349"/>
      <c r="BS4" s="349"/>
      <c r="BT4" s="349"/>
      <c r="BU4" s="350"/>
      <c r="BV4" s="348">
        <v>18850825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18269768</v>
      </c>
      <c r="BO5" s="386"/>
      <c r="BP5" s="386"/>
      <c r="BQ5" s="386"/>
      <c r="BR5" s="386"/>
      <c r="BS5" s="386"/>
      <c r="BT5" s="386"/>
      <c r="BU5" s="387"/>
      <c r="BV5" s="385">
        <v>18048415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868052</v>
      </c>
      <c r="BO6" s="386"/>
      <c r="BP6" s="386"/>
      <c r="BQ6" s="386"/>
      <c r="BR6" s="386"/>
      <c r="BS6" s="386"/>
      <c r="BT6" s="386"/>
      <c r="BU6" s="387"/>
      <c r="BV6" s="385">
        <v>802410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93.4</v>
      </c>
      <c r="CU6" s="423"/>
      <c r="CV6" s="423"/>
      <c r="CW6" s="423"/>
      <c r="CX6" s="423"/>
      <c r="CY6" s="423"/>
      <c r="CZ6" s="423"/>
      <c r="DA6" s="424"/>
      <c r="DB6" s="422">
        <v>96.4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13543</v>
      </c>
      <c r="BO7" s="386"/>
      <c r="BP7" s="386"/>
      <c r="BQ7" s="386"/>
      <c r="BR7" s="386"/>
      <c r="BS7" s="386"/>
      <c r="BT7" s="386"/>
      <c r="BU7" s="387"/>
      <c r="BV7" s="385">
        <v>88217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11765295</v>
      </c>
      <c r="CU7" s="386"/>
      <c r="CV7" s="386"/>
      <c r="CW7" s="386"/>
      <c r="CX7" s="386"/>
      <c r="CY7" s="386"/>
      <c r="CZ7" s="386"/>
      <c r="DA7" s="387"/>
      <c r="DB7" s="385">
        <v>11737129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854509</v>
      </c>
      <c r="BO8" s="386"/>
      <c r="BP8" s="386"/>
      <c r="BQ8" s="386"/>
      <c r="BR8" s="386"/>
      <c r="BS8" s="386"/>
      <c r="BT8" s="386"/>
      <c r="BU8" s="387"/>
      <c r="BV8" s="385">
        <v>714193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49269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140316</v>
      </c>
      <c r="BO9" s="386"/>
      <c r="BP9" s="386"/>
      <c r="BQ9" s="386"/>
      <c r="BR9" s="386"/>
      <c r="BS9" s="386"/>
      <c r="BT9" s="386"/>
      <c r="BU9" s="387"/>
      <c r="BV9" s="385">
        <v>-146139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12.1</v>
      </c>
      <c r="CU9" s="383"/>
      <c r="CV9" s="383"/>
      <c r="CW9" s="383"/>
      <c r="CX9" s="383"/>
      <c r="CY9" s="383"/>
      <c r="CZ9" s="383"/>
      <c r="DA9" s="384"/>
      <c r="DB9" s="382">
        <v>11.6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50011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387429</v>
      </c>
      <c r="BO10" s="386"/>
      <c r="BP10" s="386"/>
      <c r="BQ10" s="386"/>
      <c r="BR10" s="386"/>
      <c r="BS10" s="386"/>
      <c r="BT10" s="386"/>
      <c r="BU10" s="387"/>
      <c r="BV10" s="385">
        <v>437625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50044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718408</v>
      </c>
      <c r="BO12" s="386"/>
      <c r="BP12" s="386"/>
      <c r="BQ12" s="386"/>
      <c r="BR12" s="386"/>
      <c r="BS12" s="386"/>
      <c r="BT12" s="386"/>
      <c r="BU12" s="387"/>
      <c r="BV12" s="385">
        <v>693083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49611</v>
      </c>
      <c r="S13" s="467"/>
      <c r="T13" s="467"/>
      <c r="U13" s="467"/>
      <c r="V13" s="468"/>
      <c r="W13" s="401" t="s">
        <v>124</v>
      </c>
      <c r="X13" s="402"/>
      <c r="Y13" s="402"/>
      <c r="Z13" s="402"/>
      <c r="AA13" s="402"/>
      <c r="AB13" s="392"/>
      <c r="AC13" s="436">
        <v>1361</v>
      </c>
      <c r="AD13" s="437"/>
      <c r="AE13" s="437"/>
      <c r="AF13" s="437"/>
      <c r="AG13" s="476"/>
      <c r="AH13" s="436">
        <v>1550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-190663</v>
      </c>
      <c r="BO13" s="386"/>
      <c r="BP13" s="386"/>
      <c r="BQ13" s="386"/>
      <c r="BR13" s="386"/>
      <c r="BS13" s="386"/>
      <c r="BT13" s="386"/>
      <c r="BU13" s="387"/>
      <c r="BV13" s="385">
        <v>-401597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8.8000000000000007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50052</v>
      </c>
      <c r="S14" s="467"/>
      <c r="T14" s="467"/>
      <c r="U14" s="467"/>
      <c r="V14" s="468"/>
      <c r="W14" s="375"/>
      <c r="X14" s="376"/>
      <c r="Y14" s="376"/>
      <c r="Z14" s="376"/>
      <c r="AA14" s="376"/>
      <c r="AB14" s="365"/>
      <c r="AC14" s="469">
        <v>5.6</v>
      </c>
      <c r="AD14" s="470"/>
      <c r="AE14" s="470"/>
      <c r="AF14" s="470"/>
      <c r="AG14" s="471"/>
      <c r="AH14" s="469">
        <v>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54.7</v>
      </c>
      <c r="CU14" s="481"/>
      <c r="CV14" s="481"/>
      <c r="CW14" s="481"/>
      <c r="CX14" s="481"/>
      <c r="CY14" s="481"/>
      <c r="CZ14" s="481"/>
      <c r="DA14" s="482"/>
      <c r="DB14" s="480">
        <v>66.3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49613</v>
      </c>
      <c r="S15" s="467"/>
      <c r="T15" s="467"/>
      <c r="U15" s="467"/>
      <c r="V15" s="468"/>
      <c r="W15" s="401" t="s">
        <v>131</v>
      </c>
      <c r="X15" s="402"/>
      <c r="Y15" s="402"/>
      <c r="Z15" s="402"/>
      <c r="AA15" s="402"/>
      <c r="AB15" s="392"/>
      <c r="AC15" s="436">
        <v>6347</v>
      </c>
      <c r="AD15" s="437"/>
      <c r="AE15" s="437"/>
      <c r="AF15" s="437"/>
      <c r="AG15" s="476"/>
      <c r="AH15" s="436">
        <v>7420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5746000</v>
      </c>
      <c r="BO15" s="349"/>
      <c r="BP15" s="349"/>
      <c r="BQ15" s="349"/>
      <c r="BR15" s="349"/>
      <c r="BS15" s="349"/>
      <c r="BT15" s="349"/>
      <c r="BU15" s="350"/>
      <c r="BV15" s="348">
        <v>5821828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26.2</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7635404</v>
      </c>
      <c r="BO16" s="386"/>
      <c r="BP16" s="386"/>
      <c r="BQ16" s="386"/>
      <c r="BR16" s="386"/>
      <c r="BS16" s="386"/>
      <c r="BT16" s="386"/>
      <c r="BU16" s="387"/>
      <c r="BV16" s="385">
        <v>7695467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16562</v>
      </c>
      <c r="AD17" s="437"/>
      <c r="AE17" s="437"/>
      <c r="AF17" s="437"/>
      <c r="AG17" s="476"/>
      <c r="AH17" s="436">
        <v>17165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7416913</v>
      </c>
      <c r="BO17" s="386"/>
      <c r="BP17" s="386"/>
      <c r="BQ17" s="386"/>
      <c r="BR17" s="386"/>
      <c r="BS17" s="386"/>
      <c r="BT17" s="386"/>
      <c r="BU17" s="387"/>
      <c r="BV17" s="385">
        <v>7510714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94.71</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10194673</v>
      </c>
      <c r="BO18" s="386"/>
      <c r="BP18" s="386"/>
      <c r="BQ18" s="386"/>
      <c r="BR18" s="386"/>
      <c r="BS18" s="386"/>
      <c r="BT18" s="386"/>
      <c r="BU18" s="387"/>
      <c r="BV18" s="385">
        <v>10211413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14256376</v>
      </c>
      <c r="BO19" s="386"/>
      <c r="BP19" s="386"/>
      <c r="BQ19" s="386"/>
      <c r="BR19" s="386"/>
      <c r="BS19" s="386"/>
      <c r="BT19" s="386"/>
      <c r="BU19" s="387"/>
      <c r="BV19" s="385">
        <v>13927523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18742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19071947</v>
      </c>
      <c r="BO23" s="386"/>
      <c r="BP23" s="386"/>
      <c r="BQ23" s="386"/>
      <c r="BR23" s="386"/>
      <c r="BS23" s="386"/>
      <c r="BT23" s="386"/>
      <c r="BU23" s="387"/>
      <c r="BV23" s="385">
        <v>18953755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8000</v>
      </c>
      <c r="R24" s="437"/>
      <c r="S24" s="437"/>
      <c r="T24" s="437"/>
      <c r="U24" s="437"/>
      <c r="V24" s="476"/>
      <c r="W24" s="531"/>
      <c r="X24" s="519"/>
      <c r="Y24" s="520"/>
      <c r="Z24" s="435" t="s">
        <v>154</v>
      </c>
      <c r="AA24" s="415"/>
      <c r="AB24" s="415"/>
      <c r="AC24" s="415"/>
      <c r="AD24" s="415"/>
      <c r="AE24" s="415"/>
      <c r="AF24" s="415"/>
      <c r="AG24" s="416"/>
      <c r="AH24" s="436">
        <v>310</v>
      </c>
      <c r="AI24" s="437"/>
      <c r="AJ24" s="437"/>
      <c r="AK24" s="437"/>
      <c r="AL24" s="476"/>
      <c r="AM24" s="436">
        <v>1012770</v>
      </c>
      <c r="AN24" s="437"/>
      <c r="AO24" s="437"/>
      <c r="AP24" s="437"/>
      <c r="AQ24" s="437"/>
      <c r="AR24" s="476"/>
      <c r="AS24" s="436">
        <v>3267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15270575</v>
      </c>
      <c r="BO24" s="386"/>
      <c r="BP24" s="386"/>
      <c r="BQ24" s="386"/>
      <c r="BR24" s="386"/>
      <c r="BS24" s="386"/>
      <c r="BT24" s="386"/>
      <c r="BU24" s="387"/>
      <c r="BV24" s="385">
        <v>14928985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6600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589770</v>
      </c>
      <c r="BO25" s="349"/>
      <c r="BP25" s="349"/>
      <c r="BQ25" s="349"/>
      <c r="BR25" s="349"/>
      <c r="BS25" s="349"/>
      <c r="BT25" s="349"/>
      <c r="BU25" s="350"/>
      <c r="BV25" s="348">
        <v>1349145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6000</v>
      </c>
      <c r="R26" s="437"/>
      <c r="S26" s="437"/>
      <c r="T26" s="437"/>
      <c r="U26" s="437"/>
      <c r="V26" s="476"/>
      <c r="W26" s="531"/>
      <c r="X26" s="519"/>
      <c r="Y26" s="520"/>
      <c r="Z26" s="435" t="s">
        <v>160</v>
      </c>
      <c r="AA26" s="539"/>
      <c r="AB26" s="539"/>
      <c r="AC26" s="539"/>
      <c r="AD26" s="539"/>
      <c r="AE26" s="539"/>
      <c r="AF26" s="539"/>
      <c r="AG26" s="540"/>
      <c r="AH26" s="436">
        <v>9</v>
      </c>
      <c r="AI26" s="437"/>
      <c r="AJ26" s="437"/>
      <c r="AK26" s="437"/>
      <c r="AL26" s="476"/>
      <c r="AM26" s="436">
        <v>24075</v>
      </c>
      <c r="AN26" s="437"/>
      <c r="AO26" s="437"/>
      <c r="AP26" s="437"/>
      <c r="AQ26" s="437"/>
      <c r="AR26" s="476"/>
      <c r="AS26" s="436">
        <v>2675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3630</v>
      </c>
      <c r="R27" s="437"/>
      <c r="S27" s="437"/>
      <c r="T27" s="437"/>
      <c r="U27" s="437"/>
      <c r="V27" s="476"/>
      <c r="W27" s="531"/>
      <c r="X27" s="519"/>
      <c r="Y27" s="520"/>
      <c r="Z27" s="435" t="s">
        <v>163</v>
      </c>
      <c r="AA27" s="415"/>
      <c r="AB27" s="415"/>
      <c r="AC27" s="415"/>
      <c r="AD27" s="415"/>
      <c r="AE27" s="415"/>
      <c r="AF27" s="415"/>
      <c r="AG27" s="416"/>
      <c r="AH27" s="436">
        <v>37</v>
      </c>
      <c r="AI27" s="437"/>
      <c r="AJ27" s="437"/>
      <c r="AK27" s="437"/>
      <c r="AL27" s="476"/>
      <c r="AM27" s="436">
        <v>97273</v>
      </c>
      <c r="AN27" s="437"/>
      <c r="AO27" s="437"/>
      <c r="AP27" s="437"/>
      <c r="AQ27" s="437"/>
      <c r="AR27" s="476"/>
      <c r="AS27" s="436">
        <v>2629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130117</v>
      </c>
      <c r="BO27" s="553"/>
      <c r="BP27" s="553"/>
      <c r="BQ27" s="553"/>
      <c r="BR27" s="553"/>
      <c r="BS27" s="553"/>
      <c r="BT27" s="553"/>
      <c r="BU27" s="554"/>
      <c r="BV27" s="552">
        <v>129921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3240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2829835</v>
      </c>
      <c r="BO28" s="349"/>
      <c r="BP28" s="349"/>
      <c r="BQ28" s="349"/>
      <c r="BR28" s="349"/>
      <c r="BS28" s="349"/>
      <c r="BT28" s="349"/>
      <c r="BU28" s="350"/>
      <c r="BV28" s="348">
        <v>3160814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15</v>
      </c>
      <c r="M29" s="437"/>
      <c r="N29" s="437"/>
      <c r="O29" s="437"/>
      <c r="P29" s="476"/>
      <c r="Q29" s="436">
        <v>3000</v>
      </c>
      <c r="R29" s="437"/>
      <c r="S29" s="437"/>
      <c r="T29" s="437"/>
      <c r="U29" s="437"/>
      <c r="V29" s="476"/>
      <c r="W29" s="531"/>
      <c r="X29" s="519"/>
      <c r="Y29" s="520"/>
      <c r="Z29" s="435" t="s">
        <v>170</v>
      </c>
      <c r="AA29" s="415"/>
      <c r="AB29" s="415"/>
      <c r="AC29" s="415"/>
      <c r="AD29" s="415"/>
      <c r="AE29" s="415"/>
      <c r="AF29" s="415"/>
      <c r="AG29" s="416"/>
      <c r="AH29" s="436">
        <v>347</v>
      </c>
      <c r="AI29" s="437"/>
      <c r="AJ29" s="437"/>
      <c r="AK29" s="437"/>
      <c r="AL29" s="476"/>
      <c r="AM29" s="436">
        <v>1110043</v>
      </c>
      <c r="AN29" s="437"/>
      <c r="AO29" s="437"/>
      <c r="AP29" s="437"/>
      <c r="AQ29" s="437"/>
      <c r="AR29" s="476"/>
      <c r="AS29" s="436">
        <v>3199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1094303</v>
      </c>
      <c r="BO29" s="386"/>
      <c r="BP29" s="386"/>
      <c r="BQ29" s="386"/>
      <c r="BR29" s="386"/>
      <c r="BS29" s="386"/>
      <c r="BT29" s="386"/>
      <c r="BU29" s="387"/>
      <c r="BV29" s="385">
        <v>1086301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469696</v>
      </c>
      <c r="BO30" s="553"/>
      <c r="BP30" s="553"/>
      <c r="BQ30" s="553"/>
      <c r="BR30" s="553"/>
      <c r="BS30" s="553"/>
      <c r="BT30" s="553"/>
      <c r="BU30" s="554"/>
      <c r="BV30" s="552">
        <v>297381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上水道事業会計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簡易水道等事業特別会計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田方地区消防組合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伊豆の国市土地開発公社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楠木及び天野揚水場管理特別会計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駿豆学園管理組合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静岡県市町総合事務組合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三島市外五ヶ市町箱根山組合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静岡県後期高齢者医療広域連合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静岡県後期高齢者医療広域連合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静岡地方税滞納整理機構</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7" t="s">
        <v>24</v>
      </c>
      <c r="C41" s="1168"/>
      <c r="D41" s="81"/>
      <c r="E41" s="1173" t="s">
        <v>25</v>
      </c>
      <c r="F41" s="1173"/>
      <c r="G41" s="1173"/>
      <c r="H41" s="1174"/>
      <c r="I41" s="82">
        <v>16489</v>
      </c>
      <c r="J41" s="83">
        <v>17892</v>
      </c>
      <c r="K41" s="83">
        <v>18437</v>
      </c>
      <c r="L41" s="83">
        <v>18954</v>
      </c>
      <c r="M41" s="84">
        <v>19072</v>
      </c>
    </row>
    <row r="42" spans="2:13" ht="27.75" customHeight="1" x14ac:dyDescent="0.15">
      <c r="B42" s="1169"/>
      <c r="C42" s="1170"/>
      <c r="D42" s="85"/>
      <c r="E42" s="1175" t="s">
        <v>26</v>
      </c>
      <c r="F42" s="1175"/>
      <c r="G42" s="1175"/>
      <c r="H42" s="1176"/>
      <c r="I42" s="86">
        <v>102</v>
      </c>
      <c r="J42" s="87">
        <v>83</v>
      </c>
      <c r="K42" s="87">
        <v>63</v>
      </c>
      <c r="L42" s="87">
        <v>44</v>
      </c>
      <c r="M42" s="88">
        <v>24</v>
      </c>
    </row>
    <row r="43" spans="2:13" ht="27.75" customHeight="1" x14ac:dyDescent="0.15">
      <c r="B43" s="1169"/>
      <c r="C43" s="1170"/>
      <c r="D43" s="85"/>
      <c r="E43" s="1175" t="s">
        <v>27</v>
      </c>
      <c r="F43" s="1175"/>
      <c r="G43" s="1175"/>
      <c r="H43" s="1176"/>
      <c r="I43" s="86">
        <v>5173</v>
      </c>
      <c r="J43" s="87">
        <v>4693</v>
      </c>
      <c r="K43" s="87">
        <v>4281</v>
      </c>
      <c r="L43" s="87">
        <v>3993</v>
      </c>
      <c r="M43" s="88">
        <v>3817</v>
      </c>
    </row>
    <row r="44" spans="2:13" ht="27.75" customHeight="1" x14ac:dyDescent="0.15">
      <c r="B44" s="1169"/>
      <c r="C44" s="1170"/>
      <c r="D44" s="85"/>
      <c r="E44" s="1175" t="s">
        <v>28</v>
      </c>
      <c r="F44" s="1175"/>
      <c r="G44" s="1175"/>
      <c r="H44" s="1176"/>
      <c r="I44" s="86">
        <v>516</v>
      </c>
      <c r="J44" s="87">
        <v>469</v>
      </c>
      <c r="K44" s="87">
        <v>455</v>
      </c>
      <c r="L44" s="87">
        <v>437</v>
      </c>
      <c r="M44" s="88">
        <v>417</v>
      </c>
    </row>
    <row r="45" spans="2:13" ht="27.75" customHeight="1" x14ac:dyDescent="0.15">
      <c r="B45" s="1169"/>
      <c r="C45" s="1170"/>
      <c r="D45" s="85"/>
      <c r="E45" s="1175" t="s">
        <v>29</v>
      </c>
      <c r="F45" s="1175"/>
      <c r="G45" s="1175"/>
      <c r="H45" s="1176"/>
      <c r="I45" s="86">
        <v>2649</v>
      </c>
      <c r="J45" s="87">
        <v>2653</v>
      </c>
      <c r="K45" s="87">
        <v>2717</v>
      </c>
      <c r="L45" s="87">
        <v>2805</v>
      </c>
      <c r="M45" s="88">
        <v>2727</v>
      </c>
    </row>
    <row r="46" spans="2:13" ht="27.75" customHeight="1" x14ac:dyDescent="0.15">
      <c r="B46" s="1169"/>
      <c r="C46" s="1170"/>
      <c r="D46" s="85"/>
      <c r="E46" s="1175" t="s">
        <v>30</v>
      </c>
      <c r="F46" s="1175"/>
      <c r="G46" s="1175"/>
      <c r="H46" s="1176"/>
      <c r="I46" s="86">
        <v>472</v>
      </c>
      <c r="J46" s="87">
        <v>637</v>
      </c>
      <c r="K46" s="87">
        <v>642</v>
      </c>
      <c r="L46" s="87">
        <v>647</v>
      </c>
      <c r="M46" s="88" t="s">
        <v>476</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3299</v>
      </c>
      <c r="J49" s="87">
        <v>4229</v>
      </c>
      <c r="K49" s="87">
        <v>5078</v>
      </c>
      <c r="L49" s="87">
        <v>4860</v>
      </c>
      <c r="M49" s="88">
        <v>4675</v>
      </c>
    </row>
    <row r="50" spans="2:13" ht="27.75" customHeight="1" x14ac:dyDescent="0.15">
      <c r="B50" s="1169"/>
      <c r="C50" s="1170"/>
      <c r="D50" s="85"/>
      <c r="E50" s="1175" t="s">
        <v>35</v>
      </c>
      <c r="F50" s="1175"/>
      <c r="G50" s="1175"/>
      <c r="H50" s="1176"/>
      <c r="I50" s="86">
        <v>751</v>
      </c>
      <c r="J50" s="87">
        <v>565</v>
      </c>
      <c r="K50" s="87">
        <v>422</v>
      </c>
      <c r="L50" s="87">
        <v>286</v>
      </c>
      <c r="M50" s="88">
        <v>281</v>
      </c>
    </row>
    <row r="51" spans="2:13" ht="27.75" customHeight="1" x14ac:dyDescent="0.15">
      <c r="B51" s="1171"/>
      <c r="C51" s="1172"/>
      <c r="D51" s="85"/>
      <c r="E51" s="1175" t="s">
        <v>36</v>
      </c>
      <c r="F51" s="1175"/>
      <c r="G51" s="1175"/>
      <c r="H51" s="1176"/>
      <c r="I51" s="86">
        <v>13566</v>
      </c>
      <c r="J51" s="87">
        <v>14484</v>
      </c>
      <c r="K51" s="87">
        <v>14778</v>
      </c>
      <c r="L51" s="87">
        <v>14778</v>
      </c>
      <c r="M51" s="88">
        <v>15357</v>
      </c>
    </row>
    <row r="52" spans="2:13" ht="27.75" customHeight="1" thickBot="1" x14ac:dyDescent="0.2">
      <c r="B52" s="1179" t="s">
        <v>37</v>
      </c>
      <c r="C52" s="1180"/>
      <c r="D52" s="90"/>
      <c r="E52" s="1181" t="s">
        <v>38</v>
      </c>
      <c r="F52" s="1181"/>
      <c r="G52" s="1181"/>
      <c r="H52" s="1182"/>
      <c r="I52" s="91">
        <v>7785</v>
      </c>
      <c r="J52" s="92">
        <v>7149</v>
      </c>
      <c r="K52" s="92">
        <v>6316</v>
      </c>
      <c r="L52" s="92">
        <v>6956</v>
      </c>
      <c r="M52" s="93">
        <v>5745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76572</v>
      </c>
      <c r="E3" s="116"/>
      <c r="F3" s="117">
        <v>58009</v>
      </c>
      <c r="G3" s="118"/>
      <c r="H3" s="119"/>
    </row>
    <row r="4" spans="1:8" x14ac:dyDescent="0.15">
      <c r="A4" s="120"/>
      <c r="B4" s="121"/>
      <c r="C4" s="122"/>
      <c r="D4" s="123">
        <v>37835</v>
      </c>
      <c r="E4" s="124"/>
      <c r="F4" s="125">
        <v>32190</v>
      </c>
      <c r="G4" s="126"/>
      <c r="H4" s="127"/>
    </row>
    <row r="5" spans="1:8" x14ac:dyDescent="0.15">
      <c r="A5" s="108" t="s">
        <v>510</v>
      </c>
      <c r="B5" s="113"/>
      <c r="C5" s="114"/>
      <c r="D5" s="115">
        <v>69191</v>
      </c>
      <c r="E5" s="116"/>
      <c r="F5" s="117">
        <v>61882</v>
      </c>
      <c r="G5" s="118"/>
      <c r="H5" s="119"/>
    </row>
    <row r="6" spans="1:8" x14ac:dyDescent="0.15">
      <c r="A6" s="120"/>
      <c r="B6" s="121"/>
      <c r="C6" s="122"/>
      <c r="D6" s="123">
        <v>57525</v>
      </c>
      <c r="E6" s="124"/>
      <c r="F6" s="125">
        <v>32175</v>
      </c>
      <c r="G6" s="126"/>
      <c r="H6" s="127"/>
    </row>
    <row r="7" spans="1:8" x14ac:dyDescent="0.15">
      <c r="A7" s="108" t="s">
        <v>511</v>
      </c>
      <c r="B7" s="113"/>
      <c r="C7" s="114"/>
      <c r="D7" s="115">
        <v>45211</v>
      </c>
      <c r="E7" s="116"/>
      <c r="F7" s="117">
        <v>67201</v>
      </c>
      <c r="G7" s="118"/>
      <c r="H7" s="119"/>
    </row>
    <row r="8" spans="1:8" x14ac:dyDescent="0.15">
      <c r="A8" s="120"/>
      <c r="B8" s="121"/>
      <c r="C8" s="122"/>
      <c r="D8" s="123">
        <v>34037</v>
      </c>
      <c r="E8" s="124"/>
      <c r="F8" s="125">
        <v>35210</v>
      </c>
      <c r="G8" s="126"/>
      <c r="H8" s="127"/>
    </row>
    <row r="9" spans="1:8" x14ac:dyDescent="0.15">
      <c r="A9" s="108" t="s">
        <v>512</v>
      </c>
      <c r="B9" s="113"/>
      <c r="C9" s="114"/>
      <c r="D9" s="115">
        <v>47203</v>
      </c>
      <c r="E9" s="116"/>
      <c r="F9" s="117">
        <v>75709</v>
      </c>
      <c r="G9" s="118"/>
      <c r="H9" s="119"/>
    </row>
    <row r="10" spans="1:8" x14ac:dyDescent="0.15">
      <c r="A10" s="120"/>
      <c r="B10" s="121"/>
      <c r="C10" s="122"/>
      <c r="D10" s="123">
        <v>37406</v>
      </c>
      <c r="E10" s="124"/>
      <c r="F10" s="125">
        <v>35212</v>
      </c>
      <c r="G10" s="126"/>
      <c r="H10" s="127"/>
    </row>
    <row r="11" spans="1:8" x14ac:dyDescent="0.15">
      <c r="A11" s="108" t="s">
        <v>513</v>
      </c>
      <c r="B11" s="113"/>
      <c r="C11" s="114"/>
      <c r="D11" s="115">
        <v>48621</v>
      </c>
      <c r="E11" s="116"/>
      <c r="F11" s="117">
        <v>90961</v>
      </c>
      <c r="G11" s="118"/>
      <c r="H11" s="119"/>
    </row>
    <row r="12" spans="1:8" x14ac:dyDescent="0.15">
      <c r="A12" s="120"/>
      <c r="B12" s="121"/>
      <c r="C12" s="128"/>
      <c r="D12" s="123">
        <v>38327</v>
      </c>
      <c r="E12" s="124"/>
      <c r="F12" s="125">
        <v>37720</v>
      </c>
      <c r="G12" s="126"/>
      <c r="H12" s="127"/>
    </row>
    <row r="13" spans="1:8" x14ac:dyDescent="0.15">
      <c r="A13" s="108"/>
      <c r="B13" s="113"/>
      <c r="C13" s="129"/>
      <c r="D13" s="130">
        <v>57360</v>
      </c>
      <c r="E13" s="131"/>
      <c r="F13" s="132">
        <v>70752</v>
      </c>
      <c r="G13" s="133"/>
      <c r="H13" s="119"/>
    </row>
    <row r="14" spans="1:8" x14ac:dyDescent="0.15">
      <c r="A14" s="120"/>
      <c r="B14" s="121"/>
      <c r="C14" s="122"/>
      <c r="D14" s="123">
        <v>41026</v>
      </c>
      <c r="E14" s="124"/>
      <c r="F14" s="125">
        <v>34501</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7.63</v>
      </c>
      <c r="C19" s="134">
        <f>ROUND(VALUE(SUBSTITUTE(実質収支比率等に係る経年分析!G$48,"▲","-")),2)</f>
        <v>9.06</v>
      </c>
      <c r="D19" s="134">
        <f>ROUND(VALUE(SUBSTITUTE(実質収支比率等に係る経年分析!H$48,"▲","-")),2)</f>
        <v>7.4</v>
      </c>
      <c r="E19" s="134">
        <f>ROUND(VALUE(SUBSTITUTE(実質収支比率等に係る経年分析!I$48,"▲","-")),2)</f>
        <v>6.08</v>
      </c>
      <c r="F19" s="134">
        <f>ROUND(VALUE(SUBSTITUTE(実質収支比率等に係る経年分析!J$48,"▲","-")),2)</f>
        <v>7.26</v>
      </c>
    </row>
    <row r="20" spans="1:11" x14ac:dyDescent="0.15">
      <c r="A20" s="134" t="s">
        <v>43</v>
      </c>
      <c r="B20" s="134">
        <f>ROUND(VALUE(SUBSTITUTE(実質収支比率等に係る経年分析!F$47,"▲","-")),2)</f>
        <v>17.39</v>
      </c>
      <c r="C20" s="134">
        <f>ROUND(VALUE(SUBSTITUTE(実質収支比率等に係る経年分析!G$47,"▲","-")),2)</f>
        <v>21.33</v>
      </c>
      <c r="D20" s="134">
        <f>ROUND(VALUE(SUBSTITUTE(実質収支比率等に係る経年分析!H$47,"▲","-")),2)</f>
        <v>29.38</v>
      </c>
      <c r="E20" s="134">
        <f>ROUND(VALUE(SUBSTITUTE(実質収支比率等に係る経年分析!I$47,"▲","-")),2)</f>
        <v>26.93</v>
      </c>
      <c r="F20" s="134">
        <f>ROUND(VALUE(SUBSTITUTE(実質収支比率等に係る経年分析!J$47,"▲","-")),2)</f>
        <v>24.05</v>
      </c>
    </row>
    <row r="21" spans="1:11" x14ac:dyDescent="0.15">
      <c r="A21" s="134" t="s">
        <v>44</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6.13</v>
      </c>
      <c r="D21" s="134">
        <f>IF(ISNUMBER(VALUE(SUBSTITUTE(実質収支比率等に係る経年分析!H$49,"▲","-"))),ROUND(VALUE(SUBSTITUTE(実質収支比率等に係る経年分析!H$49,"▲","-")),2),NA())</f>
        <v>6.38</v>
      </c>
      <c r="E21" s="134">
        <f>IF(ISNUMBER(VALUE(SUBSTITUTE(実質収支比率等に係る経年分析!I$49,"▲","-"))),ROUND(VALUE(SUBSTITUTE(実質収支比率等に係る経年分析!I$49,"▲","-")),2),NA())</f>
        <v>-3.42</v>
      </c>
      <c r="F21" s="134">
        <f>IF(ISNUMBER(VALUE(SUBSTITUTE(実質収支比率等に係る経年分析!J$49,"▲","-"))),ROUND(VALUE(SUBSTITUTE(実質収支比率等に係る経年分析!J$49,"▲","-")),2),NA())</f>
        <v>-1.62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簡易水道等事業特別会計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楠木及び天野揚水場管理特別会計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9.0399999999999991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1336</v>
      </c>
      <c r="E42" s="136"/>
      <c r="F42" s="136"/>
      <c r="G42" s="136">
        <f>'実質公債費比率（分子）の構造'!L$52</f>
        <v>1273</v>
      </c>
      <c r="H42" s="136"/>
      <c r="I42" s="136"/>
      <c r="J42" s="136">
        <f>'実質公債費比率（分子）の構造'!M$52</f>
        <v>1283</v>
      </c>
      <c r="K42" s="136"/>
      <c r="L42" s="136"/>
      <c r="M42" s="136">
        <f>'実質公債費比率（分子）の構造'!N$52</f>
        <v>1313</v>
      </c>
      <c r="N42" s="136"/>
      <c r="O42" s="136"/>
      <c r="P42" s="136">
        <f>'実質公債費比率（分子）の構造'!O$52</f>
        <v>1354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24</v>
      </c>
      <c r="C44" s="136"/>
      <c r="D44" s="136"/>
      <c r="E44" s="136">
        <f>'実質公債費比率（分子）の構造'!L$50</f>
        <v>23</v>
      </c>
      <c r="F44" s="136"/>
      <c r="G44" s="136"/>
      <c r="H44" s="136">
        <f>'実質公債費比率（分子）の構造'!M$50</f>
        <v>22</v>
      </c>
      <c r="I44" s="136"/>
      <c r="J44" s="136"/>
      <c r="K44" s="136">
        <f>'実質公債費比率（分子）の構造'!N$50</f>
        <v>21</v>
      </c>
      <c r="L44" s="136"/>
      <c r="M44" s="136"/>
      <c r="N44" s="136">
        <f>'実質公債費比率（分子）の構造'!O$50</f>
        <v>21</v>
      </c>
      <c r="O44" s="136"/>
      <c r="P44" s="136"/>
    </row>
    <row r="45" spans="1:16" x14ac:dyDescent="0.15">
      <c r="A45" s="136" t="s">
        <v>54</v>
      </c>
      <c r="B45" s="136">
        <f>'実質公債費比率（分子）の構造'!K$49</f>
        <v>28</v>
      </c>
      <c r="C45" s="136"/>
      <c r="D45" s="136"/>
      <c r="E45" s="136">
        <f>'実質公債費比率（分子）の構造'!L$49</f>
        <v>26</v>
      </c>
      <c r="F45" s="136"/>
      <c r="G45" s="136"/>
      <c r="H45" s="136">
        <f>'実質公債費比率（分子）の構造'!M$49</f>
        <v>35</v>
      </c>
      <c r="I45" s="136"/>
      <c r="J45" s="136"/>
      <c r="K45" s="136">
        <f>'実質公債費比率（分子）の構造'!N$49</f>
        <v>37</v>
      </c>
      <c r="L45" s="136"/>
      <c r="M45" s="136"/>
      <c r="N45" s="136">
        <f>'実質公債費比率（分子）の構造'!O$49</f>
        <v>36</v>
      </c>
      <c r="O45" s="136"/>
      <c r="P45" s="136"/>
    </row>
    <row r="46" spans="1:16" x14ac:dyDescent="0.15">
      <c r="A46" s="136" t="s">
        <v>55</v>
      </c>
      <c r="B46" s="136">
        <f>'実質公債費比率（分子）の構造'!K$48</f>
        <v>652</v>
      </c>
      <c r="C46" s="136"/>
      <c r="D46" s="136"/>
      <c r="E46" s="136">
        <f>'実質公債費比率（分子）の構造'!L$48</f>
        <v>505</v>
      </c>
      <c r="F46" s="136"/>
      <c r="G46" s="136"/>
      <c r="H46" s="136">
        <f>'実質公債費比率（分子）の構造'!M$48</f>
        <v>507</v>
      </c>
      <c r="I46" s="136"/>
      <c r="J46" s="136"/>
      <c r="K46" s="136">
        <f>'実質公債費比率（分子）の構造'!N$48</f>
        <v>499</v>
      </c>
      <c r="L46" s="136"/>
      <c r="M46" s="136"/>
      <c r="N46" s="136">
        <f>'実質公債費比率（分子）の構造'!O$48</f>
        <v>422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1805</v>
      </c>
      <c r="C49" s="136"/>
      <c r="D49" s="136"/>
      <c r="E49" s="136">
        <f>'実質公債費比率（分子）の構造'!L$45</f>
        <v>1656</v>
      </c>
      <c r="F49" s="136"/>
      <c r="G49" s="136"/>
      <c r="H49" s="136">
        <f>'実質公債費比率（分子）の構造'!M$45</f>
        <v>1635</v>
      </c>
      <c r="I49" s="136"/>
      <c r="J49" s="136"/>
      <c r="K49" s="136">
        <f>'実質公債費比率（分子）の構造'!N$45</f>
        <v>1671</v>
      </c>
      <c r="L49" s="136"/>
      <c r="M49" s="136"/>
      <c r="N49" s="136">
        <f>'実質公債費比率（分子）の構造'!O$45</f>
        <v>1797</v>
      </c>
      <c r="O49" s="136"/>
      <c r="P49" s="136"/>
    </row>
    <row r="50" spans="1:16" x14ac:dyDescent="0.15">
      <c r="A50" s="136" t="s">
        <v>59</v>
      </c>
      <c r="B50" s="136" t="e">
        <f>NA()</f>
        <v>#N/A</v>
      </c>
      <c r="C50" s="136">
        <f>IF(ISNUMBER('実質公債費比率（分子）の構造'!K$53),'実質公債費比率（分子）の構造'!K$53,NA())</f>
        <v>1173</v>
      </c>
      <c r="D50" s="136" t="e">
        <f>NA()</f>
        <v>#N/A</v>
      </c>
      <c r="E50" s="136" t="e">
        <f>NA()</f>
        <v>#N/A</v>
      </c>
      <c r="F50" s="136">
        <f>IF(ISNUMBER('実質公債費比率（分子）の構造'!L$53),'実質公債費比率（分子）の構造'!L$53,NA())</f>
        <v>937</v>
      </c>
      <c r="G50" s="136" t="e">
        <f>NA()</f>
        <v>#N/A</v>
      </c>
      <c r="H50" s="136" t="e">
        <f>NA()</f>
        <v>#N/A</v>
      </c>
      <c r="I50" s="136">
        <f>IF(ISNUMBER('実質公債費比率（分子）の構造'!M$53),'実質公債費比率（分子）の構造'!M$53,NA())</f>
        <v>916</v>
      </c>
      <c r="J50" s="136" t="e">
        <f>NA()</f>
        <v>#N/A</v>
      </c>
      <c r="K50" s="136" t="e">
        <f>NA()</f>
        <v>#N/A</v>
      </c>
      <c r="L50" s="136">
        <f>IF(ISNUMBER('実質公債費比率（分子）の構造'!N$53),'実質公債費比率（分子）の構造'!N$53,NA())</f>
        <v>915</v>
      </c>
      <c r="M50" s="136" t="e">
        <f>NA()</f>
        <v>#N/A</v>
      </c>
      <c r="N50" s="136" t="e">
        <f>NA()</f>
        <v>#N/A</v>
      </c>
      <c r="O50" s="136">
        <f>IF(ISNUMBER('実質公債費比率（分子）の構造'!O$53),'実質公債費比率（分子）の構造'!O$53,NA())</f>
        <v>922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13566</v>
      </c>
      <c r="E56" s="135"/>
      <c r="F56" s="135"/>
      <c r="G56" s="135">
        <f>'将来負担比率（分子）の構造'!J$51</f>
        <v>14484</v>
      </c>
      <c r="H56" s="135"/>
      <c r="I56" s="135"/>
      <c r="J56" s="135">
        <f>'将来負担比率（分子）の構造'!K$51</f>
        <v>14778</v>
      </c>
      <c r="K56" s="135"/>
      <c r="L56" s="135"/>
      <c r="M56" s="135">
        <f>'将来負担比率（分子）の構造'!L$51</f>
        <v>14778</v>
      </c>
      <c r="N56" s="135"/>
      <c r="O56" s="135"/>
      <c r="P56" s="135">
        <f>'将来負担比率（分子）の構造'!M$51</f>
        <v>15357</v>
      </c>
    </row>
    <row r="57" spans="1:16" x14ac:dyDescent="0.15">
      <c r="A57" s="135" t="s">
        <v>35</v>
      </c>
      <c r="B57" s="135"/>
      <c r="C57" s="135"/>
      <c r="D57" s="135">
        <f>'将来負担比率（分子）の構造'!I$50</f>
        <v>751</v>
      </c>
      <c r="E57" s="135"/>
      <c r="F57" s="135"/>
      <c r="G57" s="135">
        <f>'将来負担比率（分子）の構造'!J$50</f>
        <v>565</v>
      </c>
      <c r="H57" s="135"/>
      <c r="I57" s="135"/>
      <c r="J57" s="135">
        <f>'将来負担比率（分子）の構造'!K$50</f>
        <v>422</v>
      </c>
      <c r="K57" s="135"/>
      <c r="L57" s="135"/>
      <c r="M57" s="135">
        <f>'将来負担比率（分子）の構造'!L$50</f>
        <v>286</v>
      </c>
      <c r="N57" s="135"/>
      <c r="O57" s="135"/>
      <c r="P57" s="135">
        <f>'将来負担比率（分子）の構造'!M$50</f>
        <v>281</v>
      </c>
    </row>
    <row r="58" spans="1:16" x14ac:dyDescent="0.15">
      <c r="A58" s="135" t="s">
        <v>34</v>
      </c>
      <c r="B58" s="135"/>
      <c r="C58" s="135"/>
      <c r="D58" s="135">
        <f>'将来負担比率（分子）の構造'!I$49</f>
        <v>3299</v>
      </c>
      <c r="E58" s="135"/>
      <c r="F58" s="135"/>
      <c r="G58" s="135">
        <f>'将来負担比率（分子）の構造'!J$49</f>
        <v>4229</v>
      </c>
      <c r="H58" s="135"/>
      <c r="I58" s="135"/>
      <c r="J58" s="135">
        <f>'将来負担比率（分子）の構造'!K$49</f>
        <v>5078</v>
      </c>
      <c r="K58" s="135"/>
      <c r="L58" s="135"/>
      <c r="M58" s="135">
        <f>'将来負担比率（分子）の構造'!L$49</f>
        <v>4860</v>
      </c>
      <c r="N58" s="135"/>
      <c r="O58" s="135"/>
      <c r="P58" s="135">
        <f>'将来負担比率（分子）の構造'!M$49</f>
        <v>4675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472</v>
      </c>
      <c r="C61" s="135"/>
      <c r="D61" s="135"/>
      <c r="E61" s="135">
        <f>'将来負担比率（分子）の構造'!J$46</f>
        <v>637</v>
      </c>
      <c r="F61" s="135"/>
      <c r="G61" s="135"/>
      <c r="H61" s="135">
        <f>'将来負担比率（分子）の構造'!K$46</f>
        <v>642</v>
      </c>
      <c r="I61" s="135"/>
      <c r="J61" s="135"/>
      <c r="K61" s="135">
        <f>'将来負担比率（分子）の構造'!L$46</f>
        <v>647</v>
      </c>
      <c r="L61" s="135"/>
      <c r="M61" s="135"/>
      <c r="N61" s="135" t="str">
        <f>'将来負担比率（分子）の構造'!M$46</f>
        <v>-</v>
      </c>
      <c r="O61" s="135"/>
      <c r="P61" s="135"/>
    </row>
    <row r="62" spans="1:16" x14ac:dyDescent="0.15">
      <c r="A62" s="135" t="s">
        <v>29</v>
      </c>
      <c r="B62" s="135">
        <f>'将来負担比率（分子）の構造'!I$45</f>
        <v>2649</v>
      </c>
      <c r="C62" s="135"/>
      <c r="D62" s="135"/>
      <c r="E62" s="135">
        <f>'将来負担比率（分子）の構造'!J$45</f>
        <v>2653</v>
      </c>
      <c r="F62" s="135"/>
      <c r="G62" s="135"/>
      <c r="H62" s="135">
        <f>'将来負担比率（分子）の構造'!K$45</f>
        <v>2717</v>
      </c>
      <c r="I62" s="135"/>
      <c r="J62" s="135"/>
      <c r="K62" s="135">
        <f>'将来負担比率（分子）の構造'!L$45</f>
        <v>2805</v>
      </c>
      <c r="L62" s="135"/>
      <c r="M62" s="135"/>
      <c r="N62" s="135">
        <f>'将来負担比率（分子）の構造'!M$45</f>
        <v>2727</v>
      </c>
      <c r="O62" s="135"/>
      <c r="P62" s="135"/>
    </row>
    <row r="63" spans="1:16" x14ac:dyDescent="0.15">
      <c r="A63" s="135" t="s">
        <v>28</v>
      </c>
      <c r="B63" s="135">
        <f>'将来負担比率（分子）の構造'!I$44</f>
        <v>516</v>
      </c>
      <c r="C63" s="135"/>
      <c r="D63" s="135"/>
      <c r="E63" s="135">
        <f>'将来負担比率（分子）の構造'!J$44</f>
        <v>469</v>
      </c>
      <c r="F63" s="135"/>
      <c r="G63" s="135"/>
      <c r="H63" s="135">
        <f>'将来負担比率（分子）の構造'!K$44</f>
        <v>455</v>
      </c>
      <c r="I63" s="135"/>
      <c r="J63" s="135"/>
      <c r="K63" s="135">
        <f>'将来負担比率（分子）の構造'!L$44</f>
        <v>437</v>
      </c>
      <c r="L63" s="135"/>
      <c r="M63" s="135"/>
      <c r="N63" s="135">
        <f>'将来負担比率（分子）の構造'!M$44</f>
        <v>417</v>
      </c>
      <c r="O63" s="135"/>
      <c r="P63" s="135"/>
    </row>
    <row r="64" spans="1:16" x14ac:dyDescent="0.15">
      <c r="A64" s="135" t="s">
        <v>27</v>
      </c>
      <c r="B64" s="135">
        <f>'将来負担比率（分子）の構造'!I$43</f>
        <v>5173</v>
      </c>
      <c r="C64" s="135"/>
      <c r="D64" s="135"/>
      <c r="E64" s="135">
        <f>'将来負担比率（分子）の構造'!J$43</f>
        <v>4693</v>
      </c>
      <c r="F64" s="135"/>
      <c r="G64" s="135"/>
      <c r="H64" s="135">
        <f>'将来負担比率（分子）の構造'!K$43</f>
        <v>4281</v>
      </c>
      <c r="I64" s="135"/>
      <c r="J64" s="135"/>
      <c r="K64" s="135">
        <f>'将来負担比率（分子）の構造'!L$43</f>
        <v>3993</v>
      </c>
      <c r="L64" s="135"/>
      <c r="M64" s="135"/>
      <c r="N64" s="135">
        <f>'将来負担比率（分子）の構造'!M$43</f>
        <v>3817</v>
      </c>
      <c r="O64" s="135"/>
      <c r="P64" s="135"/>
    </row>
    <row r="65" spans="1:16" x14ac:dyDescent="0.15">
      <c r="A65" s="135" t="s">
        <v>26</v>
      </c>
      <c r="B65" s="135">
        <f>'将来負担比率（分子）の構造'!I$42</f>
        <v>102</v>
      </c>
      <c r="C65" s="135"/>
      <c r="D65" s="135"/>
      <c r="E65" s="135">
        <f>'将来負担比率（分子）の構造'!J$42</f>
        <v>83</v>
      </c>
      <c r="F65" s="135"/>
      <c r="G65" s="135"/>
      <c r="H65" s="135">
        <f>'将来負担比率（分子）の構造'!K$42</f>
        <v>63</v>
      </c>
      <c r="I65" s="135"/>
      <c r="J65" s="135"/>
      <c r="K65" s="135">
        <f>'将来負担比率（分子）の構造'!L$42</f>
        <v>44</v>
      </c>
      <c r="L65" s="135"/>
      <c r="M65" s="135"/>
      <c r="N65" s="135">
        <f>'将来負担比率（分子）の構造'!M$42</f>
        <v>24</v>
      </c>
      <c r="O65" s="135"/>
      <c r="P65" s="135"/>
    </row>
    <row r="66" spans="1:16" x14ac:dyDescent="0.15">
      <c r="A66" s="135" t="s">
        <v>25</v>
      </c>
      <c r="B66" s="135">
        <f>'将来負担比率（分子）の構造'!I$41</f>
        <v>16489</v>
      </c>
      <c r="C66" s="135"/>
      <c r="D66" s="135"/>
      <c r="E66" s="135">
        <f>'将来負担比率（分子）の構造'!J$41</f>
        <v>17892</v>
      </c>
      <c r="F66" s="135"/>
      <c r="G66" s="135"/>
      <c r="H66" s="135">
        <f>'将来負担比率（分子）の構造'!K$41</f>
        <v>18437</v>
      </c>
      <c r="I66" s="135"/>
      <c r="J66" s="135"/>
      <c r="K66" s="135">
        <f>'将来負担比率（分子）の構造'!L$41</f>
        <v>18954</v>
      </c>
      <c r="L66" s="135"/>
      <c r="M66" s="135"/>
      <c r="N66" s="135">
        <f>'将来負担比率（分子）の構造'!M$41</f>
        <v>19072</v>
      </c>
      <c r="O66" s="135"/>
      <c r="P66" s="135"/>
    </row>
    <row r="67" spans="1:16" x14ac:dyDescent="0.15">
      <c r="A67" s="135" t="s">
        <v>63</v>
      </c>
      <c r="B67" s="135" t="e">
        <f>NA()</f>
        <v>#N/A</v>
      </c>
      <c r="C67" s="135">
        <f>IF(ISNUMBER('将来負担比率（分子）の構造'!I$52), IF('将来負担比率（分子）の構造'!I$52 &lt; 0, 0, '将来負担比率（分子）の構造'!I$52), NA())</f>
        <v>7785</v>
      </c>
      <c r="D67" s="135" t="e">
        <f>NA()</f>
        <v>#N/A</v>
      </c>
      <c r="E67" s="135" t="e">
        <f>NA()</f>
        <v>#N/A</v>
      </c>
      <c r="F67" s="135">
        <f>IF(ISNUMBER('将来負担比率（分子）の構造'!J$52), IF('将来負担比率（分子）の構造'!J$52 &lt; 0, 0, '将来負担比率（分子）の構造'!J$52), NA())</f>
        <v>7149</v>
      </c>
      <c r="G67" s="135" t="e">
        <f>NA()</f>
        <v>#N/A</v>
      </c>
      <c r="H67" s="135" t="e">
        <f>NA()</f>
        <v>#N/A</v>
      </c>
      <c r="I67" s="135">
        <f>IF(ISNUMBER('将来負担比率（分子）の構造'!K$52), IF('将来負担比率（分子）の構造'!K$52 &lt; 0, 0, '将来負担比率（分子）の構造'!K$52), NA())</f>
        <v>6316</v>
      </c>
      <c r="J67" s="135" t="e">
        <f>NA()</f>
        <v>#N/A</v>
      </c>
      <c r="K67" s="135" t="e">
        <f>NA()</f>
        <v>#N/A</v>
      </c>
      <c r="L67" s="135">
        <f>IF(ISNUMBER('将来負担比率（分子）の構造'!L$52), IF('将来負担比率（分子）の構造'!L$52 &lt; 0, 0, '将来負担比率（分子）の構造'!L$52), NA())</f>
        <v>6956</v>
      </c>
      <c r="M67" s="135" t="e">
        <f>NA()</f>
        <v>#N/A</v>
      </c>
      <c r="N67" s="135" t="e">
        <f>NA()</f>
        <v>#N/A</v>
      </c>
      <c r="O67" s="135">
        <f>IF(ISNUMBER('将来負担比率（分子）の構造'!M$52), IF('将来負担比率（分子）の構造'!M$52 &lt; 0, 0, '将来負担比率（分子）の構造'!M$52), NA())</f>
        <v>5745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6744837</v>
      </c>
      <c r="S5" s="581"/>
      <c r="T5" s="581"/>
      <c r="U5" s="581"/>
      <c r="V5" s="581"/>
      <c r="W5" s="581"/>
      <c r="X5" s="581"/>
      <c r="Y5" s="582"/>
      <c r="Z5" s="583">
        <v>35.200000000000003</v>
      </c>
      <c r="AA5" s="583"/>
      <c r="AB5" s="583"/>
      <c r="AC5" s="583"/>
      <c r="AD5" s="584">
        <v>6744837</v>
      </c>
      <c r="AE5" s="584"/>
      <c r="AF5" s="584"/>
      <c r="AG5" s="584"/>
      <c r="AH5" s="584"/>
      <c r="AI5" s="584"/>
      <c r="AJ5" s="584"/>
      <c r="AK5" s="584"/>
      <c r="AL5" s="585">
        <v>61.8</v>
      </c>
      <c r="AM5" s="586"/>
      <c r="AN5" s="586"/>
      <c r="AO5" s="587"/>
      <c r="AP5" s="577" t="s">
        <v>208</v>
      </c>
      <c r="AQ5" s="578"/>
      <c r="AR5" s="578"/>
      <c r="AS5" s="578"/>
      <c r="AT5" s="578"/>
      <c r="AU5" s="578"/>
      <c r="AV5" s="578"/>
      <c r="AW5" s="578"/>
      <c r="AX5" s="578"/>
      <c r="AY5" s="578"/>
      <c r="AZ5" s="578"/>
      <c r="BA5" s="578"/>
      <c r="BB5" s="578"/>
      <c r="BC5" s="578"/>
      <c r="BD5" s="578"/>
      <c r="BE5" s="578"/>
      <c r="BF5" s="579"/>
      <c r="BG5" s="591">
        <v>6647449</v>
      </c>
      <c r="BH5" s="592"/>
      <c r="BI5" s="592"/>
      <c r="BJ5" s="592"/>
      <c r="BK5" s="592"/>
      <c r="BL5" s="592"/>
      <c r="BM5" s="592"/>
      <c r="BN5" s="593"/>
      <c r="BO5" s="594">
        <v>98.6</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179193</v>
      </c>
      <c r="S6" s="592"/>
      <c r="T6" s="592"/>
      <c r="U6" s="592"/>
      <c r="V6" s="592"/>
      <c r="W6" s="592"/>
      <c r="X6" s="592"/>
      <c r="Y6" s="593"/>
      <c r="Z6" s="594">
        <v>0.9</v>
      </c>
      <c r="AA6" s="594"/>
      <c r="AB6" s="594"/>
      <c r="AC6" s="594"/>
      <c r="AD6" s="595">
        <v>179193</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6647449</v>
      </c>
      <c r="BH6" s="592"/>
      <c r="BI6" s="592"/>
      <c r="BJ6" s="592"/>
      <c r="BK6" s="592"/>
      <c r="BL6" s="592"/>
      <c r="BM6" s="592"/>
      <c r="BN6" s="593"/>
      <c r="BO6" s="594">
        <v>98.6</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156514</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156514</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15322</v>
      </c>
      <c r="S7" s="592"/>
      <c r="T7" s="592"/>
      <c r="U7" s="592"/>
      <c r="V7" s="592"/>
      <c r="W7" s="592"/>
      <c r="X7" s="592"/>
      <c r="Y7" s="593"/>
      <c r="Z7" s="594">
        <v>0.1</v>
      </c>
      <c r="AA7" s="594"/>
      <c r="AB7" s="594"/>
      <c r="AC7" s="594"/>
      <c r="AD7" s="595">
        <v>15322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2851013</v>
      </c>
      <c r="BH7" s="592"/>
      <c r="BI7" s="592"/>
      <c r="BJ7" s="592"/>
      <c r="BK7" s="592"/>
      <c r="BL7" s="592"/>
      <c r="BM7" s="592"/>
      <c r="BN7" s="593"/>
      <c r="BO7" s="594">
        <v>42.3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2455436</v>
      </c>
      <c r="CS7" s="592"/>
      <c r="CT7" s="592"/>
      <c r="CU7" s="592"/>
      <c r="CV7" s="592"/>
      <c r="CW7" s="592"/>
      <c r="CX7" s="592"/>
      <c r="CY7" s="593"/>
      <c r="CZ7" s="594">
        <v>13.4</v>
      </c>
      <c r="DA7" s="594"/>
      <c r="DB7" s="594"/>
      <c r="DC7" s="594"/>
      <c r="DD7" s="600">
        <v>56333</v>
      </c>
      <c r="DE7" s="592"/>
      <c r="DF7" s="592"/>
      <c r="DG7" s="592"/>
      <c r="DH7" s="592"/>
      <c r="DI7" s="592"/>
      <c r="DJ7" s="592"/>
      <c r="DK7" s="592"/>
      <c r="DL7" s="592"/>
      <c r="DM7" s="592"/>
      <c r="DN7" s="592"/>
      <c r="DO7" s="592"/>
      <c r="DP7" s="593"/>
      <c r="DQ7" s="600">
        <v>2107206</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25120</v>
      </c>
      <c r="S8" s="592"/>
      <c r="T8" s="592"/>
      <c r="U8" s="592"/>
      <c r="V8" s="592"/>
      <c r="W8" s="592"/>
      <c r="X8" s="592"/>
      <c r="Y8" s="593"/>
      <c r="Z8" s="594">
        <v>0.1</v>
      </c>
      <c r="AA8" s="594"/>
      <c r="AB8" s="594"/>
      <c r="AC8" s="594"/>
      <c r="AD8" s="595">
        <v>25120</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77990</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6211939</v>
      </c>
      <c r="CS8" s="592"/>
      <c r="CT8" s="592"/>
      <c r="CU8" s="592"/>
      <c r="CV8" s="592"/>
      <c r="CW8" s="592"/>
      <c r="CX8" s="592"/>
      <c r="CY8" s="593"/>
      <c r="CZ8" s="594">
        <v>34</v>
      </c>
      <c r="DA8" s="594"/>
      <c r="DB8" s="594"/>
      <c r="DC8" s="594"/>
      <c r="DD8" s="600">
        <v>31576</v>
      </c>
      <c r="DE8" s="592"/>
      <c r="DF8" s="592"/>
      <c r="DG8" s="592"/>
      <c r="DH8" s="592"/>
      <c r="DI8" s="592"/>
      <c r="DJ8" s="592"/>
      <c r="DK8" s="592"/>
      <c r="DL8" s="592"/>
      <c r="DM8" s="592"/>
      <c r="DN8" s="592"/>
      <c r="DO8" s="592"/>
      <c r="DP8" s="593"/>
      <c r="DQ8" s="600">
        <v>3165223</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43962</v>
      </c>
      <c r="S9" s="592"/>
      <c r="T9" s="592"/>
      <c r="U9" s="592"/>
      <c r="V9" s="592"/>
      <c r="W9" s="592"/>
      <c r="X9" s="592"/>
      <c r="Y9" s="593"/>
      <c r="Z9" s="594">
        <v>0.2</v>
      </c>
      <c r="AA9" s="594"/>
      <c r="AB9" s="594"/>
      <c r="AC9" s="594"/>
      <c r="AD9" s="595">
        <v>43962</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2357604</v>
      </c>
      <c r="BH9" s="592"/>
      <c r="BI9" s="592"/>
      <c r="BJ9" s="592"/>
      <c r="BK9" s="592"/>
      <c r="BL9" s="592"/>
      <c r="BM9" s="592"/>
      <c r="BN9" s="593"/>
      <c r="BO9" s="594">
        <v>35</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1414611</v>
      </c>
      <c r="CS9" s="592"/>
      <c r="CT9" s="592"/>
      <c r="CU9" s="592"/>
      <c r="CV9" s="592"/>
      <c r="CW9" s="592"/>
      <c r="CX9" s="592"/>
      <c r="CY9" s="593"/>
      <c r="CZ9" s="594">
        <v>7.7</v>
      </c>
      <c r="DA9" s="594"/>
      <c r="DB9" s="594"/>
      <c r="DC9" s="594"/>
      <c r="DD9" s="600">
        <v>158458</v>
      </c>
      <c r="DE9" s="592"/>
      <c r="DF9" s="592"/>
      <c r="DG9" s="592"/>
      <c r="DH9" s="592"/>
      <c r="DI9" s="592"/>
      <c r="DJ9" s="592"/>
      <c r="DK9" s="592"/>
      <c r="DL9" s="592"/>
      <c r="DM9" s="592"/>
      <c r="DN9" s="592"/>
      <c r="DO9" s="592"/>
      <c r="DP9" s="593"/>
      <c r="DQ9" s="600">
        <v>1325775</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470768</v>
      </c>
      <c r="S10" s="592"/>
      <c r="T10" s="592"/>
      <c r="U10" s="592"/>
      <c r="V10" s="592"/>
      <c r="W10" s="592"/>
      <c r="X10" s="592"/>
      <c r="Y10" s="593"/>
      <c r="Z10" s="594">
        <v>2.5</v>
      </c>
      <c r="AA10" s="594"/>
      <c r="AB10" s="594"/>
      <c r="AC10" s="594"/>
      <c r="AD10" s="595">
        <v>470768</v>
      </c>
      <c r="AE10" s="595"/>
      <c r="AF10" s="595"/>
      <c r="AG10" s="595"/>
      <c r="AH10" s="595"/>
      <c r="AI10" s="595"/>
      <c r="AJ10" s="595"/>
      <c r="AK10" s="595"/>
      <c r="AL10" s="596">
        <v>4.3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118796</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50377</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2571</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104749</v>
      </c>
      <c r="S11" s="592"/>
      <c r="T11" s="592"/>
      <c r="U11" s="592"/>
      <c r="V11" s="592"/>
      <c r="W11" s="592"/>
      <c r="X11" s="592"/>
      <c r="Y11" s="593"/>
      <c r="Z11" s="594">
        <v>0.5</v>
      </c>
      <c r="AA11" s="594"/>
      <c r="AB11" s="594"/>
      <c r="AC11" s="594"/>
      <c r="AD11" s="595">
        <v>104749</v>
      </c>
      <c r="AE11" s="595"/>
      <c r="AF11" s="595"/>
      <c r="AG11" s="595"/>
      <c r="AH11" s="595"/>
      <c r="AI11" s="595"/>
      <c r="AJ11" s="595"/>
      <c r="AK11" s="595"/>
      <c r="AL11" s="596">
        <v>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296623</v>
      </c>
      <c r="BH11" s="592"/>
      <c r="BI11" s="592"/>
      <c r="BJ11" s="592"/>
      <c r="BK11" s="592"/>
      <c r="BL11" s="592"/>
      <c r="BM11" s="592"/>
      <c r="BN11" s="593"/>
      <c r="BO11" s="594">
        <v>4.4000000000000004</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273197</v>
      </c>
      <c r="CS11" s="592"/>
      <c r="CT11" s="592"/>
      <c r="CU11" s="592"/>
      <c r="CV11" s="592"/>
      <c r="CW11" s="592"/>
      <c r="CX11" s="592"/>
      <c r="CY11" s="593"/>
      <c r="CZ11" s="594">
        <v>1.5</v>
      </c>
      <c r="DA11" s="594"/>
      <c r="DB11" s="594"/>
      <c r="DC11" s="594"/>
      <c r="DD11" s="600">
        <v>130070</v>
      </c>
      <c r="DE11" s="592"/>
      <c r="DF11" s="592"/>
      <c r="DG11" s="592"/>
      <c r="DH11" s="592"/>
      <c r="DI11" s="592"/>
      <c r="DJ11" s="592"/>
      <c r="DK11" s="592"/>
      <c r="DL11" s="592"/>
      <c r="DM11" s="592"/>
      <c r="DN11" s="592"/>
      <c r="DO11" s="592"/>
      <c r="DP11" s="593"/>
      <c r="DQ11" s="600">
        <v>204731</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3293100</v>
      </c>
      <c r="BH12" s="592"/>
      <c r="BI12" s="592"/>
      <c r="BJ12" s="592"/>
      <c r="BK12" s="592"/>
      <c r="BL12" s="592"/>
      <c r="BM12" s="592"/>
      <c r="BN12" s="593"/>
      <c r="BO12" s="594">
        <v>48.8</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455697</v>
      </c>
      <c r="CS12" s="592"/>
      <c r="CT12" s="592"/>
      <c r="CU12" s="592"/>
      <c r="CV12" s="592"/>
      <c r="CW12" s="592"/>
      <c r="CX12" s="592"/>
      <c r="CY12" s="593"/>
      <c r="CZ12" s="594">
        <v>2.5</v>
      </c>
      <c r="DA12" s="594"/>
      <c r="DB12" s="594"/>
      <c r="DC12" s="594"/>
      <c r="DD12" s="600">
        <v>966</v>
      </c>
      <c r="DE12" s="592"/>
      <c r="DF12" s="592"/>
      <c r="DG12" s="592"/>
      <c r="DH12" s="592"/>
      <c r="DI12" s="592"/>
      <c r="DJ12" s="592"/>
      <c r="DK12" s="592"/>
      <c r="DL12" s="592"/>
      <c r="DM12" s="592"/>
      <c r="DN12" s="592"/>
      <c r="DO12" s="592"/>
      <c r="DP12" s="593"/>
      <c r="DQ12" s="600">
        <v>418212</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66851</v>
      </c>
      <c r="S13" s="592"/>
      <c r="T13" s="592"/>
      <c r="U13" s="592"/>
      <c r="V13" s="592"/>
      <c r="W13" s="592"/>
      <c r="X13" s="592"/>
      <c r="Y13" s="593"/>
      <c r="Z13" s="594">
        <v>0.3</v>
      </c>
      <c r="AA13" s="594"/>
      <c r="AB13" s="594"/>
      <c r="AC13" s="594"/>
      <c r="AD13" s="595">
        <v>66851</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3292491</v>
      </c>
      <c r="BH13" s="592"/>
      <c r="BI13" s="592"/>
      <c r="BJ13" s="592"/>
      <c r="BK13" s="592"/>
      <c r="BL13" s="592"/>
      <c r="BM13" s="592"/>
      <c r="BN13" s="593"/>
      <c r="BO13" s="594">
        <v>48.8</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2060951</v>
      </c>
      <c r="CS13" s="592"/>
      <c r="CT13" s="592"/>
      <c r="CU13" s="592"/>
      <c r="CV13" s="592"/>
      <c r="CW13" s="592"/>
      <c r="CX13" s="592"/>
      <c r="CY13" s="593"/>
      <c r="CZ13" s="594">
        <v>11.3</v>
      </c>
      <c r="DA13" s="594"/>
      <c r="DB13" s="594"/>
      <c r="DC13" s="594"/>
      <c r="DD13" s="600">
        <v>1088764</v>
      </c>
      <c r="DE13" s="592"/>
      <c r="DF13" s="592"/>
      <c r="DG13" s="592"/>
      <c r="DH13" s="592"/>
      <c r="DI13" s="592"/>
      <c r="DJ13" s="592"/>
      <c r="DK13" s="592"/>
      <c r="DL13" s="592"/>
      <c r="DM13" s="592"/>
      <c r="DN13" s="592"/>
      <c r="DO13" s="592"/>
      <c r="DP13" s="593"/>
      <c r="DQ13" s="600">
        <v>1581805</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98393</v>
      </c>
      <c r="BH14" s="592"/>
      <c r="BI14" s="592"/>
      <c r="BJ14" s="592"/>
      <c r="BK14" s="592"/>
      <c r="BL14" s="592"/>
      <c r="BM14" s="592"/>
      <c r="BN14" s="593"/>
      <c r="BO14" s="594">
        <v>1.5</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970851</v>
      </c>
      <c r="CS14" s="592"/>
      <c r="CT14" s="592"/>
      <c r="CU14" s="592"/>
      <c r="CV14" s="592"/>
      <c r="CW14" s="592"/>
      <c r="CX14" s="592"/>
      <c r="CY14" s="593"/>
      <c r="CZ14" s="594">
        <v>5.3</v>
      </c>
      <c r="DA14" s="594"/>
      <c r="DB14" s="594"/>
      <c r="DC14" s="594"/>
      <c r="DD14" s="600">
        <v>28782</v>
      </c>
      <c r="DE14" s="592"/>
      <c r="DF14" s="592"/>
      <c r="DG14" s="592"/>
      <c r="DH14" s="592"/>
      <c r="DI14" s="592"/>
      <c r="DJ14" s="592"/>
      <c r="DK14" s="592"/>
      <c r="DL14" s="592"/>
      <c r="DM14" s="592"/>
      <c r="DN14" s="592"/>
      <c r="DO14" s="592"/>
      <c r="DP14" s="593"/>
      <c r="DQ14" s="600">
        <v>769565</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31569</v>
      </c>
      <c r="S15" s="592"/>
      <c r="T15" s="592"/>
      <c r="U15" s="592"/>
      <c r="V15" s="592"/>
      <c r="W15" s="592"/>
      <c r="X15" s="592"/>
      <c r="Y15" s="593"/>
      <c r="Z15" s="594">
        <v>0.2</v>
      </c>
      <c r="AA15" s="594"/>
      <c r="AB15" s="594"/>
      <c r="AC15" s="594"/>
      <c r="AD15" s="595">
        <v>31569</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404943</v>
      </c>
      <c r="BH15" s="592"/>
      <c r="BI15" s="592"/>
      <c r="BJ15" s="592"/>
      <c r="BK15" s="592"/>
      <c r="BL15" s="592"/>
      <c r="BM15" s="592"/>
      <c r="BN15" s="593"/>
      <c r="BO15" s="594">
        <v>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1739829</v>
      </c>
      <c r="CS15" s="592"/>
      <c r="CT15" s="592"/>
      <c r="CU15" s="592"/>
      <c r="CV15" s="592"/>
      <c r="CW15" s="592"/>
      <c r="CX15" s="592"/>
      <c r="CY15" s="593"/>
      <c r="CZ15" s="594">
        <v>9.5</v>
      </c>
      <c r="DA15" s="594"/>
      <c r="DB15" s="594"/>
      <c r="DC15" s="594"/>
      <c r="DD15" s="600">
        <v>281045</v>
      </c>
      <c r="DE15" s="592"/>
      <c r="DF15" s="592"/>
      <c r="DG15" s="592"/>
      <c r="DH15" s="592"/>
      <c r="DI15" s="592"/>
      <c r="DJ15" s="592"/>
      <c r="DK15" s="592"/>
      <c r="DL15" s="592"/>
      <c r="DM15" s="592"/>
      <c r="DN15" s="592"/>
      <c r="DO15" s="592"/>
      <c r="DP15" s="593"/>
      <c r="DQ15" s="600">
        <v>1254788</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3679323</v>
      </c>
      <c r="S16" s="592"/>
      <c r="T16" s="592"/>
      <c r="U16" s="592"/>
      <c r="V16" s="592"/>
      <c r="W16" s="592"/>
      <c r="X16" s="592"/>
      <c r="Y16" s="593"/>
      <c r="Z16" s="594">
        <v>19.2</v>
      </c>
      <c r="AA16" s="594"/>
      <c r="AB16" s="594"/>
      <c r="AC16" s="594"/>
      <c r="AD16" s="595">
        <v>3199785</v>
      </c>
      <c r="AE16" s="595"/>
      <c r="AF16" s="595"/>
      <c r="AG16" s="595"/>
      <c r="AH16" s="595"/>
      <c r="AI16" s="595"/>
      <c r="AJ16" s="595"/>
      <c r="AK16" s="595"/>
      <c r="AL16" s="596">
        <v>29.3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25729</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25729</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3199785</v>
      </c>
      <c r="S17" s="592"/>
      <c r="T17" s="592"/>
      <c r="U17" s="592"/>
      <c r="V17" s="592"/>
      <c r="W17" s="592"/>
      <c r="X17" s="592"/>
      <c r="Y17" s="593"/>
      <c r="Z17" s="594">
        <v>16.7</v>
      </c>
      <c r="AA17" s="594"/>
      <c r="AB17" s="594"/>
      <c r="AC17" s="594"/>
      <c r="AD17" s="595">
        <v>3199785</v>
      </c>
      <c r="AE17" s="595"/>
      <c r="AF17" s="595"/>
      <c r="AG17" s="595"/>
      <c r="AH17" s="595"/>
      <c r="AI17" s="595"/>
      <c r="AJ17" s="595"/>
      <c r="AK17" s="595"/>
      <c r="AL17" s="596">
        <v>29.3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1797425</v>
      </c>
      <c r="CS17" s="592"/>
      <c r="CT17" s="592"/>
      <c r="CU17" s="592"/>
      <c r="CV17" s="592"/>
      <c r="CW17" s="592"/>
      <c r="CX17" s="592"/>
      <c r="CY17" s="593"/>
      <c r="CZ17" s="594">
        <v>9.8000000000000007</v>
      </c>
      <c r="DA17" s="594"/>
      <c r="DB17" s="594"/>
      <c r="DC17" s="594"/>
      <c r="DD17" s="600" t="s">
        <v>112</v>
      </c>
      <c r="DE17" s="592"/>
      <c r="DF17" s="592"/>
      <c r="DG17" s="592"/>
      <c r="DH17" s="592"/>
      <c r="DI17" s="592"/>
      <c r="DJ17" s="592"/>
      <c r="DK17" s="592"/>
      <c r="DL17" s="592"/>
      <c r="DM17" s="592"/>
      <c r="DN17" s="592"/>
      <c r="DO17" s="592"/>
      <c r="DP17" s="593"/>
      <c r="DQ17" s="600">
        <v>1718993</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479534</v>
      </c>
      <c r="S18" s="592"/>
      <c r="T18" s="592"/>
      <c r="U18" s="592"/>
      <c r="V18" s="592"/>
      <c r="W18" s="592"/>
      <c r="X18" s="592"/>
      <c r="Y18" s="593"/>
      <c r="Z18" s="594">
        <v>2.5</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657212</v>
      </c>
      <c r="CS18" s="592"/>
      <c r="CT18" s="592"/>
      <c r="CU18" s="592"/>
      <c r="CV18" s="592"/>
      <c r="CW18" s="592"/>
      <c r="CX18" s="592"/>
      <c r="CY18" s="593"/>
      <c r="CZ18" s="594">
        <v>3.6</v>
      </c>
      <c r="DA18" s="594"/>
      <c r="DB18" s="594"/>
      <c r="DC18" s="594"/>
      <c r="DD18" s="600">
        <v>657212</v>
      </c>
      <c r="DE18" s="592"/>
      <c r="DF18" s="592"/>
      <c r="DG18" s="592"/>
      <c r="DH18" s="592"/>
      <c r="DI18" s="592"/>
      <c r="DJ18" s="592"/>
      <c r="DK18" s="592"/>
      <c r="DL18" s="592"/>
      <c r="DM18" s="592"/>
      <c r="DN18" s="592"/>
      <c r="DO18" s="592"/>
      <c r="DP18" s="593"/>
      <c r="DQ18" s="600">
        <v>657212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97388</v>
      </c>
      <c r="BH19" s="592"/>
      <c r="BI19" s="592"/>
      <c r="BJ19" s="592"/>
      <c r="BK19" s="592"/>
      <c r="BL19" s="592"/>
      <c r="BM19" s="592"/>
      <c r="BN19" s="593"/>
      <c r="BO19" s="594">
        <v>1.4</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11361694</v>
      </c>
      <c r="S20" s="592"/>
      <c r="T20" s="592"/>
      <c r="U20" s="592"/>
      <c r="V20" s="592"/>
      <c r="W20" s="592"/>
      <c r="X20" s="592"/>
      <c r="Y20" s="593"/>
      <c r="Z20" s="594">
        <v>59.4</v>
      </c>
      <c r="AA20" s="594"/>
      <c r="AB20" s="594"/>
      <c r="AC20" s="594"/>
      <c r="AD20" s="595">
        <v>10882156</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97388</v>
      </c>
      <c r="BH20" s="592"/>
      <c r="BI20" s="592"/>
      <c r="BJ20" s="592"/>
      <c r="BK20" s="592"/>
      <c r="BL20" s="592"/>
      <c r="BM20" s="592"/>
      <c r="BN20" s="593"/>
      <c r="BO20" s="594">
        <v>1.4</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18269768</v>
      </c>
      <c r="CS20" s="592"/>
      <c r="CT20" s="592"/>
      <c r="CU20" s="592"/>
      <c r="CV20" s="592"/>
      <c r="CW20" s="592"/>
      <c r="CX20" s="592"/>
      <c r="CY20" s="593"/>
      <c r="CZ20" s="594">
        <v>100</v>
      </c>
      <c r="DA20" s="594"/>
      <c r="DB20" s="594"/>
      <c r="DC20" s="594"/>
      <c r="DD20" s="600">
        <v>2433206</v>
      </c>
      <c r="DE20" s="592"/>
      <c r="DF20" s="592"/>
      <c r="DG20" s="592"/>
      <c r="DH20" s="592"/>
      <c r="DI20" s="592"/>
      <c r="DJ20" s="592"/>
      <c r="DK20" s="592"/>
      <c r="DL20" s="592"/>
      <c r="DM20" s="592"/>
      <c r="DN20" s="592"/>
      <c r="DO20" s="592"/>
      <c r="DP20" s="593"/>
      <c r="DQ20" s="600">
        <v>13388324</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11965</v>
      </c>
      <c r="S21" s="592"/>
      <c r="T21" s="592"/>
      <c r="U21" s="592"/>
      <c r="V21" s="592"/>
      <c r="W21" s="592"/>
      <c r="X21" s="592"/>
      <c r="Y21" s="593"/>
      <c r="Z21" s="594">
        <v>0.1</v>
      </c>
      <c r="AA21" s="594"/>
      <c r="AB21" s="594"/>
      <c r="AC21" s="594"/>
      <c r="AD21" s="595">
        <v>11965</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97388</v>
      </c>
      <c r="BH21" s="592"/>
      <c r="BI21" s="592"/>
      <c r="BJ21" s="592"/>
      <c r="BK21" s="592"/>
      <c r="BL21" s="592"/>
      <c r="BM21" s="592"/>
      <c r="BN21" s="593"/>
      <c r="BO21" s="594">
        <v>1.4</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439021</v>
      </c>
      <c r="S22" s="592"/>
      <c r="T22" s="592"/>
      <c r="U22" s="592"/>
      <c r="V22" s="592"/>
      <c r="W22" s="592"/>
      <c r="X22" s="592"/>
      <c r="Y22" s="593"/>
      <c r="Z22" s="594">
        <v>2.2999999999999998</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228449</v>
      </c>
      <c r="S23" s="592"/>
      <c r="T23" s="592"/>
      <c r="U23" s="592"/>
      <c r="V23" s="592"/>
      <c r="W23" s="592"/>
      <c r="X23" s="592"/>
      <c r="Y23" s="593"/>
      <c r="Z23" s="594">
        <v>1.2</v>
      </c>
      <c r="AA23" s="594"/>
      <c r="AB23" s="594"/>
      <c r="AC23" s="594"/>
      <c r="AD23" s="595">
        <v>6812</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68287</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7960202</v>
      </c>
      <c r="CS24" s="581"/>
      <c r="CT24" s="581"/>
      <c r="CU24" s="581"/>
      <c r="CV24" s="581"/>
      <c r="CW24" s="581"/>
      <c r="CX24" s="581"/>
      <c r="CY24" s="582"/>
      <c r="CZ24" s="618">
        <v>43.6</v>
      </c>
      <c r="DA24" s="619"/>
      <c r="DB24" s="619"/>
      <c r="DC24" s="620"/>
      <c r="DD24" s="617">
        <v>5077918</v>
      </c>
      <c r="DE24" s="581"/>
      <c r="DF24" s="581"/>
      <c r="DG24" s="581"/>
      <c r="DH24" s="581"/>
      <c r="DI24" s="581"/>
      <c r="DJ24" s="581"/>
      <c r="DK24" s="582"/>
      <c r="DL24" s="617">
        <v>5066611</v>
      </c>
      <c r="DM24" s="581"/>
      <c r="DN24" s="581"/>
      <c r="DO24" s="581"/>
      <c r="DP24" s="581"/>
      <c r="DQ24" s="581"/>
      <c r="DR24" s="581"/>
      <c r="DS24" s="581"/>
      <c r="DT24" s="581"/>
      <c r="DU24" s="581"/>
      <c r="DV24" s="582"/>
      <c r="DW24" s="585">
        <v>42</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2273054</v>
      </c>
      <c r="S25" s="592"/>
      <c r="T25" s="592"/>
      <c r="U25" s="592"/>
      <c r="V25" s="592"/>
      <c r="W25" s="592"/>
      <c r="X25" s="592"/>
      <c r="Y25" s="593"/>
      <c r="Z25" s="594">
        <v>11.9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2666108</v>
      </c>
      <c r="CS25" s="623"/>
      <c r="CT25" s="623"/>
      <c r="CU25" s="623"/>
      <c r="CV25" s="623"/>
      <c r="CW25" s="623"/>
      <c r="CX25" s="623"/>
      <c r="CY25" s="624"/>
      <c r="CZ25" s="625">
        <v>14.6</v>
      </c>
      <c r="DA25" s="626"/>
      <c r="DB25" s="626"/>
      <c r="DC25" s="627"/>
      <c r="DD25" s="600">
        <v>2475640</v>
      </c>
      <c r="DE25" s="623"/>
      <c r="DF25" s="623"/>
      <c r="DG25" s="623"/>
      <c r="DH25" s="623"/>
      <c r="DI25" s="623"/>
      <c r="DJ25" s="623"/>
      <c r="DK25" s="624"/>
      <c r="DL25" s="600">
        <v>2464594</v>
      </c>
      <c r="DM25" s="623"/>
      <c r="DN25" s="623"/>
      <c r="DO25" s="623"/>
      <c r="DP25" s="623"/>
      <c r="DQ25" s="623"/>
      <c r="DR25" s="623"/>
      <c r="DS25" s="623"/>
      <c r="DT25" s="623"/>
      <c r="DU25" s="623"/>
      <c r="DV25" s="624"/>
      <c r="DW25" s="596">
        <v>20.399999999999999</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1847358</v>
      </c>
      <c r="CS26" s="592"/>
      <c r="CT26" s="592"/>
      <c r="CU26" s="592"/>
      <c r="CV26" s="592"/>
      <c r="CW26" s="592"/>
      <c r="CX26" s="592"/>
      <c r="CY26" s="593"/>
      <c r="CZ26" s="625">
        <v>10.1</v>
      </c>
      <c r="DA26" s="626"/>
      <c r="DB26" s="626"/>
      <c r="DC26" s="627"/>
      <c r="DD26" s="600">
        <v>1669813</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1114166</v>
      </c>
      <c r="S27" s="592"/>
      <c r="T27" s="592"/>
      <c r="U27" s="592"/>
      <c r="V27" s="592"/>
      <c r="W27" s="592"/>
      <c r="X27" s="592"/>
      <c r="Y27" s="593"/>
      <c r="Z27" s="594">
        <v>5.8</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6744837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3496669</v>
      </c>
      <c r="CS27" s="623"/>
      <c r="CT27" s="623"/>
      <c r="CU27" s="623"/>
      <c r="CV27" s="623"/>
      <c r="CW27" s="623"/>
      <c r="CX27" s="623"/>
      <c r="CY27" s="624"/>
      <c r="CZ27" s="625">
        <v>19.100000000000001</v>
      </c>
      <c r="DA27" s="626"/>
      <c r="DB27" s="626"/>
      <c r="DC27" s="627"/>
      <c r="DD27" s="600">
        <v>883285</v>
      </c>
      <c r="DE27" s="623"/>
      <c r="DF27" s="623"/>
      <c r="DG27" s="623"/>
      <c r="DH27" s="623"/>
      <c r="DI27" s="623"/>
      <c r="DJ27" s="623"/>
      <c r="DK27" s="624"/>
      <c r="DL27" s="600">
        <v>883024</v>
      </c>
      <c r="DM27" s="623"/>
      <c r="DN27" s="623"/>
      <c r="DO27" s="623"/>
      <c r="DP27" s="623"/>
      <c r="DQ27" s="623"/>
      <c r="DR27" s="623"/>
      <c r="DS27" s="623"/>
      <c r="DT27" s="623"/>
      <c r="DU27" s="623"/>
      <c r="DV27" s="624"/>
      <c r="DW27" s="596">
        <v>7.3</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142277</v>
      </c>
      <c r="S28" s="592"/>
      <c r="T28" s="592"/>
      <c r="U28" s="592"/>
      <c r="V28" s="592"/>
      <c r="W28" s="592"/>
      <c r="X28" s="592"/>
      <c r="Y28" s="593"/>
      <c r="Z28" s="594">
        <v>0.7</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1797425</v>
      </c>
      <c r="CS28" s="592"/>
      <c r="CT28" s="592"/>
      <c r="CU28" s="592"/>
      <c r="CV28" s="592"/>
      <c r="CW28" s="592"/>
      <c r="CX28" s="592"/>
      <c r="CY28" s="593"/>
      <c r="CZ28" s="625">
        <v>9.8000000000000007</v>
      </c>
      <c r="DA28" s="626"/>
      <c r="DB28" s="626"/>
      <c r="DC28" s="627"/>
      <c r="DD28" s="600">
        <v>1718993</v>
      </c>
      <c r="DE28" s="592"/>
      <c r="DF28" s="592"/>
      <c r="DG28" s="592"/>
      <c r="DH28" s="592"/>
      <c r="DI28" s="592"/>
      <c r="DJ28" s="592"/>
      <c r="DK28" s="593"/>
      <c r="DL28" s="600">
        <v>1718993</v>
      </c>
      <c r="DM28" s="592"/>
      <c r="DN28" s="592"/>
      <c r="DO28" s="592"/>
      <c r="DP28" s="592"/>
      <c r="DQ28" s="592"/>
      <c r="DR28" s="592"/>
      <c r="DS28" s="592"/>
      <c r="DT28" s="592"/>
      <c r="DU28" s="592"/>
      <c r="DV28" s="593"/>
      <c r="DW28" s="596">
        <v>14.2</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20801</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1797425</v>
      </c>
      <c r="CS29" s="623"/>
      <c r="CT29" s="623"/>
      <c r="CU29" s="623"/>
      <c r="CV29" s="623"/>
      <c r="CW29" s="623"/>
      <c r="CX29" s="623"/>
      <c r="CY29" s="624"/>
      <c r="CZ29" s="625">
        <v>9.8000000000000007</v>
      </c>
      <c r="DA29" s="626"/>
      <c r="DB29" s="626"/>
      <c r="DC29" s="627"/>
      <c r="DD29" s="600">
        <v>1718993</v>
      </c>
      <c r="DE29" s="623"/>
      <c r="DF29" s="623"/>
      <c r="DG29" s="623"/>
      <c r="DH29" s="623"/>
      <c r="DI29" s="623"/>
      <c r="DJ29" s="623"/>
      <c r="DK29" s="624"/>
      <c r="DL29" s="600">
        <v>1718993</v>
      </c>
      <c r="DM29" s="623"/>
      <c r="DN29" s="623"/>
      <c r="DO29" s="623"/>
      <c r="DP29" s="623"/>
      <c r="DQ29" s="623"/>
      <c r="DR29" s="623"/>
      <c r="DS29" s="623"/>
      <c r="DT29" s="623"/>
      <c r="DU29" s="623"/>
      <c r="DV29" s="624"/>
      <c r="DW29" s="596">
        <v>14.2</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822350</v>
      </c>
      <c r="S30" s="592"/>
      <c r="T30" s="592"/>
      <c r="U30" s="592"/>
      <c r="V30" s="592"/>
      <c r="W30" s="592"/>
      <c r="X30" s="592"/>
      <c r="Y30" s="593"/>
      <c r="Z30" s="594">
        <v>4.3</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v>
      </c>
      <c r="BH30" s="650"/>
      <c r="BI30" s="650"/>
      <c r="BJ30" s="650"/>
      <c r="BK30" s="650"/>
      <c r="BL30" s="650"/>
      <c r="BM30" s="586">
        <v>88.3</v>
      </c>
      <c r="BN30" s="650"/>
      <c r="BO30" s="650"/>
      <c r="BP30" s="650"/>
      <c r="BQ30" s="651"/>
      <c r="BR30" s="649">
        <v>97.4</v>
      </c>
      <c r="BS30" s="650"/>
      <c r="BT30" s="650"/>
      <c r="BU30" s="650"/>
      <c r="BV30" s="650"/>
      <c r="BW30" s="650"/>
      <c r="BX30" s="586">
        <v>85.2</v>
      </c>
      <c r="BY30" s="650"/>
      <c r="BZ30" s="650"/>
      <c r="CA30" s="650"/>
      <c r="CB30" s="651"/>
      <c r="CD30" s="654"/>
      <c r="CE30" s="655"/>
      <c r="CF30" s="605" t="s">
        <v>291</v>
      </c>
      <c r="CG30" s="606"/>
      <c r="CH30" s="606"/>
      <c r="CI30" s="606"/>
      <c r="CJ30" s="606"/>
      <c r="CK30" s="606"/>
      <c r="CL30" s="606"/>
      <c r="CM30" s="606"/>
      <c r="CN30" s="606"/>
      <c r="CO30" s="606"/>
      <c r="CP30" s="606"/>
      <c r="CQ30" s="607"/>
      <c r="CR30" s="591">
        <v>1551508</v>
      </c>
      <c r="CS30" s="592"/>
      <c r="CT30" s="592"/>
      <c r="CU30" s="592"/>
      <c r="CV30" s="592"/>
      <c r="CW30" s="592"/>
      <c r="CX30" s="592"/>
      <c r="CY30" s="593"/>
      <c r="CZ30" s="625">
        <v>8.5</v>
      </c>
      <c r="DA30" s="626"/>
      <c r="DB30" s="626"/>
      <c r="DC30" s="627"/>
      <c r="DD30" s="600">
        <v>1473076</v>
      </c>
      <c r="DE30" s="592"/>
      <c r="DF30" s="592"/>
      <c r="DG30" s="592"/>
      <c r="DH30" s="592"/>
      <c r="DI30" s="592"/>
      <c r="DJ30" s="592"/>
      <c r="DK30" s="593"/>
      <c r="DL30" s="600">
        <v>1473076</v>
      </c>
      <c r="DM30" s="592"/>
      <c r="DN30" s="592"/>
      <c r="DO30" s="592"/>
      <c r="DP30" s="592"/>
      <c r="DQ30" s="592"/>
      <c r="DR30" s="592"/>
      <c r="DS30" s="592"/>
      <c r="DT30" s="592"/>
      <c r="DU30" s="592"/>
      <c r="DV30" s="593"/>
      <c r="DW30" s="596">
        <v>12.2</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802410</v>
      </c>
      <c r="S31" s="592"/>
      <c r="T31" s="592"/>
      <c r="U31" s="592"/>
      <c r="V31" s="592"/>
      <c r="W31" s="592"/>
      <c r="X31" s="592"/>
      <c r="Y31" s="593"/>
      <c r="Z31" s="594">
        <v>4.2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89.6</v>
      </c>
      <c r="BN31" s="647"/>
      <c r="BO31" s="647"/>
      <c r="BP31" s="647"/>
      <c r="BQ31" s="648"/>
      <c r="BR31" s="646">
        <v>97.9</v>
      </c>
      <c r="BS31" s="623"/>
      <c r="BT31" s="623"/>
      <c r="BU31" s="623"/>
      <c r="BV31" s="623"/>
      <c r="BW31" s="623"/>
      <c r="BX31" s="597">
        <v>87.3</v>
      </c>
      <c r="BY31" s="647"/>
      <c r="BZ31" s="647"/>
      <c r="CA31" s="647"/>
      <c r="CB31" s="648"/>
      <c r="CD31" s="654"/>
      <c r="CE31" s="655"/>
      <c r="CF31" s="605" t="s">
        <v>295</v>
      </c>
      <c r="CG31" s="606"/>
      <c r="CH31" s="606"/>
      <c r="CI31" s="606"/>
      <c r="CJ31" s="606"/>
      <c r="CK31" s="606"/>
      <c r="CL31" s="606"/>
      <c r="CM31" s="606"/>
      <c r="CN31" s="606"/>
      <c r="CO31" s="606"/>
      <c r="CP31" s="606"/>
      <c r="CQ31" s="607"/>
      <c r="CR31" s="591">
        <v>245917</v>
      </c>
      <c r="CS31" s="623"/>
      <c r="CT31" s="623"/>
      <c r="CU31" s="623"/>
      <c r="CV31" s="623"/>
      <c r="CW31" s="623"/>
      <c r="CX31" s="623"/>
      <c r="CY31" s="624"/>
      <c r="CZ31" s="625">
        <v>1.3</v>
      </c>
      <c r="DA31" s="626"/>
      <c r="DB31" s="626"/>
      <c r="DC31" s="627"/>
      <c r="DD31" s="600">
        <v>245917</v>
      </c>
      <c r="DE31" s="623"/>
      <c r="DF31" s="623"/>
      <c r="DG31" s="623"/>
      <c r="DH31" s="623"/>
      <c r="DI31" s="623"/>
      <c r="DJ31" s="623"/>
      <c r="DK31" s="624"/>
      <c r="DL31" s="600">
        <v>245917</v>
      </c>
      <c r="DM31" s="623"/>
      <c r="DN31" s="623"/>
      <c r="DO31" s="623"/>
      <c r="DP31" s="623"/>
      <c r="DQ31" s="623"/>
      <c r="DR31" s="623"/>
      <c r="DS31" s="623"/>
      <c r="DT31" s="623"/>
      <c r="DU31" s="623"/>
      <c r="DV31" s="624"/>
      <c r="DW31" s="596">
        <v>2</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183646</v>
      </c>
      <c r="S32" s="592"/>
      <c r="T32" s="592"/>
      <c r="U32" s="592"/>
      <c r="V32" s="592"/>
      <c r="W32" s="592"/>
      <c r="X32" s="592"/>
      <c r="Y32" s="593"/>
      <c r="Z32" s="594">
        <v>1</v>
      </c>
      <c r="AA32" s="594"/>
      <c r="AB32" s="594"/>
      <c r="AC32" s="594"/>
      <c r="AD32" s="595">
        <v>18235</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97.3</v>
      </c>
      <c r="BH32" s="659"/>
      <c r="BI32" s="659"/>
      <c r="BJ32" s="659"/>
      <c r="BK32" s="659"/>
      <c r="BL32" s="659"/>
      <c r="BM32" s="660">
        <v>85.6</v>
      </c>
      <c r="BN32" s="659"/>
      <c r="BO32" s="659"/>
      <c r="BP32" s="659"/>
      <c r="BQ32" s="661"/>
      <c r="BR32" s="658">
        <v>96.6</v>
      </c>
      <c r="BS32" s="659"/>
      <c r="BT32" s="659"/>
      <c r="BU32" s="659"/>
      <c r="BV32" s="659"/>
      <c r="BW32" s="659"/>
      <c r="BX32" s="660">
        <v>81.8</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1669700</v>
      </c>
      <c r="S33" s="592"/>
      <c r="T33" s="592"/>
      <c r="U33" s="592"/>
      <c r="V33" s="592"/>
      <c r="W33" s="592"/>
      <c r="X33" s="592"/>
      <c r="Y33" s="593"/>
      <c r="Z33" s="594">
        <v>8.6999999999999993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7850631</v>
      </c>
      <c r="CS33" s="623"/>
      <c r="CT33" s="623"/>
      <c r="CU33" s="623"/>
      <c r="CV33" s="623"/>
      <c r="CW33" s="623"/>
      <c r="CX33" s="623"/>
      <c r="CY33" s="624"/>
      <c r="CZ33" s="625">
        <v>43</v>
      </c>
      <c r="DA33" s="626"/>
      <c r="DB33" s="626"/>
      <c r="DC33" s="627"/>
      <c r="DD33" s="600">
        <v>6553014</v>
      </c>
      <c r="DE33" s="623"/>
      <c r="DF33" s="623"/>
      <c r="DG33" s="623"/>
      <c r="DH33" s="623"/>
      <c r="DI33" s="623"/>
      <c r="DJ33" s="623"/>
      <c r="DK33" s="624"/>
      <c r="DL33" s="600">
        <v>5128062</v>
      </c>
      <c r="DM33" s="623"/>
      <c r="DN33" s="623"/>
      <c r="DO33" s="623"/>
      <c r="DP33" s="623"/>
      <c r="DQ33" s="623"/>
      <c r="DR33" s="623"/>
      <c r="DS33" s="623"/>
      <c r="DT33" s="623"/>
      <c r="DU33" s="623"/>
      <c r="DV33" s="624"/>
      <c r="DW33" s="596">
        <v>42.5</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3118491</v>
      </c>
      <c r="CS34" s="592"/>
      <c r="CT34" s="592"/>
      <c r="CU34" s="592"/>
      <c r="CV34" s="592"/>
      <c r="CW34" s="592"/>
      <c r="CX34" s="592"/>
      <c r="CY34" s="593"/>
      <c r="CZ34" s="625">
        <v>17.100000000000001</v>
      </c>
      <c r="DA34" s="626"/>
      <c r="DB34" s="626"/>
      <c r="DC34" s="627"/>
      <c r="DD34" s="600">
        <v>2492519</v>
      </c>
      <c r="DE34" s="592"/>
      <c r="DF34" s="592"/>
      <c r="DG34" s="592"/>
      <c r="DH34" s="592"/>
      <c r="DI34" s="592"/>
      <c r="DJ34" s="592"/>
      <c r="DK34" s="593"/>
      <c r="DL34" s="600">
        <v>2332925</v>
      </c>
      <c r="DM34" s="592"/>
      <c r="DN34" s="592"/>
      <c r="DO34" s="592"/>
      <c r="DP34" s="592"/>
      <c r="DQ34" s="592"/>
      <c r="DR34" s="592"/>
      <c r="DS34" s="592"/>
      <c r="DT34" s="592"/>
      <c r="DU34" s="592"/>
      <c r="DV34" s="593"/>
      <c r="DW34" s="596">
        <v>19.3</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1148500</v>
      </c>
      <c r="S35" s="592"/>
      <c r="T35" s="592"/>
      <c r="U35" s="592"/>
      <c r="V35" s="592"/>
      <c r="W35" s="592"/>
      <c r="X35" s="592"/>
      <c r="Y35" s="593"/>
      <c r="Z35" s="594">
        <v>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2126417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65225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149389</v>
      </c>
      <c r="CS35" s="623"/>
      <c r="CT35" s="623"/>
      <c r="CU35" s="623"/>
      <c r="CV35" s="623"/>
      <c r="CW35" s="623"/>
      <c r="CX35" s="623"/>
      <c r="CY35" s="624"/>
      <c r="CZ35" s="625">
        <v>0.8</v>
      </c>
      <c r="DA35" s="626"/>
      <c r="DB35" s="626"/>
      <c r="DC35" s="627"/>
      <c r="DD35" s="600">
        <v>139015</v>
      </c>
      <c r="DE35" s="623"/>
      <c r="DF35" s="623"/>
      <c r="DG35" s="623"/>
      <c r="DH35" s="623"/>
      <c r="DI35" s="623"/>
      <c r="DJ35" s="623"/>
      <c r="DK35" s="624"/>
      <c r="DL35" s="600">
        <v>138196</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19137820</v>
      </c>
      <c r="S36" s="664"/>
      <c r="T36" s="664"/>
      <c r="U36" s="664"/>
      <c r="V36" s="664"/>
      <c r="W36" s="664"/>
      <c r="X36" s="664"/>
      <c r="Y36" s="665"/>
      <c r="Z36" s="666">
        <v>100</v>
      </c>
      <c r="AA36" s="666"/>
      <c r="AB36" s="666"/>
      <c r="AC36" s="666"/>
      <c r="AD36" s="667">
        <v>10919168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676826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6743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1868270</v>
      </c>
      <c r="CS36" s="592"/>
      <c r="CT36" s="592"/>
      <c r="CU36" s="592"/>
      <c r="CV36" s="592"/>
      <c r="CW36" s="592"/>
      <c r="CX36" s="592"/>
      <c r="CY36" s="593"/>
      <c r="CZ36" s="625">
        <v>10.199999999999999</v>
      </c>
      <c r="DA36" s="626"/>
      <c r="DB36" s="626"/>
      <c r="DC36" s="627"/>
      <c r="DD36" s="600">
        <v>1643050</v>
      </c>
      <c r="DE36" s="592"/>
      <c r="DF36" s="592"/>
      <c r="DG36" s="592"/>
      <c r="DH36" s="592"/>
      <c r="DI36" s="592"/>
      <c r="DJ36" s="592"/>
      <c r="DK36" s="593"/>
      <c r="DL36" s="600">
        <v>1331987</v>
      </c>
      <c r="DM36" s="592"/>
      <c r="DN36" s="592"/>
      <c r="DO36" s="592"/>
      <c r="DP36" s="592"/>
      <c r="DQ36" s="592"/>
      <c r="DR36" s="592"/>
      <c r="DS36" s="592"/>
      <c r="DT36" s="592"/>
      <c r="DU36" s="592"/>
      <c r="DV36" s="593"/>
      <c r="DW36" s="596">
        <v>11</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35766</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9135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596568</v>
      </c>
      <c r="CS37" s="623"/>
      <c r="CT37" s="623"/>
      <c r="CU37" s="623"/>
      <c r="CV37" s="623"/>
      <c r="CW37" s="623"/>
      <c r="CX37" s="623"/>
      <c r="CY37" s="624"/>
      <c r="CZ37" s="625">
        <v>3.3</v>
      </c>
      <c r="DA37" s="626"/>
      <c r="DB37" s="626"/>
      <c r="DC37" s="627"/>
      <c r="DD37" s="600">
        <v>596568</v>
      </c>
      <c r="DE37" s="623"/>
      <c r="DF37" s="623"/>
      <c r="DG37" s="623"/>
      <c r="DH37" s="623"/>
      <c r="DI37" s="623"/>
      <c r="DJ37" s="623"/>
      <c r="DK37" s="624"/>
      <c r="DL37" s="600">
        <v>559004</v>
      </c>
      <c r="DM37" s="623"/>
      <c r="DN37" s="623"/>
      <c r="DO37" s="623"/>
      <c r="DP37" s="623"/>
      <c r="DQ37" s="623"/>
      <c r="DR37" s="623"/>
      <c r="DS37" s="623"/>
      <c r="DT37" s="623"/>
      <c r="DU37" s="623"/>
      <c r="DV37" s="624"/>
      <c r="DW37" s="596">
        <v>4.5999999999999996</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v>4077</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16073</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2122340</v>
      </c>
      <c r="CS38" s="592"/>
      <c r="CT38" s="592"/>
      <c r="CU38" s="592"/>
      <c r="CV38" s="592"/>
      <c r="CW38" s="592"/>
      <c r="CX38" s="592"/>
      <c r="CY38" s="593"/>
      <c r="CZ38" s="625">
        <v>11.6</v>
      </c>
      <c r="DA38" s="626"/>
      <c r="DB38" s="626"/>
      <c r="DC38" s="627"/>
      <c r="DD38" s="600">
        <v>1932007</v>
      </c>
      <c r="DE38" s="592"/>
      <c r="DF38" s="592"/>
      <c r="DG38" s="592"/>
      <c r="DH38" s="592"/>
      <c r="DI38" s="592"/>
      <c r="DJ38" s="592"/>
      <c r="DK38" s="593"/>
      <c r="DL38" s="600">
        <v>1322954</v>
      </c>
      <c r="DM38" s="592"/>
      <c r="DN38" s="592"/>
      <c r="DO38" s="592"/>
      <c r="DP38" s="592"/>
      <c r="DQ38" s="592"/>
      <c r="DR38" s="592"/>
      <c r="DS38" s="592"/>
      <c r="DT38" s="592"/>
      <c r="DU38" s="592"/>
      <c r="DV38" s="593"/>
      <c r="DW38" s="596">
        <v>11</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577807</v>
      </c>
      <c r="CS39" s="623"/>
      <c r="CT39" s="623"/>
      <c r="CU39" s="623"/>
      <c r="CV39" s="623"/>
      <c r="CW39" s="623"/>
      <c r="CX39" s="623"/>
      <c r="CY39" s="624"/>
      <c r="CZ39" s="625">
        <v>3.2</v>
      </c>
      <c r="DA39" s="626"/>
      <c r="DB39" s="626"/>
      <c r="DC39" s="627"/>
      <c r="DD39" s="600">
        <v>344423</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413424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14334</v>
      </c>
      <c r="CS40" s="592"/>
      <c r="CT40" s="592"/>
      <c r="CU40" s="592"/>
      <c r="CV40" s="592"/>
      <c r="CW40" s="592"/>
      <c r="CX40" s="592"/>
      <c r="CY40" s="593"/>
      <c r="CZ40" s="625">
        <v>0.1</v>
      </c>
      <c r="DA40" s="626"/>
      <c r="DB40" s="626"/>
      <c r="DC40" s="627"/>
      <c r="DD40" s="600">
        <v>2000</v>
      </c>
      <c r="DE40" s="592"/>
      <c r="DF40" s="592"/>
      <c r="DG40" s="592"/>
      <c r="DH40" s="592"/>
      <c r="DI40" s="592"/>
      <c r="DJ40" s="592"/>
      <c r="DK40" s="593"/>
      <c r="DL40" s="600">
        <v>2000</v>
      </c>
      <c r="DM40" s="592"/>
      <c r="DN40" s="592"/>
      <c r="DO40" s="592"/>
      <c r="DP40" s="592"/>
      <c r="DQ40" s="592"/>
      <c r="DR40" s="592"/>
      <c r="DS40" s="592"/>
      <c r="DT40" s="592"/>
      <c r="DU40" s="592"/>
      <c r="DV40" s="593"/>
      <c r="DW40" s="596">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996324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252</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2458935</v>
      </c>
      <c r="CS42" s="592"/>
      <c r="CT42" s="592"/>
      <c r="CU42" s="592"/>
      <c r="CV42" s="592"/>
      <c r="CW42" s="592"/>
      <c r="CX42" s="592"/>
      <c r="CY42" s="593"/>
      <c r="CZ42" s="625">
        <v>13.5</v>
      </c>
      <c r="DA42" s="674"/>
      <c r="DB42" s="674"/>
      <c r="DC42" s="675"/>
      <c r="DD42" s="600">
        <v>1757392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36660</v>
      </c>
      <c r="CS43" s="623"/>
      <c r="CT43" s="623"/>
      <c r="CU43" s="623"/>
      <c r="CV43" s="623"/>
      <c r="CW43" s="623"/>
      <c r="CX43" s="623"/>
      <c r="CY43" s="624"/>
      <c r="CZ43" s="625">
        <v>0.2</v>
      </c>
      <c r="DA43" s="626"/>
      <c r="DB43" s="626"/>
      <c r="DC43" s="627"/>
      <c r="DD43" s="600">
        <v>36660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2433206</v>
      </c>
      <c r="CS44" s="592"/>
      <c r="CT44" s="592"/>
      <c r="CU44" s="592"/>
      <c r="CV44" s="592"/>
      <c r="CW44" s="592"/>
      <c r="CX44" s="592"/>
      <c r="CY44" s="593"/>
      <c r="CZ44" s="625">
        <v>13.3</v>
      </c>
      <c r="DA44" s="674"/>
      <c r="DB44" s="674"/>
      <c r="DC44" s="675"/>
      <c r="DD44" s="600">
        <v>1731663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312547</v>
      </c>
      <c r="CS45" s="623"/>
      <c r="CT45" s="623"/>
      <c r="CU45" s="623"/>
      <c r="CV45" s="623"/>
      <c r="CW45" s="623"/>
      <c r="CX45" s="623"/>
      <c r="CY45" s="624"/>
      <c r="CZ45" s="625">
        <v>1.7</v>
      </c>
      <c r="DA45" s="626"/>
      <c r="DB45" s="626"/>
      <c r="DC45" s="627"/>
      <c r="DD45" s="600">
        <v>35607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1918013</v>
      </c>
      <c r="CS46" s="592"/>
      <c r="CT46" s="592"/>
      <c r="CU46" s="592"/>
      <c r="CV46" s="592"/>
      <c r="CW46" s="592"/>
      <c r="CX46" s="592"/>
      <c r="CY46" s="593"/>
      <c r="CZ46" s="625">
        <v>10.5</v>
      </c>
      <c r="DA46" s="674"/>
      <c r="DB46" s="674"/>
      <c r="DC46" s="675"/>
      <c r="DD46" s="600">
        <v>1609610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25729</v>
      </c>
      <c r="CS47" s="623"/>
      <c r="CT47" s="623"/>
      <c r="CU47" s="623"/>
      <c r="CV47" s="623"/>
      <c r="CW47" s="623"/>
      <c r="CX47" s="623"/>
      <c r="CY47" s="624"/>
      <c r="CZ47" s="625">
        <v>0.1</v>
      </c>
      <c r="DA47" s="626"/>
      <c r="DB47" s="626"/>
      <c r="DC47" s="627"/>
      <c r="DD47" s="600">
        <v>25729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18269768</v>
      </c>
      <c r="CS49" s="659"/>
      <c r="CT49" s="659"/>
      <c r="CU49" s="659"/>
      <c r="CV49" s="659"/>
      <c r="CW49" s="659"/>
      <c r="CX49" s="659"/>
      <c r="CY49" s="686"/>
      <c r="CZ49" s="687">
        <v>100</v>
      </c>
      <c r="DA49" s="688"/>
      <c r="DB49" s="688"/>
      <c r="DC49" s="689"/>
      <c r="DD49" s="690">
        <v>13388324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19138</v>
      </c>
      <c r="R7" s="721"/>
      <c r="S7" s="721"/>
      <c r="T7" s="721"/>
      <c r="U7" s="721"/>
      <c r="V7" s="721">
        <v>18275</v>
      </c>
      <c r="W7" s="721"/>
      <c r="X7" s="721"/>
      <c r="Y7" s="721"/>
      <c r="Z7" s="721"/>
      <c r="AA7" s="721">
        <v>863</v>
      </c>
      <c r="AB7" s="721"/>
      <c r="AC7" s="721"/>
      <c r="AD7" s="721"/>
      <c r="AE7" s="722"/>
      <c r="AF7" s="723">
        <v>850</v>
      </c>
      <c r="AG7" s="724"/>
      <c r="AH7" s="724"/>
      <c r="AI7" s="724"/>
      <c r="AJ7" s="725"/>
      <c r="AK7" s="760">
        <v>825</v>
      </c>
      <c r="AL7" s="761"/>
      <c r="AM7" s="761"/>
      <c r="AN7" s="761"/>
      <c r="AO7" s="761"/>
      <c r="AP7" s="761">
        <v>19072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543</v>
      </c>
      <c r="BS7" s="764" t="s">
        <v>544</v>
      </c>
      <c r="BT7" s="765"/>
      <c r="BU7" s="765"/>
      <c r="BV7" s="765"/>
      <c r="BW7" s="765"/>
      <c r="BX7" s="765"/>
      <c r="BY7" s="765"/>
      <c r="BZ7" s="765"/>
      <c r="CA7" s="765"/>
      <c r="CB7" s="765"/>
      <c r="CC7" s="765"/>
      <c r="CD7" s="765"/>
      <c r="CE7" s="765"/>
      <c r="CF7" s="765"/>
      <c r="CG7" s="766"/>
      <c r="CH7" s="757" t="s">
        <v>534</v>
      </c>
      <c r="CI7" s="758"/>
      <c r="CJ7" s="758"/>
      <c r="CK7" s="758"/>
      <c r="CL7" s="759"/>
      <c r="CM7" s="757">
        <v>9</v>
      </c>
      <c r="CN7" s="758"/>
      <c r="CO7" s="758"/>
      <c r="CP7" s="758"/>
      <c r="CQ7" s="759"/>
      <c r="CR7" s="757">
        <v>9</v>
      </c>
      <c r="CS7" s="758"/>
      <c r="CT7" s="758"/>
      <c r="CU7" s="758"/>
      <c r="CV7" s="759"/>
      <c r="CW7" s="757" t="s">
        <v>533</v>
      </c>
      <c r="CX7" s="758"/>
      <c r="CY7" s="758"/>
      <c r="CZ7" s="758"/>
      <c r="DA7" s="759"/>
      <c r="DB7" s="757" t="s">
        <v>534</v>
      </c>
      <c r="DC7" s="758"/>
      <c r="DD7" s="758"/>
      <c r="DE7" s="758"/>
      <c r="DF7" s="759"/>
      <c r="DG7" s="757" t="s">
        <v>534</v>
      </c>
      <c r="DH7" s="758"/>
      <c r="DI7" s="758"/>
      <c r="DJ7" s="758"/>
      <c r="DK7" s="759"/>
      <c r="DL7" s="757" t="s">
        <v>533</v>
      </c>
      <c r="DM7" s="758"/>
      <c r="DN7" s="758"/>
      <c r="DO7" s="758"/>
      <c r="DP7" s="759"/>
      <c r="DQ7" s="757" t="s">
        <v>534</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20</v>
      </c>
      <c r="R8" s="745"/>
      <c r="S8" s="745"/>
      <c r="T8" s="745"/>
      <c r="U8" s="745"/>
      <c r="V8" s="745">
        <v>15</v>
      </c>
      <c r="W8" s="745"/>
      <c r="X8" s="745"/>
      <c r="Y8" s="745"/>
      <c r="Z8" s="745"/>
      <c r="AA8" s="745">
        <v>5</v>
      </c>
      <c r="AB8" s="745"/>
      <c r="AC8" s="745"/>
      <c r="AD8" s="745"/>
      <c r="AE8" s="746"/>
      <c r="AF8" s="747">
        <v>5</v>
      </c>
      <c r="AG8" s="748"/>
      <c r="AH8" s="748"/>
      <c r="AI8" s="748"/>
      <c r="AJ8" s="749"/>
      <c r="AK8" s="750">
        <v>3</v>
      </c>
      <c r="AL8" s="751"/>
      <c r="AM8" s="751"/>
      <c r="AN8" s="751"/>
      <c r="AO8" s="751"/>
      <c r="AP8" s="751" t="s">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19158</v>
      </c>
      <c r="R23" s="780"/>
      <c r="S23" s="780"/>
      <c r="T23" s="780"/>
      <c r="U23" s="780"/>
      <c r="V23" s="780">
        <v>18290</v>
      </c>
      <c r="W23" s="780"/>
      <c r="X23" s="780"/>
      <c r="Y23" s="780"/>
      <c r="Z23" s="780"/>
      <c r="AA23" s="780">
        <v>868</v>
      </c>
      <c r="AB23" s="780"/>
      <c r="AC23" s="780"/>
      <c r="AD23" s="780"/>
      <c r="AE23" s="781"/>
      <c r="AF23" s="782">
        <v>855</v>
      </c>
      <c r="AG23" s="780"/>
      <c r="AH23" s="780"/>
      <c r="AI23" s="780"/>
      <c r="AJ23" s="783"/>
      <c r="AK23" s="784"/>
      <c r="AL23" s="785"/>
      <c r="AM23" s="785"/>
      <c r="AN23" s="785"/>
      <c r="AO23" s="785"/>
      <c r="AP23" s="780">
        <v>19072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6413</v>
      </c>
      <c r="R28" s="809"/>
      <c r="S28" s="809"/>
      <c r="T28" s="809"/>
      <c r="U28" s="809"/>
      <c r="V28" s="809">
        <v>6348</v>
      </c>
      <c r="W28" s="809"/>
      <c r="X28" s="809"/>
      <c r="Y28" s="809"/>
      <c r="Z28" s="809"/>
      <c r="AA28" s="809">
        <v>65</v>
      </c>
      <c r="AB28" s="809"/>
      <c r="AC28" s="809"/>
      <c r="AD28" s="809"/>
      <c r="AE28" s="810"/>
      <c r="AF28" s="811">
        <v>65</v>
      </c>
      <c r="AG28" s="809"/>
      <c r="AH28" s="809"/>
      <c r="AI28" s="809"/>
      <c r="AJ28" s="812"/>
      <c r="AK28" s="813">
        <v>453</v>
      </c>
      <c r="AL28" s="804"/>
      <c r="AM28" s="804"/>
      <c r="AN28" s="804"/>
      <c r="AO28" s="804"/>
      <c r="AP28" s="804" t="s">
        <v>534</v>
      </c>
      <c r="AQ28" s="804"/>
      <c r="AR28" s="804"/>
      <c r="AS28" s="804"/>
      <c r="AT28" s="804"/>
      <c r="AU28" s="804" t="s">
        <v>533</v>
      </c>
      <c r="AV28" s="804"/>
      <c r="AW28" s="804"/>
      <c r="AX28" s="804"/>
      <c r="AY28" s="804"/>
      <c r="AZ28" s="805" t="s">
        <v>534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3507</v>
      </c>
      <c r="R29" s="745"/>
      <c r="S29" s="745"/>
      <c r="T29" s="745"/>
      <c r="U29" s="745"/>
      <c r="V29" s="745">
        <v>3450</v>
      </c>
      <c r="W29" s="745"/>
      <c r="X29" s="745"/>
      <c r="Y29" s="745"/>
      <c r="Z29" s="745"/>
      <c r="AA29" s="745">
        <v>57</v>
      </c>
      <c r="AB29" s="745"/>
      <c r="AC29" s="745"/>
      <c r="AD29" s="745"/>
      <c r="AE29" s="746"/>
      <c r="AF29" s="747">
        <v>57</v>
      </c>
      <c r="AG29" s="748"/>
      <c r="AH29" s="748"/>
      <c r="AI29" s="748"/>
      <c r="AJ29" s="749"/>
      <c r="AK29" s="816">
        <v>505</v>
      </c>
      <c r="AL29" s="817"/>
      <c r="AM29" s="817"/>
      <c r="AN29" s="817"/>
      <c r="AO29" s="817"/>
      <c r="AP29" s="817" t="s">
        <v>533</v>
      </c>
      <c r="AQ29" s="817"/>
      <c r="AR29" s="817"/>
      <c r="AS29" s="817"/>
      <c r="AT29" s="817"/>
      <c r="AU29" s="817" t="s">
        <v>534</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462</v>
      </c>
      <c r="R30" s="745"/>
      <c r="S30" s="745"/>
      <c r="T30" s="745"/>
      <c r="U30" s="745"/>
      <c r="V30" s="745">
        <v>461</v>
      </c>
      <c r="W30" s="745"/>
      <c r="X30" s="745"/>
      <c r="Y30" s="745"/>
      <c r="Z30" s="745"/>
      <c r="AA30" s="745">
        <v>1</v>
      </c>
      <c r="AB30" s="745"/>
      <c r="AC30" s="745"/>
      <c r="AD30" s="745"/>
      <c r="AE30" s="746"/>
      <c r="AF30" s="747">
        <v>1</v>
      </c>
      <c r="AG30" s="748"/>
      <c r="AH30" s="748"/>
      <c r="AI30" s="748"/>
      <c r="AJ30" s="749"/>
      <c r="AK30" s="816">
        <v>76</v>
      </c>
      <c r="AL30" s="817"/>
      <c r="AM30" s="817"/>
      <c r="AN30" s="817"/>
      <c r="AO30" s="817"/>
      <c r="AP30" s="817" t="s">
        <v>533</v>
      </c>
      <c r="AQ30" s="817"/>
      <c r="AR30" s="817"/>
      <c r="AS30" s="817"/>
      <c r="AT30" s="817"/>
      <c r="AU30" s="817" t="s">
        <v>534</v>
      </c>
      <c r="AV30" s="817"/>
      <c r="AW30" s="817"/>
      <c r="AX30" s="817"/>
      <c r="AY30" s="817"/>
      <c r="AZ30" s="818" t="s">
        <v>534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641</v>
      </c>
      <c r="R31" s="745"/>
      <c r="S31" s="745"/>
      <c r="T31" s="745"/>
      <c r="U31" s="745"/>
      <c r="V31" s="745">
        <v>523</v>
      </c>
      <c r="W31" s="745"/>
      <c r="X31" s="745"/>
      <c r="Y31" s="745"/>
      <c r="Z31" s="745"/>
      <c r="AA31" s="745">
        <v>118</v>
      </c>
      <c r="AB31" s="745"/>
      <c r="AC31" s="745"/>
      <c r="AD31" s="745"/>
      <c r="AE31" s="746"/>
      <c r="AF31" s="747">
        <v>714</v>
      </c>
      <c r="AG31" s="748"/>
      <c r="AH31" s="748"/>
      <c r="AI31" s="748"/>
      <c r="AJ31" s="749"/>
      <c r="AK31" s="816">
        <v>3</v>
      </c>
      <c r="AL31" s="817"/>
      <c r="AM31" s="817"/>
      <c r="AN31" s="817"/>
      <c r="AO31" s="817"/>
      <c r="AP31" s="817">
        <v>1012</v>
      </c>
      <c r="AQ31" s="817"/>
      <c r="AR31" s="817"/>
      <c r="AS31" s="817"/>
      <c r="AT31" s="817"/>
      <c r="AU31" s="817">
        <v>5</v>
      </c>
      <c r="AV31" s="817"/>
      <c r="AW31" s="817"/>
      <c r="AX31" s="817"/>
      <c r="AY31" s="817"/>
      <c r="AZ31" s="818" t="s">
        <v>533</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55</v>
      </c>
      <c r="R32" s="745"/>
      <c r="S32" s="745"/>
      <c r="T32" s="745"/>
      <c r="U32" s="745"/>
      <c r="V32" s="745">
        <v>51</v>
      </c>
      <c r="W32" s="745"/>
      <c r="X32" s="745"/>
      <c r="Y32" s="745"/>
      <c r="Z32" s="745"/>
      <c r="AA32" s="745">
        <v>4</v>
      </c>
      <c r="AB32" s="745"/>
      <c r="AC32" s="745"/>
      <c r="AD32" s="745"/>
      <c r="AE32" s="746"/>
      <c r="AF32" s="747">
        <v>4</v>
      </c>
      <c r="AG32" s="748"/>
      <c r="AH32" s="748"/>
      <c r="AI32" s="748"/>
      <c r="AJ32" s="749"/>
      <c r="AK32" s="816">
        <v>36</v>
      </c>
      <c r="AL32" s="817"/>
      <c r="AM32" s="817"/>
      <c r="AN32" s="817"/>
      <c r="AO32" s="817"/>
      <c r="AP32" s="817">
        <v>49</v>
      </c>
      <c r="AQ32" s="817"/>
      <c r="AR32" s="817"/>
      <c r="AS32" s="817"/>
      <c r="AT32" s="817"/>
      <c r="AU32" s="817">
        <v>137</v>
      </c>
      <c r="AV32" s="817"/>
      <c r="AW32" s="817"/>
      <c r="AX32" s="817"/>
      <c r="AY32" s="817"/>
      <c r="AZ32" s="818" t="s">
        <v>533</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1396</v>
      </c>
      <c r="R33" s="745"/>
      <c r="S33" s="745"/>
      <c r="T33" s="745"/>
      <c r="U33" s="745"/>
      <c r="V33" s="745">
        <v>1361</v>
      </c>
      <c r="W33" s="745"/>
      <c r="X33" s="745"/>
      <c r="Y33" s="745"/>
      <c r="Z33" s="745"/>
      <c r="AA33" s="745">
        <v>35</v>
      </c>
      <c r="AB33" s="745"/>
      <c r="AC33" s="745"/>
      <c r="AD33" s="745"/>
      <c r="AE33" s="746"/>
      <c r="AF33" s="747">
        <v>32</v>
      </c>
      <c r="AG33" s="748"/>
      <c r="AH33" s="748"/>
      <c r="AI33" s="748"/>
      <c r="AJ33" s="749"/>
      <c r="AK33" s="816">
        <v>32</v>
      </c>
      <c r="AL33" s="817"/>
      <c r="AM33" s="817"/>
      <c r="AN33" s="817"/>
      <c r="AO33" s="817"/>
      <c r="AP33" s="817">
        <v>4681</v>
      </c>
      <c r="AQ33" s="817"/>
      <c r="AR33" s="817"/>
      <c r="AS33" s="817"/>
      <c r="AT33" s="817"/>
      <c r="AU33" s="817">
        <v>3675</v>
      </c>
      <c r="AV33" s="817"/>
      <c r="AW33" s="817"/>
      <c r="AX33" s="817"/>
      <c r="AY33" s="817"/>
      <c r="AZ33" s="818" t="s">
        <v>534</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873</v>
      </c>
      <c r="AG63" s="828"/>
      <c r="AH63" s="828"/>
      <c r="AI63" s="828"/>
      <c r="AJ63" s="829"/>
      <c r="AK63" s="830"/>
      <c r="AL63" s="825"/>
      <c r="AM63" s="825"/>
      <c r="AN63" s="825"/>
      <c r="AO63" s="825"/>
      <c r="AP63" s="828">
        <v>5742</v>
      </c>
      <c r="AQ63" s="828"/>
      <c r="AR63" s="828"/>
      <c r="AS63" s="828"/>
      <c r="AT63" s="828"/>
      <c r="AU63" s="828">
        <v>3817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535</v>
      </c>
      <c r="C68" s="856"/>
      <c r="D68" s="856"/>
      <c r="E68" s="856"/>
      <c r="F68" s="856"/>
      <c r="G68" s="856"/>
      <c r="H68" s="856"/>
      <c r="I68" s="856"/>
      <c r="J68" s="856"/>
      <c r="K68" s="856"/>
      <c r="L68" s="856"/>
      <c r="M68" s="856"/>
      <c r="N68" s="856"/>
      <c r="O68" s="856"/>
      <c r="P68" s="857"/>
      <c r="Q68" s="858">
        <v>1646</v>
      </c>
      <c r="R68" s="852"/>
      <c r="S68" s="852"/>
      <c r="T68" s="852"/>
      <c r="U68" s="852"/>
      <c r="V68" s="852">
        <v>1627</v>
      </c>
      <c r="W68" s="852"/>
      <c r="X68" s="852"/>
      <c r="Y68" s="852"/>
      <c r="Z68" s="852"/>
      <c r="AA68" s="852">
        <v>18</v>
      </c>
      <c r="AB68" s="852"/>
      <c r="AC68" s="852"/>
      <c r="AD68" s="852"/>
      <c r="AE68" s="852"/>
      <c r="AF68" s="852">
        <v>18</v>
      </c>
      <c r="AG68" s="852"/>
      <c r="AH68" s="852"/>
      <c r="AI68" s="852"/>
      <c r="AJ68" s="852"/>
      <c r="AK68" s="852">
        <v>26</v>
      </c>
      <c r="AL68" s="852"/>
      <c r="AM68" s="852"/>
      <c r="AN68" s="852"/>
      <c r="AO68" s="852"/>
      <c r="AP68" s="852">
        <v>1069</v>
      </c>
      <c r="AQ68" s="852"/>
      <c r="AR68" s="852"/>
      <c r="AS68" s="852"/>
      <c r="AT68" s="852"/>
      <c r="AU68" s="852">
        <v>395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536</v>
      </c>
      <c r="C69" s="860"/>
      <c r="D69" s="860"/>
      <c r="E69" s="860"/>
      <c r="F69" s="860"/>
      <c r="G69" s="860"/>
      <c r="H69" s="860"/>
      <c r="I69" s="860"/>
      <c r="J69" s="860"/>
      <c r="K69" s="860"/>
      <c r="L69" s="860"/>
      <c r="M69" s="860"/>
      <c r="N69" s="860"/>
      <c r="O69" s="860"/>
      <c r="P69" s="861"/>
      <c r="Q69" s="862">
        <v>281</v>
      </c>
      <c r="R69" s="817"/>
      <c r="S69" s="817"/>
      <c r="T69" s="817"/>
      <c r="U69" s="817"/>
      <c r="V69" s="817">
        <v>240</v>
      </c>
      <c r="W69" s="817"/>
      <c r="X69" s="817"/>
      <c r="Y69" s="817"/>
      <c r="Z69" s="817"/>
      <c r="AA69" s="817">
        <v>41</v>
      </c>
      <c r="AB69" s="817"/>
      <c r="AC69" s="817"/>
      <c r="AD69" s="817"/>
      <c r="AE69" s="817"/>
      <c r="AF69" s="817">
        <v>41</v>
      </c>
      <c r="AG69" s="817"/>
      <c r="AH69" s="817"/>
      <c r="AI69" s="817"/>
      <c r="AJ69" s="817"/>
      <c r="AK69" s="817" t="s">
        <v>534</v>
      </c>
      <c r="AL69" s="817"/>
      <c r="AM69" s="817"/>
      <c r="AN69" s="817"/>
      <c r="AO69" s="817"/>
      <c r="AP69" s="817">
        <v>114</v>
      </c>
      <c r="AQ69" s="817"/>
      <c r="AR69" s="817"/>
      <c r="AS69" s="817"/>
      <c r="AT69" s="817"/>
      <c r="AU69" s="817">
        <v>22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537</v>
      </c>
      <c r="C70" s="860"/>
      <c r="D70" s="860"/>
      <c r="E70" s="860"/>
      <c r="F70" s="860"/>
      <c r="G70" s="860"/>
      <c r="H70" s="860"/>
      <c r="I70" s="860"/>
      <c r="J70" s="860"/>
      <c r="K70" s="860"/>
      <c r="L70" s="860"/>
      <c r="M70" s="860"/>
      <c r="N70" s="860"/>
      <c r="O70" s="860"/>
      <c r="P70" s="861"/>
      <c r="Q70" s="862">
        <v>6096</v>
      </c>
      <c r="R70" s="817"/>
      <c r="S70" s="817"/>
      <c r="T70" s="817"/>
      <c r="U70" s="817"/>
      <c r="V70" s="817">
        <v>5951</v>
      </c>
      <c r="W70" s="817"/>
      <c r="X70" s="817"/>
      <c r="Y70" s="817"/>
      <c r="Z70" s="817"/>
      <c r="AA70" s="817">
        <v>145</v>
      </c>
      <c r="AB70" s="817"/>
      <c r="AC70" s="817"/>
      <c r="AD70" s="817"/>
      <c r="AE70" s="817"/>
      <c r="AF70" s="817">
        <v>145</v>
      </c>
      <c r="AG70" s="817"/>
      <c r="AH70" s="817"/>
      <c r="AI70" s="817"/>
      <c r="AJ70" s="817"/>
      <c r="AK70" s="817">
        <v>1100</v>
      </c>
      <c r="AL70" s="817"/>
      <c r="AM70" s="817"/>
      <c r="AN70" s="817"/>
      <c r="AO70" s="817"/>
      <c r="AP70" s="817" t="s">
        <v>534</v>
      </c>
      <c r="AQ70" s="817"/>
      <c r="AR70" s="817"/>
      <c r="AS70" s="817"/>
      <c r="AT70" s="817"/>
      <c r="AU70" s="817" t="s">
        <v>534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538</v>
      </c>
      <c r="C71" s="860"/>
      <c r="D71" s="860"/>
      <c r="E71" s="860"/>
      <c r="F71" s="860"/>
      <c r="G71" s="860"/>
      <c r="H71" s="860"/>
      <c r="I71" s="860"/>
      <c r="J71" s="860"/>
      <c r="K71" s="860"/>
      <c r="L71" s="860"/>
      <c r="M71" s="860"/>
      <c r="N71" s="860"/>
      <c r="O71" s="860"/>
      <c r="P71" s="861"/>
      <c r="Q71" s="862">
        <v>67</v>
      </c>
      <c r="R71" s="817"/>
      <c r="S71" s="817"/>
      <c r="T71" s="817"/>
      <c r="U71" s="817"/>
      <c r="V71" s="817">
        <v>57</v>
      </c>
      <c r="W71" s="817"/>
      <c r="X71" s="817"/>
      <c r="Y71" s="817"/>
      <c r="Z71" s="817"/>
      <c r="AA71" s="817">
        <v>10</v>
      </c>
      <c r="AB71" s="817"/>
      <c r="AC71" s="817"/>
      <c r="AD71" s="817"/>
      <c r="AE71" s="817"/>
      <c r="AF71" s="817">
        <v>10</v>
      </c>
      <c r="AG71" s="817"/>
      <c r="AH71" s="817"/>
      <c r="AI71" s="817"/>
      <c r="AJ71" s="817"/>
      <c r="AK71" s="817" t="s">
        <v>534</v>
      </c>
      <c r="AL71" s="817"/>
      <c r="AM71" s="817"/>
      <c r="AN71" s="817"/>
      <c r="AO71" s="817"/>
      <c r="AP71" s="817" t="s">
        <v>534</v>
      </c>
      <c r="AQ71" s="817"/>
      <c r="AR71" s="817"/>
      <c r="AS71" s="817"/>
      <c r="AT71" s="817"/>
      <c r="AU71" s="817" t="s">
        <v>534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539</v>
      </c>
      <c r="C72" s="860"/>
      <c r="D72" s="860"/>
      <c r="E72" s="860"/>
      <c r="F72" s="860"/>
      <c r="G72" s="860"/>
      <c r="H72" s="860"/>
      <c r="I72" s="860"/>
      <c r="J72" s="860"/>
      <c r="K72" s="860"/>
      <c r="L72" s="860"/>
      <c r="M72" s="860"/>
      <c r="N72" s="860"/>
      <c r="O72" s="860"/>
      <c r="P72" s="861"/>
      <c r="Q72" s="862">
        <v>135</v>
      </c>
      <c r="R72" s="817"/>
      <c r="S72" s="817"/>
      <c r="T72" s="817"/>
      <c r="U72" s="817"/>
      <c r="V72" s="817">
        <v>126</v>
      </c>
      <c r="W72" s="817"/>
      <c r="X72" s="817"/>
      <c r="Y72" s="817"/>
      <c r="Z72" s="817"/>
      <c r="AA72" s="817">
        <v>9</v>
      </c>
      <c r="AB72" s="817"/>
      <c r="AC72" s="817"/>
      <c r="AD72" s="817"/>
      <c r="AE72" s="817"/>
      <c r="AF72" s="817">
        <v>9</v>
      </c>
      <c r="AG72" s="817"/>
      <c r="AH72" s="817"/>
      <c r="AI72" s="817"/>
      <c r="AJ72" s="817"/>
      <c r="AK72" s="817" t="s">
        <v>534</v>
      </c>
      <c r="AL72" s="817"/>
      <c r="AM72" s="817"/>
      <c r="AN72" s="817"/>
      <c r="AO72" s="817"/>
      <c r="AP72" s="817" t="s">
        <v>534</v>
      </c>
      <c r="AQ72" s="817"/>
      <c r="AR72" s="817"/>
      <c r="AS72" s="817"/>
      <c r="AT72" s="817"/>
      <c r="AU72" s="817" t="s">
        <v>534</v>
      </c>
      <c r="AV72" s="817"/>
      <c r="AW72" s="817"/>
      <c r="AX72" s="817"/>
      <c r="AY72" s="817"/>
      <c r="AZ72" s="863" t="s">
        <v>541</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539</v>
      </c>
      <c r="C73" s="860"/>
      <c r="D73" s="860"/>
      <c r="E73" s="860"/>
      <c r="F73" s="860"/>
      <c r="G73" s="860"/>
      <c r="H73" s="860"/>
      <c r="I73" s="860"/>
      <c r="J73" s="860"/>
      <c r="K73" s="860"/>
      <c r="L73" s="860"/>
      <c r="M73" s="860"/>
      <c r="N73" s="860"/>
      <c r="O73" s="860"/>
      <c r="P73" s="861"/>
      <c r="Q73" s="862">
        <v>363034</v>
      </c>
      <c r="R73" s="817"/>
      <c r="S73" s="817"/>
      <c r="T73" s="817"/>
      <c r="U73" s="817"/>
      <c r="V73" s="817">
        <v>350256</v>
      </c>
      <c r="W73" s="817"/>
      <c r="X73" s="817"/>
      <c r="Y73" s="817"/>
      <c r="Z73" s="817"/>
      <c r="AA73" s="817">
        <v>12777</v>
      </c>
      <c r="AB73" s="817"/>
      <c r="AC73" s="817"/>
      <c r="AD73" s="817"/>
      <c r="AE73" s="817"/>
      <c r="AF73" s="817">
        <v>12777</v>
      </c>
      <c r="AG73" s="817"/>
      <c r="AH73" s="817"/>
      <c r="AI73" s="817"/>
      <c r="AJ73" s="817"/>
      <c r="AK73" s="817">
        <v>2098</v>
      </c>
      <c r="AL73" s="817"/>
      <c r="AM73" s="817"/>
      <c r="AN73" s="817"/>
      <c r="AO73" s="817"/>
      <c r="AP73" s="817" t="s">
        <v>534</v>
      </c>
      <c r="AQ73" s="817"/>
      <c r="AR73" s="817"/>
      <c r="AS73" s="817"/>
      <c r="AT73" s="817"/>
      <c r="AU73" s="817" t="s">
        <v>534</v>
      </c>
      <c r="AV73" s="817"/>
      <c r="AW73" s="817"/>
      <c r="AX73" s="817"/>
      <c r="AY73" s="817"/>
      <c r="AZ73" s="863" t="s">
        <v>542</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540</v>
      </c>
      <c r="C74" s="860"/>
      <c r="D74" s="860"/>
      <c r="E74" s="860"/>
      <c r="F74" s="860"/>
      <c r="G74" s="860"/>
      <c r="H74" s="860"/>
      <c r="I74" s="860"/>
      <c r="J74" s="860"/>
      <c r="K74" s="860"/>
      <c r="L74" s="860"/>
      <c r="M74" s="860"/>
      <c r="N74" s="860"/>
      <c r="O74" s="860"/>
      <c r="P74" s="861"/>
      <c r="Q74" s="862">
        <v>291</v>
      </c>
      <c r="R74" s="817"/>
      <c r="S74" s="817"/>
      <c r="T74" s="817"/>
      <c r="U74" s="817"/>
      <c r="V74" s="817">
        <v>284</v>
      </c>
      <c r="W74" s="817"/>
      <c r="X74" s="817"/>
      <c r="Y74" s="817"/>
      <c r="Z74" s="817"/>
      <c r="AA74" s="817">
        <v>8</v>
      </c>
      <c r="AB74" s="817"/>
      <c r="AC74" s="817"/>
      <c r="AD74" s="817"/>
      <c r="AE74" s="817"/>
      <c r="AF74" s="817">
        <v>8</v>
      </c>
      <c r="AG74" s="817"/>
      <c r="AH74" s="817"/>
      <c r="AI74" s="817"/>
      <c r="AJ74" s="817"/>
      <c r="AK74" s="817">
        <v>4</v>
      </c>
      <c r="AL74" s="817"/>
      <c r="AM74" s="817"/>
      <c r="AN74" s="817"/>
      <c r="AO74" s="817"/>
      <c r="AP74" s="817" t="s">
        <v>534</v>
      </c>
      <c r="AQ74" s="817"/>
      <c r="AR74" s="817"/>
      <c r="AS74" s="817"/>
      <c r="AT74" s="817"/>
      <c r="AU74" s="817" t="s">
        <v>534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13008</v>
      </c>
      <c r="AG88" s="828"/>
      <c r="AH88" s="828"/>
      <c r="AI88" s="828"/>
      <c r="AJ88" s="828"/>
      <c r="AK88" s="825"/>
      <c r="AL88" s="825"/>
      <c r="AM88" s="825"/>
      <c r="AN88" s="825"/>
      <c r="AO88" s="825"/>
      <c r="AP88" s="828">
        <v>1183</v>
      </c>
      <c r="AQ88" s="828"/>
      <c r="AR88" s="828"/>
      <c r="AS88" s="828"/>
      <c r="AT88" s="828"/>
      <c r="AU88" s="828">
        <v>417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9</v>
      </c>
      <c r="CS102" s="836"/>
      <c r="CT102" s="836"/>
      <c r="CU102" s="836"/>
      <c r="CV102" s="879"/>
      <c r="CW102" s="878" t="s">
        <v>533</v>
      </c>
      <c r="CX102" s="836"/>
      <c r="CY102" s="836"/>
      <c r="CZ102" s="836"/>
      <c r="DA102" s="879"/>
      <c r="DB102" s="878" t="s">
        <v>534</v>
      </c>
      <c r="DC102" s="836"/>
      <c r="DD102" s="836"/>
      <c r="DE102" s="836"/>
      <c r="DF102" s="879"/>
      <c r="DG102" s="878" t="s">
        <v>533</v>
      </c>
      <c r="DH102" s="836"/>
      <c r="DI102" s="836"/>
      <c r="DJ102" s="836"/>
      <c r="DK102" s="879"/>
      <c r="DL102" s="878" t="s">
        <v>533</v>
      </c>
      <c r="DM102" s="836"/>
      <c r="DN102" s="836"/>
      <c r="DO102" s="836"/>
      <c r="DP102" s="879"/>
      <c r="DQ102" s="878" t="s">
        <v>533</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1634576</v>
      </c>
      <c r="AB110" s="888"/>
      <c r="AC110" s="888"/>
      <c r="AD110" s="888"/>
      <c r="AE110" s="889"/>
      <c r="AF110" s="890">
        <v>1670673</v>
      </c>
      <c r="AG110" s="888"/>
      <c r="AH110" s="888"/>
      <c r="AI110" s="888"/>
      <c r="AJ110" s="889"/>
      <c r="AK110" s="890">
        <v>1797425</v>
      </c>
      <c r="AL110" s="888"/>
      <c r="AM110" s="888"/>
      <c r="AN110" s="888"/>
      <c r="AO110" s="889"/>
      <c r="AP110" s="891">
        <v>17.100000000000001</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18436725</v>
      </c>
      <c r="BR110" s="925"/>
      <c r="BS110" s="925"/>
      <c r="BT110" s="925"/>
      <c r="BU110" s="925"/>
      <c r="BV110" s="925">
        <v>18953755</v>
      </c>
      <c r="BW110" s="925"/>
      <c r="BX110" s="925"/>
      <c r="BY110" s="925"/>
      <c r="BZ110" s="925"/>
      <c r="CA110" s="925">
        <v>19071947</v>
      </c>
      <c r="CB110" s="925"/>
      <c r="CC110" s="925"/>
      <c r="CD110" s="925"/>
      <c r="CE110" s="925"/>
      <c r="CF110" s="939">
        <v>181.8</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63340</v>
      </c>
      <c r="BR111" s="918"/>
      <c r="BS111" s="918"/>
      <c r="BT111" s="918"/>
      <c r="BU111" s="918"/>
      <c r="BV111" s="918">
        <v>43885</v>
      </c>
      <c r="BW111" s="918"/>
      <c r="BX111" s="918"/>
      <c r="BY111" s="918"/>
      <c r="BZ111" s="918"/>
      <c r="CA111" s="918">
        <v>24430</v>
      </c>
      <c r="CB111" s="918"/>
      <c r="CC111" s="918"/>
      <c r="CD111" s="918"/>
      <c r="CE111" s="918"/>
      <c r="CF111" s="912">
        <v>0.2</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4280580</v>
      </c>
      <c r="BR112" s="918"/>
      <c r="BS112" s="918"/>
      <c r="BT112" s="918"/>
      <c r="BU112" s="918"/>
      <c r="BV112" s="918">
        <v>3993050</v>
      </c>
      <c r="BW112" s="918"/>
      <c r="BX112" s="918"/>
      <c r="BY112" s="918"/>
      <c r="BZ112" s="918"/>
      <c r="CA112" s="918">
        <v>3816986</v>
      </c>
      <c r="CB112" s="918"/>
      <c r="CC112" s="918"/>
      <c r="CD112" s="918"/>
      <c r="CE112" s="918"/>
      <c r="CF112" s="912">
        <v>36.4</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506659</v>
      </c>
      <c r="AB113" s="932"/>
      <c r="AC113" s="932"/>
      <c r="AD113" s="932"/>
      <c r="AE113" s="933"/>
      <c r="AF113" s="934">
        <v>498636</v>
      </c>
      <c r="AG113" s="932"/>
      <c r="AH113" s="932"/>
      <c r="AI113" s="932"/>
      <c r="AJ113" s="933"/>
      <c r="AK113" s="934">
        <v>421556</v>
      </c>
      <c r="AL113" s="932"/>
      <c r="AM113" s="932"/>
      <c r="AN113" s="932"/>
      <c r="AO113" s="933"/>
      <c r="AP113" s="935">
        <v>4</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454886</v>
      </c>
      <c r="BR113" s="918"/>
      <c r="BS113" s="918"/>
      <c r="BT113" s="918"/>
      <c r="BU113" s="918"/>
      <c r="BV113" s="918">
        <v>437206</v>
      </c>
      <c r="BW113" s="918"/>
      <c r="BX113" s="918"/>
      <c r="BY113" s="918"/>
      <c r="BZ113" s="918"/>
      <c r="CA113" s="918">
        <v>417465</v>
      </c>
      <c r="CB113" s="918"/>
      <c r="CC113" s="918"/>
      <c r="CD113" s="918"/>
      <c r="CE113" s="918"/>
      <c r="CF113" s="912">
        <v>4</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35256</v>
      </c>
      <c r="AB114" s="957"/>
      <c r="AC114" s="957"/>
      <c r="AD114" s="957"/>
      <c r="AE114" s="958"/>
      <c r="AF114" s="959">
        <v>36704</v>
      </c>
      <c r="AG114" s="957"/>
      <c r="AH114" s="957"/>
      <c r="AI114" s="957"/>
      <c r="AJ114" s="958"/>
      <c r="AK114" s="959">
        <v>36125</v>
      </c>
      <c r="AL114" s="957"/>
      <c r="AM114" s="957"/>
      <c r="AN114" s="957"/>
      <c r="AO114" s="958"/>
      <c r="AP114" s="960">
        <v>0.3</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2716697</v>
      </c>
      <c r="BR114" s="918"/>
      <c r="BS114" s="918"/>
      <c r="BT114" s="918"/>
      <c r="BU114" s="918"/>
      <c r="BV114" s="918">
        <v>2804738</v>
      </c>
      <c r="BW114" s="918"/>
      <c r="BX114" s="918"/>
      <c r="BY114" s="918"/>
      <c r="BZ114" s="918"/>
      <c r="CA114" s="918">
        <v>2727187</v>
      </c>
      <c r="CB114" s="918"/>
      <c r="CC114" s="918"/>
      <c r="CD114" s="918"/>
      <c r="CE114" s="918"/>
      <c r="CF114" s="912">
        <v>26</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22064</v>
      </c>
      <c r="AB115" s="932"/>
      <c r="AC115" s="932"/>
      <c r="AD115" s="932"/>
      <c r="AE115" s="933"/>
      <c r="AF115" s="934">
        <v>21461</v>
      </c>
      <c r="AG115" s="932"/>
      <c r="AH115" s="932"/>
      <c r="AI115" s="932"/>
      <c r="AJ115" s="933"/>
      <c r="AK115" s="934">
        <v>20786</v>
      </c>
      <c r="AL115" s="932"/>
      <c r="AM115" s="932"/>
      <c r="AN115" s="932"/>
      <c r="AO115" s="933"/>
      <c r="AP115" s="935">
        <v>0.2</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641797</v>
      </c>
      <c r="BR115" s="918"/>
      <c r="BS115" s="918"/>
      <c r="BT115" s="918"/>
      <c r="BU115" s="918"/>
      <c r="BV115" s="918">
        <v>646701</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63340</v>
      </c>
      <c r="DH116" s="957"/>
      <c r="DI116" s="957"/>
      <c r="DJ116" s="957"/>
      <c r="DK116" s="958"/>
      <c r="DL116" s="959">
        <v>43885</v>
      </c>
      <c r="DM116" s="957"/>
      <c r="DN116" s="957"/>
      <c r="DO116" s="957"/>
      <c r="DP116" s="958"/>
      <c r="DQ116" s="959">
        <v>24430</v>
      </c>
      <c r="DR116" s="957"/>
      <c r="DS116" s="957"/>
      <c r="DT116" s="957"/>
      <c r="DU116" s="958"/>
      <c r="DV116" s="960">
        <v>0.2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2198555</v>
      </c>
      <c r="AB117" s="964"/>
      <c r="AC117" s="964"/>
      <c r="AD117" s="964"/>
      <c r="AE117" s="965"/>
      <c r="AF117" s="963">
        <v>2227474</v>
      </c>
      <c r="AG117" s="964"/>
      <c r="AH117" s="964"/>
      <c r="AI117" s="964"/>
      <c r="AJ117" s="965"/>
      <c r="AK117" s="963">
        <v>2275892</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26594025</v>
      </c>
      <c r="BR118" s="984"/>
      <c r="BS118" s="984"/>
      <c r="BT118" s="984"/>
      <c r="BU118" s="984"/>
      <c r="BV118" s="984">
        <v>26879335</v>
      </c>
      <c r="BW118" s="984"/>
      <c r="BX118" s="984"/>
      <c r="BY118" s="984"/>
      <c r="BZ118" s="984"/>
      <c r="CA118" s="984">
        <v>26058015</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5078099</v>
      </c>
      <c r="BR119" s="925"/>
      <c r="BS119" s="925"/>
      <c r="BT119" s="925"/>
      <c r="BU119" s="925"/>
      <c r="BV119" s="925">
        <v>4859760</v>
      </c>
      <c r="BW119" s="925"/>
      <c r="BX119" s="925"/>
      <c r="BY119" s="925"/>
      <c r="BZ119" s="925"/>
      <c r="CA119" s="925">
        <v>4674814</v>
      </c>
      <c r="CB119" s="925"/>
      <c r="CC119" s="925"/>
      <c r="CD119" s="925"/>
      <c r="CE119" s="925"/>
      <c r="CF119" s="939">
        <v>44.6</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422193</v>
      </c>
      <c r="BR120" s="918"/>
      <c r="BS120" s="918"/>
      <c r="BT120" s="918"/>
      <c r="BU120" s="918"/>
      <c r="BV120" s="918">
        <v>285600</v>
      </c>
      <c r="BW120" s="918"/>
      <c r="BX120" s="918"/>
      <c r="BY120" s="918"/>
      <c r="BZ120" s="918"/>
      <c r="CA120" s="918">
        <v>281085</v>
      </c>
      <c r="CB120" s="918"/>
      <c r="CC120" s="918"/>
      <c r="CD120" s="918"/>
      <c r="CE120" s="918"/>
      <c r="CF120" s="912">
        <v>2.7</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4125159</v>
      </c>
      <c r="DH120" s="925"/>
      <c r="DI120" s="925"/>
      <c r="DJ120" s="925"/>
      <c r="DK120" s="925"/>
      <c r="DL120" s="925">
        <v>3850346</v>
      </c>
      <c r="DM120" s="925"/>
      <c r="DN120" s="925"/>
      <c r="DO120" s="925"/>
      <c r="DP120" s="925"/>
      <c r="DQ120" s="925">
        <v>3674526</v>
      </c>
      <c r="DR120" s="925"/>
      <c r="DS120" s="925"/>
      <c r="DT120" s="925"/>
      <c r="DU120" s="925"/>
      <c r="DV120" s="926">
        <v>35</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14777731</v>
      </c>
      <c r="BR121" s="984"/>
      <c r="BS121" s="984"/>
      <c r="BT121" s="984"/>
      <c r="BU121" s="984"/>
      <c r="BV121" s="984">
        <v>14778450</v>
      </c>
      <c r="BW121" s="984"/>
      <c r="BX121" s="984"/>
      <c r="BY121" s="984"/>
      <c r="BZ121" s="984"/>
      <c r="CA121" s="984">
        <v>15356889</v>
      </c>
      <c r="CB121" s="984"/>
      <c r="CC121" s="984"/>
      <c r="CD121" s="984"/>
      <c r="CE121" s="984"/>
      <c r="CF121" s="1022">
        <v>146.4</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154615</v>
      </c>
      <c r="DH121" s="918"/>
      <c r="DI121" s="918"/>
      <c r="DJ121" s="918"/>
      <c r="DK121" s="918"/>
      <c r="DL121" s="918">
        <v>139604</v>
      </c>
      <c r="DM121" s="918"/>
      <c r="DN121" s="918"/>
      <c r="DO121" s="918"/>
      <c r="DP121" s="918"/>
      <c r="DQ121" s="918">
        <v>137402</v>
      </c>
      <c r="DR121" s="918"/>
      <c r="DS121" s="918"/>
      <c r="DT121" s="918"/>
      <c r="DU121" s="918"/>
      <c r="DV121" s="919">
        <v>1.3</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20278023</v>
      </c>
      <c r="BR122" s="1033"/>
      <c r="BS122" s="1033"/>
      <c r="BT122" s="1033"/>
      <c r="BU122" s="1033"/>
      <c r="BV122" s="1033">
        <v>19923810</v>
      </c>
      <c r="BW122" s="1033"/>
      <c r="BX122" s="1033"/>
      <c r="BY122" s="1033"/>
      <c r="BZ122" s="1033"/>
      <c r="CA122" s="1033">
        <v>20312788</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806</v>
      </c>
      <c r="DH122" s="918"/>
      <c r="DI122" s="918"/>
      <c r="DJ122" s="918"/>
      <c r="DK122" s="918"/>
      <c r="DL122" s="918">
        <v>3100</v>
      </c>
      <c r="DM122" s="918"/>
      <c r="DN122" s="918"/>
      <c r="DO122" s="918"/>
      <c r="DP122" s="918"/>
      <c r="DQ122" s="918">
        <v>5058</v>
      </c>
      <c r="DR122" s="918"/>
      <c r="DS122" s="918"/>
      <c r="DT122" s="918"/>
      <c r="DU122" s="918"/>
      <c r="DV122" s="919">
        <v>0</v>
      </c>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21802</v>
      </c>
      <c r="AB123" s="957"/>
      <c r="AC123" s="957"/>
      <c r="AD123" s="957"/>
      <c r="AE123" s="958"/>
      <c r="AF123" s="959">
        <v>21163</v>
      </c>
      <c r="AG123" s="957"/>
      <c r="AH123" s="957"/>
      <c r="AI123" s="957"/>
      <c r="AJ123" s="958"/>
      <c r="AK123" s="959">
        <v>20524</v>
      </c>
      <c r="AL123" s="957"/>
      <c r="AM123" s="957"/>
      <c r="AN123" s="957"/>
      <c r="AO123" s="958"/>
      <c r="AP123" s="960">
        <v>0.2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60.6</v>
      </c>
      <c r="BR123" s="1025"/>
      <c r="BS123" s="1025"/>
      <c r="BT123" s="1025"/>
      <c r="BU123" s="1025"/>
      <c r="BV123" s="1025">
        <v>66.3</v>
      </c>
      <c r="BW123" s="1025"/>
      <c r="BX123" s="1025"/>
      <c r="BY123" s="1025"/>
      <c r="BZ123" s="1025"/>
      <c r="CA123" s="1025">
        <v>54.7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v>641797</v>
      </c>
      <c r="DH126" s="918"/>
      <c r="DI126" s="918"/>
      <c r="DJ126" s="918"/>
      <c r="DK126" s="918"/>
      <c r="DL126" s="918">
        <v>646701</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262</v>
      </c>
      <c r="AB127" s="957"/>
      <c r="AC127" s="957"/>
      <c r="AD127" s="957"/>
      <c r="AE127" s="958"/>
      <c r="AF127" s="959">
        <v>298</v>
      </c>
      <c r="AG127" s="957"/>
      <c r="AH127" s="957"/>
      <c r="AI127" s="957"/>
      <c r="AJ127" s="958"/>
      <c r="AK127" s="959">
        <v>262</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13.08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68315</v>
      </c>
      <c r="AB128" s="1088"/>
      <c r="AC128" s="1088"/>
      <c r="AD128" s="1088"/>
      <c r="AE128" s="1089"/>
      <c r="AF128" s="1090">
        <v>56210</v>
      </c>
      <c r="AG128" s="1088"/>
      <c r="AH128" s="1088"/>
      <c r="AI128" s="1088"/>
      <c r="AJ128" s="1089"/>
      <c r="AK128" s="1090">
        <v>78432</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18.079999999999998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11626381</v>
      </c>
      <c r="AB129" s="957"/>
      <c r="AC129" s="957"/>
      <c r="AD129" s="957"/>
      <c r="AE129" s="958"/>
      <c r="AF129" s="959">
        <v>11737129</v>
      </c>
      <c r="AG129" s="957"/>
      <c r="AH129" s="957"/>
      <c r="AI129" s="957"/>
      <c r="AJ129" s="958"/>
      <c r="AK129" s="959">
        <v>11765295</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8.6999999999999993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1214826</v>
      </c>
      <c r="AB130" s="957"/>
      <c r="AC130" s="957"/>
      <c r="AD130" s="957"/>
      <c r="AE130" s="958"/>
      <c r="AF130" s="959">
        <v>1256891</v>
      </c>
      <c r="AG130" s="957"/>
      <c r="AH130" s="957"/>
      <c r="AI130" s="957"/>
      <c r="AJ130" s="958"/>
      <c r="AK130" s="959">
        <v>1275220</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54.7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10411555</v>
      </c>
      <c r="AB131" s="996"/>
      <c r="AC131" s="996"/>
      <c r="AD131" s="996"/>
      <c r="AE131" s="997"/>
      <c r="AF131" s="998">
        <v>10480238</v>
      </c>
      <c r="AG131" s="996"/>
      <c r="AH131" s="996"/>
      <c r="AI131" s="996"/>
      <c r="AJ131" s="997"/>
      <c r="AK131" s="998">
        <v>10490075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8.7922889519999998</v>
      </c>
      <c r="AB132" s="1102"/>
      <c r="AC132" s="1102"/>
      <c r="AD132" s="1102"/>
      <c r="AE132" s="1103"/>
      <c r="AF132" s="1104">
        <v>8.7247350679999993</v>
      </c>
      <c r="AG132" s="1102"/>
      <c r="AH132" s="1102"/>
      <c r="AI132" s="1102"/>
      <c r="AJ132" s="1103"/>
      <c r="AK132" s="1104">
        <v>8.7915482019999995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9.6999999999999993</v>
      </c>
      <c r="AB133" s="1109"/>
      <c r="AC133" s="1109"/>
      <c r="AD133" s="1109"/>
      <c r="AE133" s="1110"/>
      <c r="AF133" s="1108">
        <v>8.8000000000000007</v>
      </c>
      <c r="AG133" s="1109"/>
      <c r="AH133" s="1109"/>
      <c r="AI133" s="1109"/>
      <c r="AJ133" s="1110"/>
      <c r="AK133" s="1108">
        <v>8.6999999999999993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2666108</v>
      </c>
      <c r="L9" s="264">
        <v>53275</v>
      </c>
      <c r="M9" s="265">
        <v>83170</v>
      </c>
      <c r="N9" s="266">
        <v>-35.9</v>
      </c>
    </row>
    <row r="10" spans="1:16" x14ac:dyDescent="0.15">
      <c r="A10" s="248"/>
      <c r="B10" s="244"/>
      <c r="C10" s="244"/>
      <c r="D10" s="244"/>
      <c r="E10" s="244"/>
      <c r="F10" s="244"/>
      <c r="G10" s="1117" t="s">
        <v>473</v>
      </c>
      <c r="H10" s="1118"/>
      <c r="I10" s="1118"/>
      <c r="J10" s="1119"/>
      <c r="K10" s="267">
        <v>406660</v>
      </c>
      <c r="L10" s="268">
        <v>8126</v>
      </c>
      <c r="M10" s="269">
        <v>7053</v>
      </c>
      <c r="N10" s="270">
        <v>15.2</v>
      </c>
    </row>
    <row r="11" spans="1:16" ht="13.5" customHeight="1" x14ac:dyDescent="0.15">
      <c r="A11" s="248"/>
      <c r="B11" s="244"/>
      <c r="C11" s="244"/>
      <c r="D11" s="244"/>
      <c r="E11" s="244"/>
      <c r="F11" s="244"/>
      <c r="G11" s="1117" t="s">
        <v>474</v>
      </c>
      <c r="H11" s="1118"/>
      <c r="I11" s="1118"/>
      <c r="J11" s="1119"/>
      <c r="K11" s="267">
        <v>457535</v>
      </c>
      <c r="L11" s="268">
        <v>9143</v>
      </c>
      <c r="M11" s="269">
        <v>8860</v>
      </c>
      <c r="N11" s="270">
        <v>3.2</v>
      </c>
    </row>
    <row r="12" spans="1:16" ht="13.5" customHeight="1" x14ac:dyDescent="0.15">
      <c r="A12" s="248"/>
      <c r="B12" s="244"/>
      <c r="C12" s="244"/>
      <c r="D12" s="244"/>
      <c r="E12" s="244"/>
      <c r="F12" s="244"/>
      <c r="G12" s="1117" t="s">
        <v>475</v>
      </c>
      <c r="H12" s="1118"/>
      <c r="I12" s="1118"/>
      <c r="J12" s="1119"/>
      <c r="K12" s="267" t="s">
        <v>476</v>
      </c>
      <c r="L12" s="268" t="s">
        <v>476</v>
      </c>
      <c r="M12" s="269">
        <v>837</v>
      </c>
      <c r="N12" s="270" t="s">
        <v>476</v>
      </c>
    </row>
    <row r="13" spans="1:16" ht="13.5" customHeight="1" x14ac:dyDescent="0.15">
      <c r="A13" s="248"/>
      <c r="B13" s="244"/>
      <c r="C13" s="244"/>
      <c r="D13" s="244"/>
      <c r="E13" s="244"/>
      <c r="F13" s="244"/>
      <c r="G13" s="1117" t="s">
        <v>477</v>
      </c>
      <c r="H13" s="1118"/>
      <c r="I13" s="1118"/>
      <c r="J13" s="1119"/>
      <c r="K13" s="267" t="s">
        <v>476</v>
      </c>
      <c r="L13" s="268" t="s">
        <v>476</v>
      </c>
      <c r="M13" s="269">
        <v>4</v>
      </c>
      <c r="N13" s="270" t="s">
        <v>476</v>
      </c>
    </row>
    <row r="14" spans="1:16" ht="13.5" customHeight="1" x14ac:dyDescent="0.15">
      <c r="A14" s="248"/>
      <c r="B14" s="244"/>
      <c r="C14" s="244"/>
      <c r="D14" s="244"/>
      <c r="E14" s="244"/>
      <c r="F14" s="244"/>
      <c r="G14" s="1117" t="s">
        <v>478</v>
      </c>
      <c r="H14" s="1118"/>
      <c r="I14" s="1118"/>
      <c r="J14" s="1119"/>
      <c r="K14" s="267">
        <v>119755</v>
      </c>
      <c r="L14" s="268">
        <v>2393</v>
      </c>
      <c r="M14" s="269">
        <v>3453</v>
      </c>
      <c r="N14" s="270">
        <v>-30.7</v>
      </c>
    </row>
    <row r="15" spans="1:16" ht="13.5" customHeight="1" x14ac:dyDescent="0.15">
      <c r="A15" s="248"/>
      <c r="B15" s="244"/>
      <c r="C15" s="244"/>
      <c r="D15" s="244"/>
      <c r="E15" s="244"/>
      <c r="F15" s="244"/>
      <c r="G15" s="1117" t="s">
        <v>479</v>
      </c>
      <c r="H15" s="1118"/>
      <c r="I15" s="1118"/>
      <c r="J15" s="1119"/>
      <c r="K15" s="267">
        <v>36660</v>
      </c>
      <c r="L15" s="268">
        <v>733</v>
      </c>
      <c r="M15" s="269">
        <v>1923</v>
      </c>
      <c r="N15" s="270">
        <v>-61.9</v>
      </c>
    </row>
    <row r="16" spans="1:16" x14ac:dyDescent="0.15">
      <c r="A16" s="248"/>
      <c r="B16" s="244"/>
      <c r="C16" s="244"/>
      <c r="D16" s="244"/>
      <c r="E16" s="244"/>
      <c r="F16" s="244"/>
      <c r="G16" s="1120" t="s">
        <v>480</v>
      </c>
      <c r="H16" s="1121"/>
      <c r="I16" s="1121"/>
      <c r="J16" s="1122"/>
      <c r="K16" s="268">
        <v>-212397</v>
      </c>
      <c r="L16" s="268">
        <v>-4244</v>
      </c>
      <c r="M16" s="269">
        <v>-10272</v>
      </c>
      <c r="N16" s="270">
        <v>-58.7</v>
      </c>
    </row>
    <row r="17" spans="1:16" x14ac:dyDescent="0.15">
      <c r="A17" s="248"/>
      <c r="B17" s="244"/>
      <c r="C17" s="244"/>
      <c r="D17" s="244"/>
      <c r="E17" s="244"/>
      <c r="F17" s="244"/>
      <c r="G17" s="1120" t="s">
        <v>170</v>
      </c>
      <c r="H17" s="1121"/>
      <c r="I17" s="1121"/>
      <c r="J17" s="1122"/>
      <c r="K17" s="268">
        <v>3474321</v>
      </c>
      <c r="L17" s="268">
        <v>69425</v>
      </c>
      <c r="M17" s="269">
        <v>95028</v>
      </c>
      <c r="N17" s="270">
        <v>-26.9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6.93</v>
      </c>
      <c r="L21" s="281">
        <v>9.36</v>
      </c>
      <c r="M21" s="282">
        <v>-2.4300000000000002</v>
      </c>
      <c r="N21" s="249"/>
      <c r="O21" s="283"/>
      <c r="P21" s="279"/>
    </row>
    <row r="22" spans="1:16" s="284" customFormat="1" x14ac:dyDescent="0.15">
      <c r="A22" s="279"/>
      <c r="B22" s="249"/>
      <c r="C22" s="249"/>
      <c r="D22" s="249"/>
      <c r="E22" s="249"/>
      <c r="F22" s="249"/>
      <c r="G22" s="1112" t="s">
        <v>486</v>
      </c>
      <c r="H22" s="1113"/>
      <c r="I22" s="1113"/>
      <c r="J22" s="1114"/>
      <c r="K22" s="285">
        <v>97.3</v>
      </c>
      <c r="L22" s="286">
        <v>96.8</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1797425</v>
      </c>
      <c r="L32" s="294">
        <v>35917</v>
      </c>
      <c r="M32" s="295">
        <v>65071</v>
      </c>
      <c r="N32" s="296">
        <v>-44.8</v>
      </c>
    </row>
    <row r="33" spans="1:16" ht="13.5" customHeight="1" x14ac:dyDescent="0.15">
      <c r="A33" s="248"/>
      <c r="B33" s="244"/>
      <c r="C33" s="244"/>
      <c r="D33" s="244"/>
      <c r="E33" s="244"/>
      <c r="F33" s="244"/>
      <c r="G33" s="1128" t="s">
        <v>491</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492</v>
      </c>
      <c r="H34" s="1129"/>
      <c r="I34" s="1129"/>
      <c r="J34" s="1130"/>
      <c r="K34" s="294" t="s">
        <v>476</v>
      </c>
      <c r="L34" s="294" t="s">
        <v>476</v>
      </c>
      <c r="M34" s="295">
        <v>23</v>
      </c>
      <c r="N34" s="296" t="s">
        <v>476</v>
      </c>
    </row>
    <row r="35" spans="1:16" ht="27" customHeight="1" x14ac:dyDescent="0.15">
      <c r="A35" s="248"/>
      <c r="B35" s="244"/>
      <c r="C35" s="244"/>
      <c r="D35" s="244"/>
      <c r="E35" s="244"/>
      <c r="F35" s="244"/>
      <c r="G35" s="1128" t="s">
        <v>493</v>
      </c>
      <c r="H35" s="1129"/>
      <c r="I35" s="1129"/>
      <c r="J35" s="1130"/>
      <c r="K35" s="294">
        <v>421556</v>
      </c>
      <c r="L35" s="294">
        <v>8424</v>
      </c>
      <c r="M35" s="295">
        <v>17560</v>
      </c>
      <c r="N35" s="296">
        <v>-52</v>
      </c>
    </row>
    <row r="36" spans="1:16" ht="27" customHeight="1" x14ac:dyDescent="0.15">
      <c r="A36" s="248"/>
      <c r="B36" s="244"/>
      <c r="C36" s="244"/>
      <c r="D36" s="244"/>
      <c r="E36" s="244"/>
      <c r="F36" s="244"/>
      <c r="G36" s="1128" t="s">
        <v>494</v>
      </c>
      <c r="H36" s="1129"/>
      <c r="I36" s="1129"/>
      <c r="J36" s="1130"/>
      <c r="K36" s="294">
        <v>36125</v>
      </c>
      <c r="L36" s="294">
        <v>722</v>
      </c>
      <c r="M36" s="295">
        <v>3274</v>
      </c>
      <c r="N36" s="296">
        <v>-77.900000000000006</v>
      </c>
    </row>
    <row r="37" spans="1:16" ht="13.5" customHeight="1" x14ac:dyDescent="0.15">
      <c r="A37" s="248"/>
      <c r="B37" s="244"/>
      <c r="C37" s="244"/>
      <c r="D37" s="244"/>
      <c r="E37" s="244"/>
      <c r="F37" s="244"/>
      <c r="G37" s="1128" t="s">
        <v>495</v>
      </c>
      <c r="H37" s="1129"/>
      <c r="I37" s="1129"/>
      <c r="J37" s="1130"/>
      <c r="K37" s="294">
        <v>20786</v>
      </c>
      <c r="L37" s="294">
        <v>415</v>
      </c>
      <c r="M37" s="295">
        <v>1387</v>
      </c>
      <c r="N37" s="296">
        <v>-70.099999999999994</v>
      </c>
    </row>
    <row r="38" spans="1:16" ht="27" customHeight="1" x14ac:dyDescent="0.15">
      <c r="A38" s="248"/>
      <c r="B38" s="244"/>
      <c r="C38" s="244"/>
      <c r="D38" s="244"/>
      <c r="E38" s="244"/>
      <c r="F38" s="244"/>
      <c r="G38" s="1131" t="s">
        <v>496</v>
      </c>
      <c r="H38" s="1132"/>
      <c r="I38" s="1132"/>
      <c r="J38" s="1133"/>
      <c r="K38" s="297" t="s">
        <v>476</v>
      </c>
      <c r="L38" s="297" t="s">
        <v>476</v>
      </c>
      <c r="M38" s="298">
        <v>7</v>
      </c>
      <c r="N38" s="299" t="s">
        <v>476</v>
      </c>
      <c r="O38" s="293"/>
    </row>
    <row r="39" spans="1:16" x14ac:dyDescent="0.15">
      <c r="A39" s="248"/>
      <c r="B39" s="244"/>
      <c r="C39" s="244"/>
      <c r="D39" s="244"/>
      <c r="E39" s="244"/>
      <c r="F39" s="244"/>
      <c r="G39" s="1131" t="s">
        <v>497</v>
      </c>
      <c r="H39" s="1132"/>
      <c r="I39" s="1132"/>
      <c r="J39" s="1133"/>
      <c r="K39" s="300">
        <v>-78432</v>
      </c>
      <c r="L39" s="300">
        <v>-1567</v>
      </c>
      <c r="M39" s="301">
        <v>-4282</v>
      </c>
      <c r="N39" s="302">
        <v>-63.4</v>
      </c>
      <c r="O39" s="293"/>
    </row>
    <row r="40" spans="1:16" ht="27" customHeight="1" x14ac:dyDescent="0.15">
      <c r="A40" s="248"/>
      <c r="B40" s="244"/>
      <c r="C40" s="244"/>
      <c r="D40" s="244"/>
      <c r="E40" s="244"/>
      <c r="F40" s="244"/>
      <c r="G40" s="1128" t="s">
        <v>498</v>
      </c>
      <c r="H40" s="1129"/>
      <c r="I40" s="1129"/>
      <c r="J40" s="1130"/>
      <c r="K40" s="300">
        <v>-1275220</v>
      </c>
      <c r="L40" s="300">
        <v>-25482</v>
      </c>
      <c r="M40" s="301">
        <v>-54179</v>
      </c>
      <c r="N40" s="302">
        <v>-53</v>
      </c>
      <c r="O40" s="293"/>
    </row>
    <row r="41" spans="1:16" x14ac:dyDescent="0.15">
      <c r="A41" s="248"/>
      <c r="B41" s="244"/>
      <c r="C41" s="244"/>
      <c r="D41" s="244"/>
      <c r="E41" s="244"/>
      <c r="F41" s="244"/>
      <c r="G41" s="1134" t="s">
        <v>280</v>
      </c>
      <c r="H41" s="1135"/>
      <c r="I41" s="1135"/>
      <c r="J41" s="1136"/>
      <c r="K41" s="294">
        <v>922240</v>
      </c>
      <c r="L41" s="300">
        <v>18429</v>
      </c>
      <c r="M41" s="301">
        <v>28861</v>
      </c>
      <c r="N41" s="302">
        <v>-36.1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3838543</v>
      </c>
      <c r="J51" s="320">
        <v>76572</v>
      </c>
      <c r="K51" s="321">
        <v>88.6</v>
      </c>
      <c r="L51" s="322">
        <v>58009</v>
      </c>
      <c r="M51" s="323">
        <v>16.5</v>
      </c>
      <c r="N51" s="324">
        <v>72.099999999999994</v>
      </c>
    </row>
    <row r="52" spans="1:14" x14ac:dyDescent="0.15">
      <c r="A52" s="248"/>
      <c r="B52" s="244"/>
      <c r="C52" s="244"/>
      <c r="D52" s="244"/>
      <c r="E52" s="244"/>
      <c r="F52" s="244"/>
      <c r="G52" s="325"/>
      <c r="H52" s="326" t="s">
        <v>509</v>
      </c>
      <c r="I52" s="327">
        <v>1896688</v>
      </c>
      <c r="J52" s="328">
        <v>37835</v>
      </c>
      <c r="K52" s="329">
        <v>40.200000000000003</v>
      </c>
      <c r="L52" s="330">
        <v>32190</v>
      </c>
      <c r="M52" s="331">
        <v>20.399999999999999</v>
      </c>
      <c r="N52" s="332">
        <v>19.8</v>
      </c>
    </row>
    <row r="53" spans="1:14" x14ac:dyDescent="0.15">
      <c r="A53" s="248"/>
      <c r="B53" s="244"/>
      <c r="C53" s="244"/>
      <c r="D53" s="244"/>
      <c r="E53" s="244"/>
      <c r="F53" s="244"/>
      <c r="G53" s="310" t="s">
        <v>510</v>
      </c>
      <c r="H53" s="311"/>
      <c r="I53" s="319">
        <v>3446034</v>
      </c>
      <c r="J53" s="320">
        <v>69191</v>
      </c>
      <c r="K53" s="321">
        <v>-9.6</v>
      </c>
      <c r="L53" s="322">
        <v>61882</v>
      </c>
      <c r="M53" s="323">
        <v>6.7</v>
      </c>
      <c r="N53" s="324">
        <v>-16.3</v>
      </c>
    </row>
    <row r="54" spans="1:14" x14ac:dyDescent="0.15">
      <c r="A54" s="248"/>
      <c r="B54" s="244"/>
      <c r="C54" s="244"/>
      <c r="D54" s="244"/>
      <c r="E54" s="244"/>
      <c r="F54" s="244"/>
      <c r="G54" s="325"/>
      <c r="H54" s="326" t="s">
        <v>509</v>
      </c>
      <c r="I54" s="327">
        <v>2865056</v>
      </c>
      <c r="J54" s="328">
        <v>57525</v>
      </c>
      <c r="K54" s="329">
        <v>52</v>
      </c>
      <c r="L54" s="330">
        <v>32175</v>
      </c>
      <c r="M54" s="331">
        <v>0</v>
      </c>
      <c r="N54" s="332">
        <v>52</v>
      </c>
    </row>
    <row r="55" spans="1:14" x14ac:dyDescent="0.15">
      <c r="A55" s="248"/>
      <c r="B55" s="244"/>
      <c r="C55" s="244"/>
      <c r="D55" s="244"/>
      <c r="E55" s="244"/>
      <c r="F55" s="244"/>
      <c r="G55" s="310" t="s">
        <v>511</v>
      </c>
      <c r="H55" s="311"/>
      <c r="I55" s="319">
        <v>2245426</v>
      </c>
      <c r="J55" s="320">
        <v>45211</v>
      </c>
      <c r="K55" s="321">
        <v>-34.700000000000003</v>
      </c>
      <c r="L55" s="322">
        <v>67201</v>
      </c>
      <c r="M55" s="323">
        <v>8.6</v>
      </c>
      <c r="N55" s="324">
        <v>-43.3</v>
      </c>
    </row>
    <row r="56" spans="1:14" x14ac:dyDescent="0.15">
      <c r="A56" s="248"/>
      <c r="B56" s="244"/>
      <c r="C56" s="244"/>
      <c r="D56" s="244"/>
      <c r="E56" s="244"/>
      <c r="F56" s="244"/>
      <c r="G56" s="325"/>
      <c r="H56" s="326" t="s">
        <v>509</v>
      </c>
      <c r="I56" s="327">
        <v>1690427</v>
      </c>
      <c r="J56" s="328">
        <v>34037</v>
      </c>
      <c r="K56" s="329">
        <v>-40.799999999999997</v>
      </c>
      <c r="L56" s="330">
        <v>35210</v>
      </c>
      <c r="M56" s="331">
        <v>9.4</v>
      </c>
      <c r="N56" s="332">
        <v>-50.2</v>
      </c>
    </row>
    <row r="57" spans="1:14" x14ac:dyDescent="0.15">
      <c r="A57" s="248"/>
      <c r="B57" s="244"/>
      <c r="C57" s="244"/>
      <c r="D57" s="244"/>
      <c r="E57" s="244"/>
      <c r="F57" s="244"/>
      <c r="G57" s="310" t="s">
        <v>512</v>
      </c>
      <c r="H57" s="311"/>
      <c r="I57" s="319">
        <v>2362606</v>
      </c>
      <c r="J57" s="320">
        <v>47203</v>
      </c>
      <c r="K57" s="321">
        <v>4.4000000000000004</v>
      </c>
      <c r="L57" s="322">
        <v>75709</v>
      </c>
      <c r="M57" s="323">
        <v>12.7</v>
      </c>
      <c r="N57" s="324">
        <v>-8.3000000000000007</v>
      </c>
    </row>
    <row r="58" spans="1:14" x14ac:dyDescent="0.15">
      <c r="A58" s="248"/>
      <c r="B58" s="244"/>
      <c r="C58" s="244"/>
      <c r="D58" s="244"/>
      <c r="E58" s="244"/>
      <c r="F58" s="244"/>
      <c r="G58" s="325"/>
      <c r="H58" s="326" t="s">
        <v>509</v>
      </c>
      <c r="I58" s="327">
        <v>1872223</v>
      </c>
      <c r="J58" s="328">
        <v>37406</v>
      </c>
      <c r="K58" s="329">
        <v>9.9</v>
      </c>
      <c r="L58" s="330">
        <v>35212</v>
      </c>
      <c r="M58" s="331">
        <v>0</v>
      </c>
      <c r="N58" s="332">
        <v>9.9</v>
      </c>
    </row>
    <row r="59" spans="1:14" x14ac:dyDescent="0.15">
      <c r="A59" s="248"/>
      <c r="B59" s="244"/>
      <c r="C59" s="244"/>
      <c r="D59" s="244"/>
      <c r="E59" s="244"/>
      <c r="F59" s="244"/>
      <c r="G59" s="310" t="s">
        <v>513</v>
      </c>
      <c r="H59" s="311"/>
      <c r="I59" s="319">
        <v>2433206</v>
      </c>
      <c r="J59" s="320">
        <v>48621</v>
      </c>
      <c r="K59" s="321">
        <v>3</v>
      </c>
      <c r="L59" s="322">
        <v>90961</v>
      </c>
      <c r="M59" s="323">
        <v>20.100000000000001</v>
      </c>
      <c r="N59" s="324">
        <v>-17.100000000000001</v>
      </c>
    </row>
    <row r="60" spans="1:14" x14ac:dyDescent="0.15">
      <c r="A60" s="248"/>
      <c r="B60" s="244"/>
      <c r="C60" s="244"/>
      <c r="D60" s="244"/>
      <c r="E60" s="244"/>
      <c r="F60" s="244"/>
      <c r="G60" s="325"/>
      <c r="H60" s="326" t="s">
        <v>509</v>
      </c>
      <c r="I60" s="333">
        <v>1918013</v>
      </c>
      <c r="J60" s="328">
        <v>38327</v>
      </c>
      <c r="K60" s="329">
        <v>2.5</v>
      </c>
      <c r="L60" s="330">
        <v>37720</v>
      </c>
      <c r="M60" s="331">
        <v>7.1</v>
      </c>
      <c r="N60" s="332">
        <v>-4.5999999999999996</v>
      </c>
    </row>
    <row r="61" spans="1:14" x14ac:dyDescent="0.15">
      <c r="A61" s="248"/>
      <c r="B61" s="244"/>
      <c r="C61" s="244"/>
      <c r="D61" s="244"/>
      <c r="E61" s="244"/>
      <c r="F61" s="244"/>
      <c r="G61" s="310" t="s">
        <v>514</v>
      </c>
      <c r="H61" s="334"/>
      <c r="I61" s="335">
        <v>2865163</v>
      </c>
      <c r="J61" s="336">
        <v>57360</v>
      </c>
      <c r="K61" s="337">
        <v>10.3</v>
      </c>
      <c r="L61" s="338">
        <v>70752</v>
      </c>
      <c r="M61" s="339">
        <v>12.9</v>
      </c>
      <c r="N61" s="324">
        <v>-2.6</v>
      </c>
    </row>
    <row r="62" spans="1:14" x14ac:dyDescent="0.15">
      <c r="A62" s="248"/>
      <c r="B62" s="244"/>
      <c r="C62" s="244"/>
      <c r="D62" s="244"/>
      <c r="E62" s="244"/>
      <c r="F62" s="244"/>
      <c r="G62" s="325"/>
      <c r="H62" s="326" t="s">
        <v>509</v>
      </c>
      <c r="I62" s="327">
        <v>2048481</v>
      </c>
      <c r="J62" s="328">
        <v>41026</v>
      </c>
      <c r="K62" s="329">
        <v>12.8</v>
      </c>
      <c r="L62" s="330">
        <v>34501</v>
      </c>
      <c r="M62" s="331">
        <v>7.4</v>
      </c>
      <c r="N62" s="332">
        <v>5.4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17.39</v>
      </c>
      <c r="G47" s="12">
        <v>21.33</v>
      </c>
      <c r="H47" s="12">
        <v>29.38</v>
      </c>
      <c r="I47" s="12">
        <v>26.93</v>
      </c>
      <c r="J47" s="13">
        <v>24.05</v>
      </c>
    </row>
    <row r="48" spans="2:10" ht="57.75" customHeight="1" x14ac:dyDescent="0.15">
      <c r="B48" s="14"/>
      <c r="C48" s="1139" t="s">
        <v>4</v>
      </c>
      <c r="D48" s="1139"/>
      <c r="E48" s="1140"/>
      <c r="F48" s="15">
        <v>7.63</v>
      </c>
      <c r="G48" s="16">
        <v>9.06</v>
      </c>
      <c r="H48" s="16">
        <v>7.4</v>
      </c>
      <c r="I48" s="16">
        <v>6.08</v>
      </c>
      <c r="J48" s="17">
        <v>7.26</v>
      </c>
    </row>
    <row r="49" spans="2:10" ht="57.75" customHeight="1" thickBot="1" x14ac:dyDescent="0.2">
      <c r="B49" s="18"/>
      <c r="C49" s="1141" t="s">
        <v>5</v>
      </c>
      <c r="D49" s="1141"/>
      <c r="E49" s="1142"/>
      <c r="F49" s="19">
        <v>2.17</v>
      </c>
      <c r="G49" s="20">
        <v>6.13</v>
      </c>
      <c r="H49" s="20">
        <v>6.38</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523</v>
      </c>
      <c r="D34" s="1149"/>
      <c r="E34" s="1150"/>
      <c r="F34" s="32">
        <v>7.6</v>
      </c>
      <c r="G34" s="33">
        <v>9.0399999999999991</v>
      </c>
      <c r="H34" s="33">
        <v>7.39</v>
      </c>
      <c r="I34" s="33">
        <v>6.06</v>
      </c>
      <c r="J34" s="34">
        <v>7.22</v>
      </c>
      <c r="K34" s="22"/>
      <c r="L34" s="22"/>
      <c r="M34" s="22"/>
      <c r="N34" s="22"/>
      <c r="O34" s="22"/>
      <c r="P34" s="22"/>
    </row>
    <row r="35" spans="1:16" ht="39" customHeight="1" x14ac:dyDescent="0.15">
      <c r="A35" s="22"/>
      <c r="B35" s="35"/>
      <c r="C35" s="1143" t="s">
        <v>524</v>
      </c>
      <c r="D35" s="1144"/>
      <c r="E35" s="1145"/>
      <c r="F35" s="36">
        <v>9.02</v>
      </c>
      <c r="G35" s="37">
        <v>9.09</v>
      </c>
      <c r="H35" s="37">
        <v>7.79</v>
      </c>
      <c r="I35" s="37">
        <v>5.8</v>
      </c>
      <c r="J35" s="38">
        <v>6.06</v>
      </c>
      <c r="K35" s="22"/>
      <c r="L35" s="22"/>
      <c r="M35" s="22"/>
      <c r="N35" s="22"/>
      <c r="O35" s="22"/>
      <c r="P35" s="22"/>
    </row>
    <row r="36" spans="1:16" ht="39" customHeight="1" x14ac:dyDescent="0.15">
      <c r="A36" s="22"/>
      <c r="B36" s="35"/>
      <c r="C36" s="1143" t="s">
        <v>525</v>
      </c>
      <c r="D36" s="1144"/>
      <c r="E36" s="1145"/>
      <c r="F36" s="36">
        <v>0.9</v>
      </c>
      <c r="G36" s="37">
        <v>1.47</v>
      </c>
      <c r="H36" s="37">
        <v>0.89</v>
      </c>
      <c r="I36" s="37">
        <v>2.0299999999999998</v>
      </c>
      <c r="J36" s="38">
        <v>0.55000000000000004</v>
      </c>
      <c r="K36" s="22"/>
      <c r="L36" s="22"/>
      <c r="M36" s="22"/>
      <c r="N36" s="22"/>
      <c r="O36" s="22"/>
      <c r="P36" s="22"/>
    </row>
    <row r="37" spans="1:16" ht="39" customHeight="1" x14ac:dyDescent="0.15">
      <c r="A37" s="22"/>
      <c r="B37" s="35"/>
      <c r="C37" s="1143" t="s">
        <v>526</v>
      </c>
      <c r="D37" s="1144"/>
      <c r="E37" s="1145"/>
      <c r="F37" s="36">
        <v>0.84</v>
      </c>
      <c r="G37" s="37">
        <v>0.66</v>
      </c>
      <c r="H37" s="37">
        <v>0.18</v>
      </c>
      <c r="I37" s="37">
        <v>0.6</v>
      </c>
      <c r="J37" s="38">
        <v>0.49</v>
      </c>
      <c r="K37" s="22"/>
      <c r="L37" s="22"/>
      <c r="M37" s="22"/>
      <c r="N37" s="22"/>
      <c r="O37" s="22"/>
      <c r="P37" s="22"/>
    </row>
    <row r="38" spans="1:16" ht="39" customHeight="1" x14ac:dyDescent="0.15">
      <c r="A38" s="22"/>
      <c r="B38" s="35"/>
      <c r="C38" s="1143" t="s">
        <v>527</v>
      </c>
      <c r="D38" s="1144"/>
      <c r="E38" s="1145"/>
      <c r="F38" s="36">
        <v>0.43</v>
      </c>
      <c r="G38" s="37">
        <v>0.52</v>
      </c>
      <c r="H38" s="37">
        <v>0.46</v>
      </c>
      <c r="I38" s="37">
        <v>0.59</v>
      </c>
      <c r="J38" s="38">
        <v>0.27</v>
      </c>
      <c r="K38" s="22"/>
      <c r="L38" s="22"/>
      <c r="M38" s="22"/>
      <c r="N38" s="22"/>
      <c r="O38" s="22"/>
      <c r="P38" s="22"/>
    </row>
    <row r="39" spans="1:16" ht="39" customHeight="1" x14ac:dyDescent="0.15">
      <c r="A39" s="22"/>
      <c r="B39" s="35"/>
      <c r="C39" s="1143" t="s">
        <v>528</v>
      </c>
      <c r="D39" s="1144"/>
      <c r="E39" s="1145"/>
      <c r="F39" s="36">
        <v>0.02</v>
      </c>
      <c r="G39" s="37">
        <v>0.02</v>
      </c>
      <c r="H39" s="37">
        <v>0.01</v>
      </c>
      <c r="I39" s="37">
        <v>0.03</v>
      </c>
      <c r="J39" s="38">
        <v>0.04</v>
      </c>
      <c r="K39" s="22"/>
      <c r="L39" s="22"/>
      <c r="M39" s="22"/>
      <c r="N39" s="22"/>
      <c r="O39" s="22"/>
      <c r="P39" s="22"/>
    </row>
    <row r="40" spans="1:16" ht="39" customHeight="1" x14ac:dyDescent="0.15">
      <c r="A40" s="22"/>
      <c r="B40" s="35"/>
      <c r="C40" s="1143" t="s">
        <v>529</v>
      </c>
      <c r="D40" s="1144"/>
      <c r="E40" s="1145"/>
      <c r="F40" s="36">
        <v>0.05</v>
      </c>
      <c r="G40" s="37">
        <v>0.05</v>
      </c>
      <c r="H40" s="37">
        <v>0.03</v>
      </c>
      <c r="I40" s="37">
        <v>0.02</v>
      </c>
      <c r="J40" s="38">
        <v>0.03</v>
      </c>
      <c r="K40" s="22"/>
      <c r="L40" s="22"/>
      <c r="M40" s="22"/>
      <c r="N40" s="22"/>
      <c r="O40" s="22"/>
      <c r="P40" s="22"/>
    </row>
    <row r="41" spans="1:16" ht="39" customHeight="1" x14ac:dyDescent="0.15">
      <c r="A41" s="22"/>
      <c r="B41" s="35"/>
      <c r="C41" s="1143" t="s">
        <v>530</v>
      </c>
      <c r="D41" s="1144"/>
      <c r="E41" s="1145"/>
      <c r="F41" s="36">
        <v>0.02</v>
      </c>
      <c r="G41" s="37">
        <v>0.01</v>
      </c>
      <c r="H41" s="37">
        <v>0.11</v>
      </c>
      <c r="I41" s="37">
        <v>0.12</v>
      </c>
      <c r="J41" s="38">
        <v>0.01</v>
      </c>
      <c r="K41" s="22"/>
      <c r="L41" s="22"/>
      <c r="M41" s="22"/>
      <c r="N41" s="22"/>
      <c r="O41" s="22"/>
      <c r="P41" s="22"/>
    </row>
    <row r="42" spans="1:16" ht="39" customHeight="1" x14ac:dyDescent="0.15">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532</v>
      </c>
      <c r="D43" s="1147"/>
      <c r="E43" s="1148"/>
      <c r="F43" s="41">
        <v>0.01</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1805</v>
      </c>
      <c r="L45" s="60">
        <v>1656</v>
      </c>
      <c r="M45" s="60">
        <v>1635</v>
      </c>
      <c r="N45" s="60">
        <v>1671</v>
      </c>
      <c r="O45" s="61">
        <v>1797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652</v>
      </c>
      <c r="L48" s="64">
        <v>505</v>
      </c>
      <c r="M48" s="64">
        <v>507</v>
      </c>
      <c r="N48" s="64">
        <v>499</v>
      </c>
      <c r="O48" s="65">
        <v>422</v>
      </c>
      <c r="P48" s="48"/>
      <c r="Q48" s="48"/>
      <c r="R48" s="48"/>
      <c r="S48" s="48"/>
      <c r="T48" s="48"/>
      <c r="U48" s="48"/>
    </row>
    <row r="49" spans="1:21" ht="30.75" customHeight="1" x14ac:dyDescent="0.15">
      <c r="A49" s="48"/>
      <c r="B49" s="1161"/>
      <c r="C49" s="1162"/>
      <c r="D49" s="62"/>
      <c r="E49" s="1153" t="s">
        <v>16</v>
      </c>
      <c r="F49" s="1153"/>
      <c r="G49" s="1153"/>
      <c r="H49" s="1153"/>
      <c r="I49" s="1153"/>
      <c r="J49" s="1154"/>
      <c r="K49" s="63">
        <v>28</v>
      </c>
      <c r="L49" s="64">
        <v>26</v>
      </c>
      <c r="M49" s="64">
        <v>35</v>
      </c>
      <c r="N49" s="64">
        <v>37</v>
      </c>
      <c r="O49" s="65">
        <v>36</v>
      </c>
      <c r="P49" s="48"/>
      <c r="Q49" s="48"/>
      <c r="R49" s="48"/>
      <c r="S49" s="48"/>
      <c r="T49" s="48"/>
      <c r="U49" s="48"/>
    </row>
    <row r="50" spans="1:21" ht="30.75" customHeight="1" x14ac:dyDescent="0.15">
      <c r="A50" s="48"/>
      <c r="B50" s="1161"/>
      <c r="C50" s="1162"/>
      <c r="D50" s="62"/>
      <c r="E50" s="1153" t="s">
        <v>17</v>
      </c>
      <c r="F50" s="1153"/>
      <c r="G50" s="1153"/>
      <c r="H50" s="1153"/>
      <c r="I50" s="1153"/>
      <c r="J50" s="1154"/>
      <c r="K50" s="63">
        <v>24</v>
      </c>
      <c r="L50" s="64">
        <v>23</v>
      </c>
      <c r="M50" s="64">
        <v>22</v>
      </c>
      <c r="N50" s="64">
        <v>21</v>
      </c>
      <c r="O50" s="65">
        <v>21</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1336</v>
      </c>
      <c r="L52" s="64">
        <v>1273</v>
      </c>
      <c r="M52" s="64">
        <v>1283</v>
      </c>
      <c r="N52" s="64">
        <v>1313</v>
      </c>
      <c r="O52" s="65">
        <v>1354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1173</v>
      </c>
      <c r="L53" s="69">
        <v>937</v>
      </c>
      <c r="M53" s="69">
        <v>916</v>
      </c>
      <c r="N53" s="69">
        <v>915</v>
      </c>
      <c r="O53" s="70">
        <v>922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2015-04-20T06:03:41Z</cp:lastPrinted>
  <dcterms:created xsi:type="dcterms:W3CDTF">2015-02-17T06:58:52Z</dcterms:created>
  <dcterms:modified xsi:type="dcterms:W3CDTF">2015-10-21T08:03:04Z</dcterms:modified>
</cp:coreProperties>
</file>