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BW39" i="9" s="1"/>
  <c r="BW40" i="9" s="1"/>
  <c r="BW41" i="9" s="1"/>
  <c r="BW42" i="9" s="1"/>
  <c r="BW43"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alcChain>
</file>

<file path=xl/sharedStrings.xml><?xml version="1.0" encoding="utf-8"?>
<sst xmlns="http://schemas.openxmlformats.org/spreadsheetml/2006/main" count="1001" uniqueCount="552">
  <si>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</si>
  <si>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</si>
  <si>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</si>
  <si>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</si>
  <si>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</si>
  <si>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</si>
  <si>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</si>
  <si>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</si>
  <si>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</si>
  <si>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</si>
  <si>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</si>
  <si>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</si>
  <si>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</si>
  <si>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</si>
  <si>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</si>
  <si>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</si>
  <si>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</si>
  <si>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</si>
  <si>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</si>
  <si>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</si>
  <si>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</si>
  <si>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</si>
  <si>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</si>
  <si>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</si>
  <si>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</si>
  <si>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</si>
  <si>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</si>
  <si>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</si>
  <si>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</si>
  <si>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</si>
  <si>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</si>
  <si>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</si>
  <si>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</si>
  <si>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</si>
  <si>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</si>
  <si>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</si>
  <si>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</si>
  <si>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</si>
  <si>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</si>
  <si>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</si>
  <si>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</si>
  <si>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</si>
  <si>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</si>
  <si>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</si>
  <si>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</si>
  <si>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</si>
  <si>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</si>
  <si>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</si>
  <si>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</si>
  <si>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</si>
  <si>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</si>
  <si>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</si>
  <si>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</si>
  <si>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</si>
  <si>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</si>
  <si>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</si>
  <si>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</si>
  <si>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</si>
  <si>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</si>
  <si>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</si>
  <si>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</si>
  <si>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</si>
  <si>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</si>
  <si>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</si>
  <si>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</si>
  <si>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</si>
  <si>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</si>
  <si>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</si>
  <si>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</si>
  <si>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</si>
  <si>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</si>
  <si>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</si>
  <si>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</si>
  <si>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</si>
  <si>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</si>
  <si>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</si>
  <si>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</si>
  <si>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</si>
  <si>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</si>
  <si>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</si>
  <si>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</si>
  <si>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</si>
  <si>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牧之原市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</si>
  <si>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</si>
  <si>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</si>
  <si>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</si>
  <si>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</si>
  <si>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</si>
  <si>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</si>
  <si>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</si>
  <si>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</si>
  <si>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</si>
  <si>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</si>
  <si>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</si>
  <si>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</si>
  <si>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</si>
  <si>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</si>
  <si>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</si>
  <si>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</si>
  <si>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</si>
  <si>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</si>
  <si>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</si>
  <si>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</si>
  <si>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</si>
  <si>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</si>
  <si>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</si>
  <si>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</si>
  <si>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</si>
  <si>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</si>
  <si>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</si>
  <si>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</si>
  <si>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</si>
  <si>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</si>
  <si>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</si>
  <si>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</si>
  <si>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</si>
  <si>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</si>
  <si>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</si>
  <si>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</si>
  <si>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</si>
  <si>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</si>
  <si>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</si>
  <si>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</si>
  <si>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</si>
  <si>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</si>
  <si>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</si>
  <si>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</si>
  <si>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</si>
  <si>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</si>
  <si>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</si>
  <si>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</si>
  <si>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</si>
  <si>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</si>
  <si>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</si>
  <si>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</si>
  <si>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</si>
  <si>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</si>
  <si>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</si>
  <si>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</si>
  <si>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</si>
  <si>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</si>
  <si>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</si>
  <si>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</si>
  <si>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</si>
  <si>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</si>
  <si>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</si>
  <si>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</si>
  <si>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</si>
  <si>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</si>
  <si>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</si>
  <si>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</si>
  <si>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</si>
  <si>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</si>
  <si>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</si>
  <si>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</si>
  <si>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</si>
  <si>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</si>
  <si>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</si>
  <si>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</si>
  <si>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</si>
  <si>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</si>
  <si>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</si>
  <si>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</si>
  <si>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</si>
  <si>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</si>
  <si>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</si>
  <si>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</si>
  <si>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</si>
  <si>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</si>
  <si>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</si>
  <si>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</si>
  <si>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</si>
  <si>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</si>
  <si>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</si>
  <si>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</si>
  <si>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</si>
  <si>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</si>
  <si>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</si>
  <si>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</si>
  <si>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</si>
  <si>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</si>
  <si>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</si>
  <si>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</si>
  <si>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</si>
  <si>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</si>
  <si>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</si>
  <si>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</si>
  <si>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</si>
  <si>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</si>
  <si>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</si>
  <si>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</si>
  <si>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</si>
  <si>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</si>
  <si>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</si>
  <si>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</si>
  <si>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</si>
  <si>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静岡県牧之原市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</si>
  <si>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</si>
  <si>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</si>
  <si>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</si>
  <si>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</si>
  <si>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</si>
  <si>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</si>
  <si>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</si>
  <si>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</si>
  <si>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</si>
  <si>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</si>
  <si>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</si>
  <si>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</si>
  <si>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</si>
  <si>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</si>
  <si>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</si>
  <si>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</si>
  <si>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</si>
  <si>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</si>
  <si>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</si>
  <si>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</si>
  <si>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</si>
  <si>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</si>
  <si>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</si>
  <si>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</si>
  <si>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</si>
  <si>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</si>
  <si>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</si>
  <si>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</si>
  <si>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</si>
  <si>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</si>
  <si>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</si>
  <si>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</si>
  <si>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</si>
  <si>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</si>
  <si>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</si>
  <si>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</si>
  <si>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</si>
  <si>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</si>
  <si>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</si>
  <si>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</si>
  <si>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</si>
  <si>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</si>
  <si>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</si>
  <si>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</si>
  <si>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</si>
  <si>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</si>
  <si>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</si>
  <si>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</si>
  <si>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</si>
  <si>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</si>
  <si>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</si>
  <si>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</si>
  <si>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</si>
  <si>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</si>
  <si>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</si>
  <si>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</si>
  <si>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</si>
  <si>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</si>
  <si>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</si>
  <si>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</si>
  <si>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</si>
  <si>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</si>
  <si>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</si>
  <si>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</si>
  <si>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</si>
  <si>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</si>
  <si>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</si>
  <si>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</si>
  <si>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</si>
  <si>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</si>
  <si>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</si>
  <si>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</si>
  <si>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</si>
  <si>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</si>
  <si>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</si>
  <si>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</si>
  <si>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</si>
  <si>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</si>
  <si>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</si>
  <si>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</si>
  <si>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</si>
  <si>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</si>
  <si>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</si>
  <si>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</si>
  <si>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</si>
  <si>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</si>
  <si>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</si>
  <si>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</si>
  <si>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</si>
  <si>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</si>
  <si>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</si>
  <si>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</si>
  <si>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</si>
  <si>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</si>
  <si>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</si>
  <si>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</si>
  <si>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</si>
  <si>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</si>
  <si>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</si>
  <si>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</si>
  <si>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</si>
  <si>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</si>
  <si>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</si>
  <si>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</si>
  <si>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</si>
  <si>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</si>
  <si>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</si>
  <si>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</si>
  <si>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</si>
  <si>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</si>
  <si>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</si>
  <si>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</si>
  <si>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</si>
  <si>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</si>
  <si>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</si>
  <si>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</si>
  <si>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</si>
  <si>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</si>
  <si>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</si>
  <si>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</si>
  <si>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</si>
  <si>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下水道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</si>
  <si>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</si>
  <si>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</si>
  <si>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</si>
  <si>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</si>
  <si>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</si>
  <si>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</si>
  <si>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</si>
  <si>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</si>
  <si>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</si>
  <si>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</si>
  <si>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</si>
  <si>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</si>
  <si>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</si>
  <si>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</si>
  <si>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</si>
  <si>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</si>
  <si>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</si>
  <si>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</si>
  <si>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</si>
  <si>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</si>
  <si>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</si>
  <si>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</si>
  <si>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</si>
  <si>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</si>
  <si>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</si>
  <si>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</si>
  <si>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</si>
  <si>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静岡県牧之原市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</si>
  <si>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</si>
  <si>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</si>
  <si>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</si>
  <si>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</si>
  <si>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</si>
  <si>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</si>
  <si>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</si>
  <si>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</si>
  <si>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</si>
  <si>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</si>
  <si>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</si>
  <si>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</si>
  <si>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</si>
  <si>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</si>
  <si>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</si>
  <si>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</si>
  <si>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</si>
  <si>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</si>
  <si>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</si>
  <si>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</si>
  <si>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</si>
  <si>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</si>
  <si>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</si>
  <si>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</si>
  <si>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</si>
  <si>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</si>
  <si>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</si>
  <si>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</si>
  <si>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</si>
  <si>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</si>
  <si>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</si>
  <si>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</si>
  <si>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</si>
  <si>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</si>
  <si>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</si>
  <si>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</si>
  <si>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</si>
  <si>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</si>
  <si>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</si>
  <si>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</si>
  <si>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</si>
  <si>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</si>
  <si>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</si>
  <si>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</si>
  <si>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</si>
  <si>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</si>
  <si>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</si>
  <si>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</si>
  <si>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</si>
  <si>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</si>
  <si>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</si>
  <si>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</si>
  <si>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</si>
  <si>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</si>
  <si>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</si>
  <si>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</si>
  <si>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</si>
  <si>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</si>
  <si>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</si>
  <si>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</si>
  <si>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</si>
  <si>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</si>
  <si>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</si>
  <si>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</si>
  <si>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</si>
  <si>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</si>
  <si>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</si>
  <si>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</si>
  <si>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</si>
  <si>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</si>
  <si>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</si>
  <si>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</si>
  <si>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</si>
  <si>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</si>
  <si>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</si>
  <si>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</si>
  <si>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</si>
  <si>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</si>
  <si>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</si>
  <si>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</si>
  <si>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</si>
  <si>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</si>
  <si>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</si>
  <si>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</si>
  <si>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</si>
  <si>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</si>
  <si>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</si>
  <si>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</si>
  <si>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</si>
  <si>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</si>
  <si>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</si>
  <si>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</si>
  <si>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</si>
  <si>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</si>
  <si>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</si>
  <si>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</si>
  <si>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</si>
  <si>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</si>
  <si>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</si>
  <si>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</si>
  <si>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</si>
  <si>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</si>
  <si>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</si>
  <si>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</si>
  <si>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</si>
  <si>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</si>
  <si>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</si>
  <si>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</si>
  <si>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</si>
  <si>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</si>
  <si>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</si>
  <si>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</si>
  <si>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</si>
  <si>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</si>
  <si>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</si>
  <si>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</si>
  <si>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</si>
  <si>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</si>
  <si>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</si>
  <si>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</si>
  <si>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</si>
  <si>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</si>
  <si>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</si>
  <si>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</si>
  <si>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</si>
  <si>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</si>
  <si>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</si>
  <si>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</si>
  <si>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</si>
  <si>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</si>
  <si>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</si>
  <si>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</si>
  <si>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</si>
  <si>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</si>
  <si>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</si>
  <si>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</si>
  <si>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</si>
  <si>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</si>
  <si>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</si>
  <si>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</si>
  <si>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</si>
  <si>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</si>
  <si>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</si>
  <si>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</si>
  <si>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</si>
  <si>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</si>
  <si>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</si>
  <si>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</si>
  <si>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</si>
  <si>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</si>
  <si>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</si>
  <si>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</si>
  <si>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</si>
  <si>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</si>
  <si>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</si>
  <si>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</si>
  <si>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</si>
  <si>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</si>
  <si>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</si>
  <si>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</si>
  <si>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</si>
  <si>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</si>
  <si>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</si>
  <si>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</si>
  <si>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</si>
  <si>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</si>
  <si>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</si>
  <si>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</si>
  <si>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</si>
  <si>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</si>
  <si>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</si>
  <si>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</si>
  <si>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</si>
  <si>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</si>
  <si>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1.30</t>
  </si>
  <si>
    <t>▲ 0.24</t>
  </si>
  <si>
    <t>一般会計</t>
  </si>
  <si>
    <t>水道事業会計</t>
  </si>
  <si>
    <t>国民健康保険特別会計</t>
  </si>
  <si>
    <t>介護保険特別会計</t>
  </si>
  <si>
    <t>農業集落排水事業特別会計</t>
  </si>
  <si>
    <t>後期高齢者医療特別会計</t>
  </si>
  <si>
    <t>土地取得特別会計</t>
  </si>
  <si>
    <t>その他会計（赤字）</t>
  </si>
  <si>
    <t>その他会計（黒字）</t>
  </si>
  <si>
    <t>牧之原市菊川市学校組合</t>
  </si>
  <si>
    <t>相寿園管理組合</t>
  </si>
  <si>
    <t>東遠広域施設組合</t>
  </si>
  <si>
    <t>静岡県市町総合事務組合</t>
  </si>
  <si>
    <t>牧之原市御前崎市広域施設組合</t>
  </si>
  <si>
    <t>駿遠学園管理組合</t>
  </si>
  <si>
    <t>御前崎市牧之原市学校組合</t>
  </si>
  <si>
    <t>吉田町牧之原市広域施設組合</t>
  </si>
  <si>
    <t>榛原総合病院組合（普通会計分）</t>
  </si>
  <si>
    <t>静岡県後期高齢者医療広域連合</t>
  </si>
  <si>
    <t>静岡地方税滞納整理機構</t>
  </si>
  <si>
    <t>静岡県後期高齢者医療広域連合（事業会計分）</t>
  </si>
  <si>
    <t>大井上水道企業団</t>
  </si>
  <si>
    <t>榛原総合病院組合（事業会計分）</t>
  </si>
  <si>
    <t>東遠工業用水道企業団</t>
  </si>
  <si>
    <t>静岡県大井川広域水道企業団</t>
  </si>
  <si>
    <t>山﨑こども教育振興財団</t>
    <rPh sb="0" eb="2">
      <t>ヤマザキ</t>
    </rPh>
    <rPh sb="5" eb="7">
      <t>キョウイク</t>
    </rPh>
    <rPh sb="7" eb="9">
      <t>シンコウ</t>
    </rPh>
    <rPh sb="9" eb="11">
      <t>ザイダン</t>
    </rPh>
    <phoneticPr fontId="24"/>
  </si>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</sst>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70789</c:v>
                </c:pt>
                <c:pt idx="1">
                  <c:v>66876</c:v>
                </c:pt>
                <c:pt idx="2">
                  <c:v>67088</c:v>
                </c:pt>
                <c:pt idx="3">
                  <c:v>70489</c:v>
                </c:pt>
                <c:pt idx="4">
                  <c:v>84389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59186</c:v>
                </c:pt>
                <c:pt idx="1">
                  <c:v>53604</c:v>
                </c:pt>
                <c:pt idx="2">
                  <c:v>53291</c:v>
                </c:pt>
                <c:pt idx="3">
                  <c:v>62740</c:v>
                </c:pt>
                <c:pt idx="4">
                  <c:v>46568</c:v>
                </c:pt>
              </c:numCache>
            </c:numRef>
          </c:val>
          <c:smooth val="0"/>
        </c:ser>
        <c:dLbls>
          <c:showLegendKey val="0"/>
          <c:showVal val="0"/>
          <c:showCatName val="0"/>
          <c:showSerName val="0"/>
          <c:showPercent val="0"/>
          <c:showBubbleSize val="0"/>
        </c:dLbls>
        <c:marker val="1"/>
        <c:smooth val="0"/>
        <c:axId val="188054528"/>
        <c:axId val="188056704"/>
      </c:lineChart>
      <c:catAx>
        <c:axId val="1880545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056704"/>
        <c:crosses val="autoZero"/>
        <c:auto val="1"/>
        <c:lblAlgn val="ctr"/>
        <c:lblOffset val="100"/>
        <c:tickLblSkip val="1"/>
        <c:tickMarkSkip val="1"/>
        <c:noMultiLvlLbl val="0"/>
      </c:catAx>
      <c:valAx>
        <c:axId val="18805670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05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9.5399999999999991</c:v>
                </c:pt>
                <c:pt idx="1">
                  <c:v>8.67</c:v>
                </c:pt>
                <c:pt idx="2">
                  <c:v>6.79</c:v>
                </c:pt>
                <c:pt idx="3">
                  <c:v>9.19</c:v>
                </c:pt>
                <c:pt idx="4">
                  <c:v>8.49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9.6199999999999992</c:v>
                </c:pt>
                <c:pt idx="1">
                  <c:v>18.690000000000001</c:v>
                </c:pt>
                <c:pt idx="2">
                  <c:v>19.64</c:v>
                </c:pt>
                <c:pt idx="3">
                  <c:v>16.75</c:v>
                </c:pt>
                <c:pt idx="4">
                  <c:v>20.46</c:v>
                </c:pt>
              </c:numCache>
            </c:numRef>
          </c:val>
        </c:ser>
        <c:dLbls>
          <c:showLegendKey val="0"/>
          <c:showVal val="0"/>
          <c:showCatName val="0"/>
          <c:showSerName val="0"/>
          <c:showPercent val="0"/>
          <c:showBubbleSize val="0"/>
        </c:dLbls>
        <c:gapWidth val="250"/>
        <c:overlap val="100"/>
        <c:axId val="239079808"/>
        <c:axId val="239081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1.48</c:v>
                </c:pt>
                <c:pt idx="1">
                  <c:v>8.65</c:v>
                </c:pt>
                <c:pt idx="2">
                  <c:v>-1.3</c:v>
                </c:pt>
                <c:pt idx="3">
                  <c:v>-0.24</c:v>
                </c:pt>
                <c:pt idx="4">
                  <c:v>3.35</c:v>
                </c:pt>
              </c:numCache>
            </c:numRef>
          </c:val>
          <c:smooth val="0"/>
        </c:ser>
        <c:dLbls>
          <c:showLegendKey val="0"/>
          <c:showVal val="0"/>
          <c:showCatName val="0"/>
          <c:showSerName val="0"/>
          <c:showPercent val="0"/>
          <c:showBubbleSize val="0"/>
        </c:dLbls>
        <c:marker val="1"/>
        <c:smooth val="0"/>
        <c:axId val="239079808"/>
        <c:axId val="239081728"/>
      </c:lineChart>
      <c:catAx>
        <c:axId val="23907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9081728"/>
        <c:crosses val="autoZero"/>
        <c:auto val="1"/>
        <c:lblAlgn val="ctr"/>
        <c:lblOffset val="100"/>
        <c:tickLblSkip val="1"/>
        <c:tickMarkSkip val="1"/>
        <c:noMultiLvlLbl val="0"/>
      </c:catAx>
      <c:valAx>
        <c:axId val="239081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079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c:v>
                </c:pt>
                <c:pt idx="4">
                  <c:v>#N/A</c:v>
                </c:pt>
                <c:pt idx="5">
                  <c:v>0.06</c:v>
                </c:pt>
                <c:pt idx="6">
                  <c:v>#N/A</c:v>
                </c:pt>
                <c:pt idx="7">
                  <c:v>7.0000000000000007E-2</c:v>
                </c:pt>
                <c:pt idx="8">
                  <c:v>#N/A</c:v>
                </c:pt>
                <c:pt idx="9">
                  <c:v>0</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0.35</c:v>
                </c:pt>
                <c:pt idx="2">
                  <c:v>#N/A</c:v>
                </c:pt>
                <c:pt idx="3">
                  <c:v>0.62</c:v>
                </c:pt>
                <c:pt idx="4">
                  <c:v>#N/A</c:v>
                </c:pt>
                <c:pt idx="5">
                  <c:v>0.34</c:v>
                </c:pt>
                <c:pt idx="6">
                  <c:v>#N/A</c:v>
                </c:pt>
                <c:pt idx="7">
                  <c:v>0.53</c:v>
                </c:pt>
                <c:pt idx="8">
                  <c:v>#N/A</c:v>
                </c:pt>
                <c:pt idx="9">
                  <c:v>0.38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1.79</c:v>
                </c:pt>
                <c:pt idx="2">
                  <c:v>#N/A</c:v>
                </c:pt>
                <c:pt idx="3">
                  <c:v>2.58</c:v>
                </c:pt>
                <c:pt idx="4">
                  <c:v>#N/A</c:v>
                </c:pt>
                <c:pt idx="5">
                  <c:v>3.47</c:v>
                </c:pt>
                <c:pt idx="6">
                  <c:v>#N/A</c:v>
                </c:pt>
                <c:pt idx="7">
                  <c:v>4.05</c:v>
                </c:pt>
                <c:pt idx="8">
                  <c:v>#N/A</c:v>
                </c:pt>
                <c:pt idx="9">
                  <c:v>3.51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3.55</c:v>
                </c:pt>
                <c:pt idx="2">
                  <c:v>#N/A</c:v>
                </c:pt>
                <c:pt idx="3">
                  <c:v>3.87</c:v>
                </c:pt>
                <c:pt idx="4">
                  <c:v>#N/A</c:v>
                </c:pt>
                <c:pt idx="5">
                  <c:v>3.17</c:v>
                </c:pt>
                <c:pt idx="6">
                  <c:v>#N/A</c:v>
                </c:pt>
                <c:pt idx="7">
                  <c:v>3.95</c:v>
                </c:pt>
                <c:pt idx="8">
                  <c:v>#N/A</c:v>
                </c:pt>
                <c:pt idx="9">
                  <c:v>4.5199999999999996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9.5399999999999991</c:v>
                </c:pt>
                <c:pt idx="2">
                  <c:v>#N/A</c:v>
                </c:pt>
                <c:pt idx="3">
                  <c:v>8.67</c:v>
                </c:pt>
                <c:pt idx="4">
                  <c:v>#N/A</c:v>
                </c:pt>
                <c:pt idx="5">
                  <c:v>6.79</c:v>
                </c:pt>
                <c:pt idx="6">
                  <c:v>#N/A</c:v>
                </c:pt>
                <c:pt idx="7">
                  <c:v>9.19</c:v>
                </c:pt>
                <c:pt idx="8">
                  <c:v>#N/A</c:v>
                </c:pt>
                <c:pt idx="9">
                  <c:v>8.49</c:v>
                </c:pt>
              </c:numCache>
            </c:numRef>
          </c:val>
        </c:ser>
        <c:dLbls>
          <c:showLegendKey val="0"/>
          <c:showVal val="0"/>
          <c:showCatName val="0"/>
          <c:showSerName val="0"/>
          <c:showPercent val="0"/>
          <c:showBubbleSize val="0"/>
        </c:dLbls>
        <c:gapWidth val="150"/>
        <c:overlap val="100"/>
        <c:axId val="239236992"/>
        <c:axId val="239238528"/>
      </c:barChart>
      <c:catAx>
        <c:axId val="23923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9238528"/>
        <c:crosses val="autoZero"/>
        <c:auto val="1"/>
        <c:lblAlgn val="ctr"/>
        <c:lblOffset val="100"/>
        <c:tickLblSkip val="1"/>
        <c:tickMarkSkip val="1"/>
        <c:noMultiLvlLbl val="0"/>
      </c:catAx>
      <c:valAx>
        <c:axId val="239238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236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1419</c:v>
                </c:pt>
                <c:pt idx="5">
                  <c:v>1481</c:v>
                </c:pt>
                <c:pt idx="8">
                  <c:v>1566</c:v>
                </c:pt>
                <c:pt idx="11">
                  <c:v>1650</c:v>
                </c:pt>
                <c:pt idx="14">
                  <c:v>1728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532</c:v>
                </c:pt>
                <c:pt idx="3">
                  <c:v>542</c:v>
                </c:pt>
                <c:pt idx="6">
                  <c:v>541</c:v>
                </c:pt>
                <c:pt idx="9">
                  <c:v>432</c:v>
                </c:pt>
                <c:pt idx="12">
                  <c:v>325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867</c:v>
                </c:pt>
                <c:pt idx="3">
                  <c:v>858</c:v>
                </c:pt>
                <c:pt idx="6">
                  <c:v>818</c:v>
                </c:pt>
                <c:pt idx="9">
                  <c:v>746</c:v>
                </c:pt>
                <c:pt idx="12">
                  <c:v>623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c:v>
                </c:pt>
                <c:pt idx="3">
                  <c:v>7</c:v>
                </c:pt>
                <c:pt idx="6">
                  <c:v>30</c:v>
                </c:pt>
                <c:pt idx="9">
                  <c:v>30</c:v>
                </c:pt>
                <c:pt idx="12">
                  <c:v>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2129</c:v>
                </c:pt>
                <c:pt idx="3">
                  <c:v>2137</c:v>
                </c:pt>
                <c:pt idx="6">
                  <c:v>2179</c:v>
                </c:pt>
                <c:pt idx="9">
                  <c:v>2327</c:v>
                </c:pt>
                <c:pt idx="12">
                  <c:v>2276</c:v>
                </c:pt>
              </c:numCache>
            </c:numRef>
          </c:val>
        </c:ser>
        <c:dLbls>
          <c:showLegendKey val="0"/>
          <c:showVal val="0"/>
          <c:showCatName val="0"/>
          <c:showSerName val="0"/>
          <c:showPercent val="0"/>
          <c:showBubbleSize val="0"/>
        </c:dLbls>
        <c:gapWidth val="100"/>
        <c:overlap val="100"/>
        <c:axId val="240059520"/>
        <c:axId val="240061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2116</c:v>
                </c:pt>
                <c:pt idx="2">
                  <c:v>#N/A</c:v>
                </c:pt>
                <c:pt idx="3">
                  <c:v>#N/A</c:v>
                </c:pt>
                <c:pt idx="4">
                  <c:v>2063</c:v>
                </c:pt>
                <c:pt idx="5">
                  <c:v>#N/A</c:v>
                </c:pt>
                <c:pt idx="6">
                  <c:v>#N/A</c:v>
                </c:pt>
                <c:pt idx="7">
                  <c:v>2002</c:v>
                </c:pt>
                <c:pt idx="8">
                  <c:v>#N/A</c:v>
                </c:pt>
                <c:pt idx="9">
                  <c:v>#N/A</c:v>
                </c:pt>
                <c:pt idx="10">
                  <c:v>1885</c:v>
                </c:pt>
                <c:pt idx="11">
                  <c:v>#N/A</c:v>
                </c:pt>
                <c:pt idx="12">
                  <c:v>#N/A</c:v>
                </c:pt>
                <c:pt idx="13">
                  <c:v>1526</c:v>
                </c:pt>
                <c:pt idx="14">
                  <c:v>#N/A</c:v>
                </c:pt>
              </c:numCache>
            </c:numRef>
          </c:val>
          <c:smooth val="0"/>
        </c:ser>
        <c:dLbls>
          <c:showLegendKey val="0"/>
          <c:showVal val="0"/>
          <c:showCatName val="0"/>
          <c:showSerName val="0"/>
          <c:showPercent val="0"/>
          <c:showBubbleSize val="0"/>
        </c:dLbls>
        <c:marker val="1"/>
        <c:smooth val="0"/>
        <c:axId val="240059520"/>
        <c:axId val="240061440"/>
      </c:lineChart>
      <c:catAx>
        <c:axId val="24005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0061440"/>
        <c:crosses val="autoZero"/>
        <c:auto val="1"/>
        <c:lblAlgn val="ctr"/>
        <c:lblOffset val="100"/>
        <c:tickLblSkip val="1"/>
        <c:tickMarkSkip val="1"/>
        <c:noMultiLvlLbl val="0"/>
      </c:catAx>
      <c:valAx>
        <c:axId val="240061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059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16936</c:v>
                </c:pt>
                <c:pt idx="5">
                  <c:v>17754</c:v>
                </c:pt>
                <c:pt idx="8">
                  <c:v>18260</c:v>
                </c:pt>
                <c:pt idx="11">
                  <c:v>19083</c:v>
                </c:pt>
                <c:pt idx="14">
                  <c:v>19575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326</c:v>
                </c:pt>
                <c:pt idx="5">
                  <c:v>258</c:v>
                </c:pt>
                <c:pt idx="8">
                  <c:v>246</c:v>
                </c:pt>
                <c:pt idx="11">
                  <c:v>179</c:v>
                </c:pt>
                <c:pt idx="14">
                  <c:v>128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2405</c:v>
                </c:pt>
                <c:pt idx="5">
                  <c:v>3409</c:v>
                </c:pt>
                <c:pt idx="8">
                  <c:v>3704</c:v>
                </c:pt>
                <c:pt idx="11">
                  <c:v>3101</c:v>
                </c:pt>
                <c:pt idx="14">
                  <c:v>3567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3632</c:v>
                </c:pt>
                <c:pt idx="3">
                  <c:v>3733</c:v>
                </c:pt>
                <c:pt idx="6">
                  <c:v>3578</c:v>
                </c:pt>
                <c:pt idx="9">
                  <c:v>3782</c:v>
                </c:pt>
                <c:pt idx="12">
                  <c:v>3719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7531</c:v>
                </c:pt>
                <c:pt idx="3">
                  <c:v>6841</c:v>
                </c:pt>
                <c:pt idx="6">
                  <c:v>6355</c:v>
                </c:pt>
                <c:pt idx="9">
                  <c:v>5692</c:v>
                </c:pt>
                <c:pt idx="12">
                  <c:v>5222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81</c:v>
                </c:pt>
                <c:pt idx="3">
                  <c:v>75</c:v>
                </c:pt>
                <c:pt idx="6">
                  <c:v>160</c:v>
                </c:pt>
                <c:pt idx="9">
                  <c:v>135</c:v>
                </c:pt>
                <c:pt idx="12">
                  <c:v>111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3046</c:v>
                </c:pt>
                <c:pt idx="3">
                  <c:v>2545</c:v>
                </c:pt>
                <c:pt idx="6">
                  <c:v>2042</c:v>
                </c:pt>
                <c:pt idx="9">
                  <c:v>1638</c:v>
                </c:pt>
                <c:pt idx="12">
                  <c:v>1334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20361</c:v>
                </c:pt>
                <c:pt idx="3">
                  <c:v>19831</c:v>
                </c:pt>
                <c:pt idx="6">
                  <c:v>19538</c:v>
                </c:pt>
                <c:pt idx="9">
                  <c:v>19709</c:v>
                </c:pt>
                <c:pt idx="12">
                  <c:v>19309</c:v>
                </c:pt>
              </c:numCache>
            </c:numRef>
          </c:val>
        </c:ser>
        <c:dLbls>
          <c:showLegendKey val="0"/>
          <c:showVal val="0"/>
          <c:showCatName val="0"/>
          <c:showSerName val="0"/>
          <c:showPercent val="0"/>
          <c:showBubbleSize val="0"/>
        </c:dLbls>
        <c:gapWidth val="100"/>
        <c:overlap val="100"/>
        <c:axId val="240176512"/>
        <c:axId val="240178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14985</c:v>
                </c:pt>
                <c:pt idx="2">
                  <c:v>#N/A</c:v>
                </c:pt>
                <c:pt idx="3">
                  <c:v>#N/A</c:v>
                </c:pt>
                <c:pt idx="4">
                  <c:v>11605</c:v>
                </c:pt>
                <c:pt idx="5">
                  <c:v>#N/A</c:v>
                </c:pt>
                <c:pt idx="6">
                  <c:v>#N/A</c:v>
                </c:pt>
                <c:pt idx="7">
                  <c:v>9463</c:v>
                </c:pt>
                <c:pt idx="8">
                  <c:v>#N/A</c:v>
                </c:pt>
                <c:pt idx="9">
                  <c:v>#N/A</c:v>
                </c:pt>
                <c:pt idx="10">
                  <c:v>8592</c:v>
                </c:pt>
                <c:pt idx="11">
                  <c:v>#N/A</c:v>
                </c:pt>
                <c:pt idx="12">
                  <c:v>#N/A</c:v>
                </c:pt>
                <c:pt idx="13">
                  <c:v>6425</c:v>
                </c:pt>
                <c:pt idx="14">
                  <c:v>#N/A</c:v>
                </c:pt>
              </c:numCache>
            </c:numRef>
          </c:val>
          <c:smooth val="0"/>
        </c:ser>
        <c:dLbls>
          <c:showLegendKey val="0"/>
          <c:showVal val="0"/>
          <c:showCatName val="0"/>
          <c:showSerName val="0"/>
          <c:showPercent val="0"/>
          <c:showBubbleSize val="0"/>
        </c:dLbls>
        <c:marker val="1"/>
        <c:smooth val="0"/>
        <c:axId val="240176512"/>
        <c:axId val="240178688"/>
      </c:lineChart>
      <c:catAx>
        <c:axId val="24017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0178688"/>
        <c:crosses val="autoZero"/>
        <c:auto val="1"/>
        <c:lblAlgn val="ctr"/>
        <c:lblOffset val="100"/>
        <c:tickLblSkip val="1"/>
        <c:tickMarkSkip val="1"/>
        <c:noMultiLvlLbl val="0"/>
      </c:catAx>
      <c:valAx>
        <c:axId val="240178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17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静岡県牧之原市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48,349
47,285
111.68
18,584,064
17,510,109
1,047,955
12,339,788
19,309,224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17.0
60.2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lang="ja-JP" altLang="ja-JP" sz="1300">
              <a:solidFill>
                <a:schemeClr val="dk1"/>
              </a:solidFill>
              <a:effectLst/>
              <a:latin typeface="+mn-ea"/>
              <a:ea typeface="+mn-ea"/>
              <a:cs typeface="+mn-cs"/>
            </a:rPr>
            <a:t>平成</a:t>
          </a:r>
          <a:r>
            <a:rPr lang="en-US" altLang="ja-JP" sz="1300">
              <a:solidFill>
                <a:schemeClr val="dk1"/>
              </a:solidFill>
              <a:effectLst/>
              <a:latin typeface="+mn-ea"/>
              <a:ea typeface="+mn-ea"/>
              <a:cs typeface="+mn-cs"/>
            </a:rPr>
            <a:t>20</a:t>
          </a:r>
          <a:r>
            <a:rPr lang="ja-JP" altLang="ja-JP" sz="1300">
              <a:solidFill>
                <a:schemeClr val="dk1"/>
              </a:solidFill>
              <a:effectLst/>
              <a:latin typeface="+mn-ea"/>
              <a:ea typeface="+mn-ea"/>
              <a:cs typeface="+mn-cs"/>
            </a:rPr>
            <a:t>年９月のリーマンショックによる景気低迷により、平成</a:t>
          </a:r>
          <a:r>
            <a:rPr lang="en-US" altLang="ja-JP" sz="1300">
              <a:solidFill>
                <a:schemeClr val="dk1"/>
              </a:solidFill>
              <a:effectLst/>
              <a:latin typeface="+mn-ea"/>
              <a:ea typeface="+mn-ea"/>
              <a:cs typeface="+mn-cs"/>
            </a:rPr>
            <a:t>22</a:t>
          </a:r>
          <a:r>
            <a:rPr lang="ja-JP" altLang="ja-JP" sz="1300">
              <a:solidFill>
                <a:schemeClr val="dk1"/>
              </a:solidFill>
              <a:effectLst/>
              <a:latin typeface="+mn-ea"/>
              <a:ea typeface="+mn-ea"/>
              <a:cs typeface="+mn-cs"/>
            </a:rPr>
            <a:t>年度から３年連続で前年度を下回ってきたが、「三本の矢」からなる経済政策（アベノミクス）の一体的な取り組みの効果から微増となった。輸送関連企業が多数を占めることにより、類似団体の平均より高く、県下の平均値となっている。</a:t>
          </a:r>
        </a:p>
        <a:p>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平成</a:t>
          </a:r>
          <a:r>
            <a:rPr lang="en-US" altLang="ja-JP" sz="1300">
              <a:solidFill>
                <a:schemeClr val="dk1"/>
              </a:solidFill>
              <a:effectLst/>
              <a:latin typeface="+mn-ea"/>
              <a:ea typeface="+mn-ea"/>
              <a:cs typeface="+mn-cs"/>
            </a:rPr>
            <a:t>23</a:t>
          </a:r>
          <a:r>
            <a:rPr lang="ja-JP" altLang="ja-JP" sz="1300">
              <a:solidFill>
                <a:schemeClr val="dk1"/>
              </a:solidFill>
              <a:effectLst/>
              <a:latin typeface="+mn-ea"/>
              <a:ea typeface="+mn-ea"/>
              <a:cs typeface="+mn-cs"/>
            </a:rPr>
            <a:t>年３月</a:t>
          </a:r>
          <a:r>
            <a:rPr lang="en-US" altLang="ja-JP" sz="1300">
              <a:solidFill>
                <a:schemeClr val="dk1"/>
              </a:solidFill>
              <a:effectLst/>
              <a:latin typeface="+mn-ea"/>
              <a:ea typeface="+mn-ea"/>
              <a:cs typeface="+mn-cs"/>
            </a:rPr>
            <a:t>11</a:t>
          </a:r>
          <a:r>
            <a:rPr lang="ja-JP" altLang="ja-JP" sz="1300">
              <a:solidFill>
                <a:schemeClr val="dk1"/>
              </a:solidFill>
              <a:effectLst/>
              <a:latin typeface="+mn-ea"/>
              <a:ea typeface="+mn-ea"/>
              <a:cs typeface="+mn-cs"/>
            </a:rPr>
            <a:t>日の東日本大震災以降、人口流出や企業の撤退が見られるため、津波浸水区域外への企業誘致などを進め、財政基盤の強化を図</a:t>
          </a:r>
          <a:r>
            <a:rPr lang="ja-JP" altLang="en-US" sz="1300">
              <a:solidFill>
                <a:schemeClr val="dk1"/>
              </a:solidFill>
              <a:effectLst/>
              <a:latin typeface="+mn-ea"/>
              <a:ea typeface="+mn-ea"/>
              <a:cs typeface="+mn-cs"/>
            </a:rPr>
            <a:t>ってい</a:t>
          </a:r>
          <a:r>
            <a:rPr lang="ja-JP" altLang="ja-JP" sz="1300">
              <a:solidFill>
                <a:schemeClr val="dk1"/>
              </a:solidFill>
              <a:effectLst/>
              <a:latin typeface="+mn-ea"/>
              <a:ea typeface="+mn-ea"/>
              <a:cs typeface="+mn-cs"/>
            </a:rPr>
            <a:t>る。</a:t>
          </a:r>
          <a:endParaRPr kumimoji="1" lang="ja-JP" altLang="en-US" sz="1300">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79828</xdr:rowOff>
    </xdr:to>
    <xdr:cxnSp macro="">
      <xdr:nvCxnSpPr>
        <xdr:cNvPr id="65" name="直線コネクタ 64"/>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108857</xdr:rowOff>
    </xdr:from>
    <xdr:to>
      <xdr:col>7</xdr:col>
      <xdr:colOff>152400</xdr:colOff>
      <xdr:row>39</xdr:row>
      <xdr:rowOff>126093</xdr:rowOff>
    </xdr:to>
    <xdr:cxnSp macro="">
      <xdr:nvCxnSpPr>
        <xdr:cNvPr id="70" name="直線コネクタ 69"/>
        <xdr:cNvCxnSpPr/>
      </xdr:nvCxnSpPr>
      <xdr:spPr>
        <a:xfrm flipV="1">
          <a:off x="4114800" y="67954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1"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2" name="フローチャート : 判断 71"/>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74385</xdr:rowOff>
    </xdr:from>
    <xdr:to>
      <xdr:col>6</xdr:col>
      <xdr:colOff>0</xdr:colOff>
      <xdr:row>39</xdr:row>
      <xdr:rowOff>126093</xdr:rowOff>
    </xdr:to>
    <xdr:cxnSp macro="">
      <xdr:nvCxnSpPr>
        <xdr:cNvPr id="73" name="直線コネクタ 72"/>
        <xdr:cNvCxnSpPr/>
      </xdr:nvCxnSpPr>
      <xdr:spPr>
        <a:xfrm>
          <a:off x="3225800" y="676093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4" name="フローチャート : 判断 73"/>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75" name="テキスト ボックス 74"/>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5443</xdr:rowOff>
    </xdr:from>
    <xdr:to>
      <xdr:col>4</xdr:col>
      <xdr:colOff>482600</xdr:colOff>
      <xdr:row>39</xdr:row>
      <xdr:rowOff>74385</xdr:rowOff>
    </xdr:to>
    <xdr:cxnSp macro="">
      <xdr:nvCxnSpPr>
        <xdr:cNvPr id="76" name="直線コネクタ 75"/>
        <xdr:cNvCxnSpPr/>
      </xdr:nvCxnSpPr>
      <xdr:spPr>
        <a:xfrm>
          <a:off x="2336800" y="669199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107950</xdr:rowOff>
    </xdr:from>
    <xdr:to>
      <xdr:col>3</xdr:col>
      <xdr:colOff>279400</xdr:colOff>
      <xdr:row>39</xdr:row>
      <xdr:rowOff>5443</xdr:rowOff>
    </xdr:to>
    <xdr:cxnSp macro="">
      <xdr:nvCxnSpPr>
        <xdr:cNvPr id="79" name="直線コネクタ 78"/>
        <xdr:cNvCxnSpPr/>
      </xdr:nvCxnSpPr>
      <xdr:spPr>
        <a:xfrm>
          <a:off x="1447800" y="66230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80" name="フローチャート : 判断 79"/>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43742</xdr:rowOff>
    </xdr:from>
    <xdr:ext cx="762000" cy="259045"/>
    <xdr:sp macro="" textlink="">
      <xdr:nvSpPr>
        <xdr:cNvPr id="81" name="テキスト ボックス 80"/>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2" name="フローチャート : 判断 81"/>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77305</xdr:rowOff>
    </xdr:from>
    <xdr:ext cx="762000" cy="259045"/>
    <xdr:sp macro="" textlink="">
      <xdr:nvSpPr>
        <xdr:cNvPr id="83" name="テキスト ボックス 82"/>
        <xdr:cNvSpPr txBox="1"/>
      </xdr:nvSpPr>
      <xdr:spPr>
        <a:xfrm>
          <a:off x="1066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58057</xdr:rowOff>
    </xdr:from>
    <xdr:to>
      <xdr:col>7</xdr:col>
      <xdr:colOff>203200</xdr:colOff>
      <xdr:row>39</xdr:row>
      <xdr:rowOff>159657</xdr:rowOff>
    </xdr:to>
    <xdr:sp macro="" textlink="">
      <xdr:nvSpPr>
        <xdr:cNvPr id="89" name="円/楕円 88"/>
        <xdr:cNvSpPr/>
      </xdr:nvSpPr>
      <xdr:spPr>
        <a:xfrm>
          <a:off x="49022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74584</xdr:rowOff>
    </xdr:from>
    <xdr:ext cx="762000" cy="259045"/>
    <xdr:sp macro="" textlink="">
      <xdr:nvSpPr>
        <xdr:cNvPr id="90" name="財政力該当値テキスト"/>
        <xdr:cNvSpPr txBox="1"/>
      </xdr:nvSpPr>
      <xdr:spPr>
        <a:xfrm>
          <a:off x="5041900" y="658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75293</xdr:rowOff>
    </xdr:from>
    <xdr:to>
      <xdr:col>6</xdr:col>
      <xdr:colOff>50800</xdr:colOff>
      <xdr:row>40</xdr:row>
      <xdr:rowOff>5443</xdr:rowOff>
    </xdr:to>
    <xdr:sp macro="" textlink="">
      <xdr:nvSpPr>
        <xdr:cNvPr id="91" name="円/楕円 90"/>
        <xdr:cNvSpPr/>
      </xdr:nvSpPr>
      <xdr:spPr>
        <a:xfrm>
          <a:off x="4064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15620</xdr:rowOff>
    </xdr:from>
    <xdr:ext cx="736600" cy="259045"/>
    <xdr:sp macro="" textlink="">
      <xdr:nvSpPr>
        <xdr:cNvPr id="92" name="テキスト ボックス 91"/>
        <xdr:cNvSpPr txBox="1"/>
      </xdr:nvSpPr>
      <xdr:spPr>
        <a:xfrm>
          <a:off x="3733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23585</xdr:rowOff>
    </xdr:from>
    <xdr:to>
      <xdr:col>4</xdr:col>
      <xdr:colOff>533400</xdr:colOff>
      <xdr:row>39</xdr:row>
      <xdr:rowOff>125185</xdr:rowOff>
    </xdr:to>
    <xdr:sp macro="" textlink="">
      <xdr:nvSpPr>
        <xdr:cNvPr id="93" name="円/楕円 92"/>
        <xdr:cNvSpPr/>
      </xdr:nvSpPr>
      <xdr:spPr>
        <a:xfrm>
          <a:off x="3175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135362</xdr:rowOff>
    </xdr:from>
    <xdr:ext cx="762000" cy="259045"/>
    <xdr:sp macro="" textlink="">
      <xdr:nvSpPr>
        <xdr:cNvPr id="94" name="テキスト ボックス 93"/>
        <xdr:cNvSpPr txBox="1"/>
      </xdr:nvSpPr>
      <xdr:spPr>
        <a:xfrm>
          <a:off x="2844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126093</xdr:rowOff>
    </xdr:from>
    <xdr:to>
      <xdr:col>3</xdr:col>
      <xdr:colOff>330200</xdr:colOff>
      <xdr:row>39</xdr:row>
      <xdr:rowOff>56243</xdr:rowOff>
    </xdr:to>
    <xdr:sp macro="" textlink="">
      <xdr:nvSpPr>
        <xdr:cNvPr id="95" name="円/楕円 94"/>
        <xdr:cNvSpPr/>
      </xdr:nvSpPr>
      <xdr:spPr>
        <a:xfrm>
          <a:off x="2286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66420</xdr:rowOff>
    </xdr:from>
    <xdr:ext cx="762000" cy="259045"/>
    <xdr:sp macro="" textlink="">
      <xdr:nvSpPr>
        <xdr:cNvPr id="96" name="テキスト ボックス 95"/>
        <xdr:cNvSpPr txBox="1"/>
      </xdr:nvSpPr>
      <xdr:spPr>
        <a:xfrm>
          <a:off x="1955800" y="641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57150</xdr:rowOff>
    </xdr:from>
    <xdr:to>
      <xdr:col>2</xdr:col>
      <xdr:colOff>127000</xdr:colOff>
      <xdr:row>38</xdr:row>
      <xdr:rowOff>158750</xdr:rowOff>
    </xdr:to>
    <xdr:sp macro="" textlink="">
      <xdr:nvSpPr>
        <xdr:cNvPr id="97" name="円/楕円 96"/>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168927</xdr:rowOff>
    </xdr:from>
    <xdr:ext cx="762000" cy="259045"/>
    <xdr:sp macro="" textlink="">
      <xdr:nvSpPr>
        <xdr:cNvPr id="98" name="テキスト ボックス 97"/>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ea typeface="+mn-ea"/>
            </a:rPr>
            <a:t>　</a:t>
          </a:r>
          <a:r>
            <a:rPr kumimoji="1" lang="ja-JP" altLang="en-US" sz="1300">
              <a:latin typeface="+mn-ea"/>
              <a:ea typeface="+mn-ea"/>
            </a:rPr>
            <a:t>平成</a:t>
          </a:r>
          <a:r>
            <a:rPr kumimoji="1" lang="en-US" altLang="ja-JP" sz="1300">
              <a:latin typeface="+mn-ea"/>
              <a:ea typeface="+mn-ea"/>
            </a:rPr>
            <a:t>25</a:t>
          </a:r>
          <a:r>
            <a:rPr kumimoji="1" lang="ja-JP" altLang="en-US" sz="1300">
              <a:latin typeface="+mn-ea"/>
              <a:ea typeface="+mn-ea"/>
            </a:rPr>
            <a:t>年度決算では</a:t>
          </a:r>
          <a:r>
            <a:rPr kumimoji="1" lang="en-US" altLang="ja-JP" sz="1300">
              <a:latin typeface="+mn-ea"/>
              <a:ea typeface="+mn-ea"/>
            </a:rPr>
            <a:t>83.7</a:t>
          </a:r>
          <a:r>
            <a:rPr kumimoji="1" lang="ja-JP" altLang="en-US" sz="1300">
              <a:latin typeface="+mn-ea"/>
              <a:ea typeface="+mn-ea"/>
            </a:rPr>
            <a:t>％と対前年度比</a:t>
          </a:r>
          <a:r>
            <a:rPr kumimoji="1" lang="en-US" altLang="ja-JP" sz="1300">
              <a:latin typeface="+mn-ea"/>
              <a:ea typeface="+mn-ea"/>
            </a:rPr>
            <a:t>1.6</a:t>
          </a:r>
          <a:r>
            <a:rPr kumimoji="1" lang="ja-JP" altLang="en-US" sz="1300">
              <a:latin typeface="+mn-ea"/>
              <a:ea typeface="+mn-ea"/>
            </a:rPr>
            <a:t>ポイントの減少となった。平成</a:t>
          </a:r>
          <a:r>
            <a:rPr kumimoji="1" lang="en-US" altLang="ja-JP" sz="1300">
              <a:latin typeface="+mn-ea"/>
              <a:ea typeface="+mn-ea"/>
            </a:rPr>
            <a:t>21</a:t>
          </a:r>
          <a:r>
            <a:rPr kumimoji="1" lang="ja-JP" altLang="en-US" sz="1300">
              <a:latin typeface="+mn-ea"/>
              <a:ea typeface="+mn-ea"/>
            </a:rPr>
            <a:t>年度の減収補填債の借り入れという特異な状況</a:t>
          </a:r>
          <a:r>
            <a:rPr kumimoji="1" lang="en-US" altLang="ja-JP" sz="1300">
              <a:latin typeface="+mn-ea"/>
              <a:ea typeface="+mn-ea"/>
            </a:rPr>
            <a:t>(</a:t>
          </a:r>
          <a:r>
            <a:rPr kumimoji="1" lang="ja-JP" altLang="en-US" sz="1300">
              <a:latin typeface="+mn-ea"/>
              <a:ea typeface="+mn-ea"/>
            </a:rPr>
            <a:t>減収補填債を除外した比率は</a:t>
          </a:r>
          <a:r>
            <a:rPr kumimoji="1" lang="en-US" altLang="ja-JP" sz="1300">
              <a:latin typeface="+mn-ea"/>
              <a:ea typeface="+mn-ea"/>
            </a:rPr>
            <a:t>85.8</a:t>
          </a:r>
          <a:r>
            <a:rPr kumimoji="1" lang="ja-JP" altLang="en-US" sz="1300">
              <a:latin typeface="+mn-ea"/>
              <a:ea typeface="+mn-ea"/>
            </a:rPr>
            <a:t>％</a:t>
          </a:r>
          <a:r>
            <a:rPr kumimoji="1" lang="en-US" altLang="ja-JP" sz="1300">
              <a:latin typeface="+mn-ea"/>
              <a:ea typeface="+mn-ea"/>
            </a:rPr>
            <a:t>)</a:t>
          </a:r>
          <a:r>
            <a:rPr kumimoji="1" lang="ja-JP" altLang="en-US" sz="1300">
              <a:latin typeface="+mn-ea"/>
              <a:ea typeface="+mn-ea"/>
            </a:rPr>
            <a:t>を除けば、</a:t>
          </a:r>
          <a:r>
            <a:rPr kumimoji="1" lang="en-US" altLang="ja-JP" sz="1300">
              <a:latin typeface="+mn-ea"/>
              <a:ea typeface="+mn-ea"/>
            </a:rPr>
            <a:t>84</a:t>
          </a:r>
          <a:r>
            <a:rPr kumimoji="1" lang="ja-JP" altLang="en-US" sz="1300">
              <a:latin typeface="+mn-ea"/>
              <a:ea typeface="+mn-ea"/>
            </a:rPr>
            <a:t>％程度を推移している。類似団体の平均より低く、県下の平均も下回っている。</a:t>
          </a:r>
        </a:p>
        <a:p>
          <a:r>
            <a:rPr kumimoji="1" lang="ja-JP" altLang="en-US" sz="1300">
              <a:latin typeface="+mn-ea"/>
              <a:ea typeface="+mn-ea"/>
            </a:rPr>
            <a:t>　厳しい財政状況により経常的経費を抑制してきた結果の減少であるが、一部事務組合で管理、運営しているごみ処理施設等の起債償還の完了による負担金の減少も要因の一つとなっている。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1524</xdr:rowOff>
    </xdr:from>
    <xdr:to>
      <xdr:col>7</xdr:col>
      <xdr:colOff>152400</xdr:colOff>
      <xdr:row>67</xdr:row>
      <xdr:rowOff>137922</xdr:rowOff>
    </xdr:to>
    <xdr:cxnSp macro="">
      <xdr:nvCxnSpPr>
        <xdr:cNvPr id="126" name="直線コネクタ 125"/>
        <xdr:cNvCxnSpPr/>
      </xdr:nvCxnSpPr>
      <xdr:spPr>
        <a:xfrm flipV="1">
          <a:off x="4953000" y="9945624"/>
          <a:ext cx="0" cy="1679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7"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8" name="直線コネクタ 127"/>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87901</xdr:rowOff>
    </xdr:from>
    <xdr:ext cx="762000" cy="259045"/>
    <xdr:sp macro="" textlink="">
      <xdr:nvSpPr>
        <xdr:cNvPr id="129"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a:t>
          </a:r>
          <a:endParaRPr kumimoji="1" lang="ja-JP" altLang="en-US" sz="1000" b="1">
            <a:latin typeface="ＭＳ Ｐゴシック"/>
          </a:endParaRPr>
        </a:p>
      </xdr:txBody>
    </xdr:sp>
    <xdr:clientData/>
  </xdr:oneCellAnchor>
  <xdr:twoCellAnchor>
    <xdr:from>
      <xdr:col>7</xdr:col>
      <xdr:colOff>63500</xdr:colOff>
      <xdr:row>58</xdr:row>
      <xdr:rowOff>1524</xdr:rowOff>
    </xdr:from>
    <xdr:to>
      <xdr:col>7</xdr:col>
      <xdr:colOff>241300</xdr:colOff>
      <xdr:row>58</xdr:row>
      <xdr:rowOff>1524</xdr:rowOff>
    </xdr:to>
    <xdr:cxnSp macro="">
      <xdr:nvCxnSpPr>
        <xdr:cNvPr id="130" name="直線コネクタ 129"/>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141224</xdr:rowOff>
    </xdr:from>
    <xdr:to>
      <xdr:col>7</xdr:col>
      <xdr:colOff>152400</xdr:colOff>
      <xdr:row>61</xdr:row>
      <xdr:rowOff>124206</xdr:rowOff>
    </xdr:to>
    <xdr:cxnSp macro="">
      <xdr:nvCxnSpPr>
        <xdr:cNvPr id="131" name="直線コネクタ 130"/>
        <xdr:cNvCxnSpPr/>
      </xdr:nvCxnSpPr>
      <xdr:spPr>
        <a:xfrm flipV="1">
          <a:off x="4114800" y="10428224"/>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76725</xdr:rowOff>
    </xdr:from>
    <xdr:ext cx="762000" cy="259045"/>
    <xdr:sp macro="" textlink="">
      <xdr:nvSpPr>
        <xdr:cNvPr id="132" name="財政構造の弾力性平均値テキスト"/>
        <xdr:cNvSpPr txBox="1"/>
      </xdr:nvSpPr>
      <xdr:spPr>
        <a:xfrm>
          <a:off x="5041900" y="10706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33" name="フローチャート : 判断 132"/>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141224</xdr:rowOff>
    </xdr:from>
    <xdr:to>
      <xdr:col>6</xdr:col>
      <xdr:colOff>0</xdr:colOff>
      <xdr:row>61</xdr:row>
      <xdr:rowOff>124206</xdr:rowOff>
    </xdr:to>
    <xdr:cxnSp macro="">
      <xdr:nvCxnSpPr>
        <xdr:cNvPr id="134" name="直線コネクタ 133"/>
        <xdr:cNvCxnSpPr/>
      </xdr:nvCxnSpPr>
      <xdr:spPr>
        <a:xfrm>
          <a:off x="3225800" y="1042822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36" name="テキスト ボックス 135"/>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141224</xdr:rowOff>
    </xdr:from>
    <xdr:to>
      <xdr:col>4</xdr:col>
      <xdr:colOff>482600</xdr:colOff>
      <xdr:row>61</xdr:row>
      <xdr:rowOff>66294</xdr:rowOff>
    </xdr:to>
    <xdr:cxnSp macro="">
      <xdr:nvCxnSpPr>
        <xdr:cNvPr id="137" name="直線コネクタ 136"/>
        <xdr:cNvCxnSpPr/>
      </xdr:nvCxnSpPr>
      <xdr:spPr>
        <a:xfrm flipV="1">
          <a:off x="2336800" y="1042822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104648</xdr:rowOff>
    </xdr:from>
    <xdr:to>
      <xdr:col>4</xdr:col>
      <xdr:colOff>533400</xdr:colOff>
      <xdr:row>63</xdr:row>
      <xdr:rowOff>34798</xdr:rowOff>
    </xdr:to>
    <xdr:sp macro="" textlink="">
      <xdr:nvSpPr>
        <xdr:cNvPr id="138" name="フローチャート : 判断 137"/>
        <xdr:cNvSpPr/>
      </xdr:nvSpPr>
      <xdr:spPr>
        <a:xfrm>
          <a:off x="3175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19575</xdr:rowOff>
    </xdr:from>
    <xdr:ext cx="762000" cy="259045"/>
    <xdr:sp macro="" textlink="">
      <xdr:nvSpPr>
        <xdr:cNvPr id="139" name="テキスト ボックス 138"/>
        <xdr:cNvSpPr txBox="1"/>
      </xdr:nvSpPr>
      <xdr:spPr>
        <a:xfrm>
          <a:off x="2844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81026</xdr:rowOff>
    </xdr:from>
    <xdr:to>
      <xdr:col>3</xdr:col>
      <xdr:colOff>279400</xdr:colOff>
      <xdr:row>61</xdr:row>
      <xdr:rowOff>66294</xdr:rowOff>
    </xdr:to>
    <xdr:cxnSp macro="">
      <xdr:nvCxnSpPr>
        <xdr:cNvPr id="140" name="直線コネクタ 139"/>
        <xdr:cNvCxnSpPr/>
      </xdr:nvCxnSpPr>
      <xdr:spPr>
        <a:xfrm>
          <a:off x="1447800" y="10196576"/>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148336</xdr:rowOff>
    </xdr:from>
    <xdr:to>
      <xdr:col>3</xdr:col>
      <xdr:colOff>330200</xdr:colOff>
      <xdr:row>61</xdr:row>
      <xdr:rowOff>78486</xdr:rowOff>
    </xdr:to>
    <xdr:sp macro="" textlink="">
      <xdr:nvSpPr>
        <xdr:cNvPr id="141" name="フローチャート : 判断 140"/>
        <xdr:cNvSpPr/>
      </xdr:nvSpPr>
      <xdr:spPr>
        <a:xfrm>
          <a:off x="22860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88663</xdr:rowOff>
    </xdr:from>
    <xdr:ext cx="762000" cy="259045"/>
    <xdr:sp macro="" textlink="">
      <xdr:nvSpPr>
        <xdr:cNvPr id="142" name="テキスト ボックス 141"/>
        <xdr:cNvSpPr txBox="1"/>
      </xdr:nvSpPr>
      <xdr:spPr>
        <a:xfrm>
          <a:off x="1955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762</xdr:rowOff>
    </xdr:from>
    <xdr:to>
      <xdr:col>2</xdr:col>
      <xdr:colOff>127000</xdr:colOff>
      <xdr:row>63</xdr:row>
      <xdr:rowOff>102362</xdr:rowOff>
    </xdr:to>
    <xdr:sp macro="" textlink="">
      <xdr:nvSpPr>
        <xdr:cNvPr id="143" name="フローチャート : 判断 142"/>
        <xdr:cNvSpPr/>
      </xdr:nvSpPr>
      <xdr:spPr>
        <a:xfrm>
          <a:off x="1397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87139</xdr:rowOff>
    </xdr:from>
    <xdr:ext cx="762000" cy="259045"/>
    <xdr:sp macro="" textlink="">
      <xdr:nvSpPr>
        <xdr:cNvPr id="144" name="テキスト ボックス 143"/>
        <xdr:cNvSpPr txBox="1"/>
      </xdr:nvSpPr>
      <xdr:spPr>
        <a:xfrm>
          <a:off x="1066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90424</xdr:rowOff>
    </xdr:from>
    <xdr:to>
      <xdr:col>7</xdr:col>
      <xdr:colOff>203200</xdr:colOff>
      <xdr:row>61</xdr:row>
      <xdr:rowOff>20574</xdr:rowOff>
    </xdr:to>
    <xdr:sp macro="" textlink="">
      <xdr:nvSpPr>
        <xdr:cNvPr id="150" name="円/楕円 149"/>
        <xdr:cNvSpPr/>
      </xdr:nvSpPr>
      <xdr:spPr>
        <a:xfrm>
          <a:off x="49022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106951</xdr:rowOff>
    </xdr:from>
    <xdr:ext cx="762000" cy="259045"/>
    <xdr:sp macro="" textlink="">
      <xdr:nvSpPr>
        <xdr:cNvPr id="151" name="財政構造の弾力性該当値テキスト"/>
        <xdr:cNvSpPr txBox="1"/>
      </xdr:nvSpPr>
      <xdr:spPr>
        <a:xfrm>
          <a:off x="5041900" y="102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73406</xdr:rowOff>
    </xdr:from>
    <xdr:to>
      <xdr:col>6</xdr:col>
      <xdr:colOff>50800</xdr:colOff>
      <xdr:row>62</xdr:row>
      <xdr:rowOff>3556</xdr:rowOff>
    </xdr:to>
    <xdr:sp macro="" textlink="">
      <xdr:nvSpPr>
        <xdr:cNvPr id="152" name="円/楕円 151"/>
        <xdr:cNvSpPr/>
      </xdr:nvSpPr>
      <xdr:spPr>
        <a:xfrm>
          <a:off x="4064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13733</xdr:rowOff>
    </xdr:from>
    <xdr:ext cx="736600" cy="259045"/>
    <xdr:sp macro="" textlink="">
      <xdr:nvSpPr>
        <xdr:cNvPr id="153" name="テキスト ボックス 152"/>
        <xdr:cNvSpPr txBox="1"/>
      </xdr:nvSpPr>
      <xdr:spPr>
        <a:xfrm>
          <a:off x="3733800" y="1030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90424</xdr:rowOff>
    </xdr:from>
    <xdr:to>
      <xdr:col>4</xdr:col>
      <xdr:colOff>533400</xdr:colOff>
      <xdr:row>61</xdr:row>
      <xdr:rowOff>20574</xdr:rowOff>
    </xdr:to>
    <xdr:sp macro="" textlink="">
      <xdr:nvSpPr>
        <xdr:cNvPr id="154" name="円/楕円 153"/>
        <xdr:cNvSpPr/>
      </xdr:nvSpPr>
      <xdr:spPr>
        <a:xfrm>
          <a:off x="3175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30751</xdr:rowOff>
    </xdr:from>
    <xdr:ext cx="762000" cy="259045"/>
    <xdr:sp macro="" textlink="">
      <xdr:nvSpPr>
        <xdr:cNvPr id="155" name="テキスト ボックス 154"/>
        <xdr:cNvSpPr txBox="1"/>
      </xdr:nvSpPr>
      <xdr:spPr>
        <a:xfrm>
          <a:off x="2844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15494</xdr:rowOff>
    </xdr:from>
    <xdr:to>
      <xdr:col>3</xdr:col>
      <xdr:colOff>330200</xdr:colOff>
      <xdr:row>61</xdr:row>
      <xdr:rowOff>117094</xdr:rowOff>
    </xdr:to>
    <xdr:sp macro="" textlink="">
      <xdr:nvSpPr>
        <xdr:cNvPr id="156" name="円/楕円 155"/>
        <xdr:cNvSpPr/>
      </xdr:nvSpPr>
      <xdr:spPr>
        <a:xfrm>
          <a:off x="2286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101871</xdr:rowOff>
    </xdr:from>
    <xdr:ext cx="762000" cy="259045"/>
    <xdr:sp macro="" textlink="">
      <xdr:nvSpPr>
        <xdr:cNvPr id="157" name="テキスト ボックス 156"/>
        <xdr:cNvSpPr txBox="1"/>
      </xdr:nvSpPr>
      <xdr:spPr>
        <a:xfrm>
          <a:off x="1955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30226</xdr:rowOff>
    </xdr:from>
    <xdr:to>
      <xdr:col>2</xdr:col>
      <xdr:colOff>127000</xdr:colOff>
      <xdr:row>59</xdr:row>
      <xdr:rowOff>131826</xdr:rowOff>
    </xdr:to>
    <xdr:sp macro="" textlink="">
      <xdr:nvSpPr>
        <xdr:cNvPr id="158" name="円/楕円 157"/>
        <xdr:cNvSpPr/>
      </xdr:nvSpPr>
      <xdr:spPr>
        <a:xfrm>
          <a:off x="1397000" y="101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142003</xdr:rowOff>
    </xdr:from>
    <xdr:ext cx="762000" cy="259045"/>
    <xdr:sp macro="" textlink="">
      <xdr:nvSpPr>
        <xdr:cNvPr id="159" name="テキスト ボックス 158"/>
        <xdr:cNvSpPr txBox="1"/>
      </xdr:nvSpPr>
      <xdr:spPr>
        <a:xfrm>
          <a:off x="1066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以前より、類似団体に比べ、非常に低い額を示している。定員適正化計画による人件費の抑制など行財政改革への取り組みによる経費削減の効果が現れていると考えられる。</a:t>
          </a:r>
        </a:p>
        <a:p>
          <a:r>
            <a:rPr kumimoji="1" lang="ja-JP" altLang="en-US" sz="1300">
              <a:latin typeface="ＭＳ Ｐゴシック"/>
            </a:rPr>
            <a:t>　ただし、当市は消防、ごみ処理、し尿処理、火葬、学校などの業務を一部事務組合で行っており、全部で</a:t>
          </a:r>
          <a:r>
            <a:rPr kumimoji="1" lang="en-US" altLang="ja-JP" sz="1300">
              <a:latin typeface="ＭＳ Ｐゴシック"/>
            </a:rPr>
            <a:t>14</a:t>
          </a:r>
          <a:r>
            <a:rPr kumimoji="1" lang="ja-JP" altLang="en-US" sz="1300">
              <a:latin typeface="ＭＳ Ｐゴシック"/>
            </a:rPr>
            <a:t>の組合に加入している。これらの経費は、補助費等に区分されるため、類似団体及び全国平均と比較すると低額の要因となっている。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68149</xdr:rowOff>
    </xdr:from>
    <xdr:to>
      <xdr:col>7</xdr:col>
      <xdr:colOff>152400</xdr:colOff>
      <xdr:row>88</xdr:row>
      <xdr:rowOff>59472</xdr:rowOff>
    </xdr:to>
    <xdr:cxnSp macro="">
      <xdr:nvCxnSpPr>
        <xdr:cNvPr id="189" name="直線コネクタ 188"/>
        <xdr:cNvCxnSpPr/>
      </xdr:nvCxnSpPr>
      <xdr:spPr>
        <a:xfrm flipV="1">
          <a:off x="4953000" y="13784149"/>
          <a:ext cx="0" cy="1362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31549</xdr:rowOff>
    </xdr:from>
    <xdr:ext cx="762000" cy="259045"/>
    <xdr:sp macro="" textlink="">
      <xdr:nvSpPr>
        <xdr:cNvPr id="190" name="人件費・物件費等の状況最小値テキスト"/>
        <xdr:cNvSpPr txBox="1"/>
      </xdr:nvSpPr>
      <xdr:spPr>
        <a:xfrm>
          <a:off x="5041900" y="1511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434,788</a:t>
          </a:r>
          <a:endParaRPr kumimoji="1" lang="ja-JP" altLang="en-US" sz="1000" b="1">
            <a:latin typeface="ＭＳ Ｐゴシック"/>
          </a:endParaRPr>
        </a:p>
      </xdr:txBody>
    </xdr:sp>
    <xdr:clientData/>
  </xdr:oneCellAnchor>
  <xdr:twoCellAnchor>
    <xdr:from>
      <xdr:col>7</xdr:col>
      <xdr:colOff>63500</xdr:colOff>
      <xdr:row>88</xdr:row>
      <xdr:rowOff>59472</xdr:rowOff>
    </xdr:from>
    <xdr:to>
      <xdr:col>7</xdr:col>
      <xdr:colOff>241300</xdr:colOff>
      <xdr:row>88</xdr:row>
      <xdr:rowOff>59472</xdr:rowOff>
    </xdr:to>
    <xdr:cxnSp macro="">
      <xdr:nvCxnSpPr>
        <xdr:cNvPr id="191" name="直線コネクタ 190"/>
        <xdr:cNvCxnSpPr/>
      </xdr:nvCxnSpPr>
      <xdr:spPr>
        <a:xfrm>
          <a:off x="4864100" y="1514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154526</xdr:rowOff>
    </xdr:from>
    <xdr:ext cx="762000" cy="259045"/>
    <xdr:sp macro="" textlink="">
      <xdr:nvSpPr>
        <xdr:cNvPr id="192" name="人件費・物件費等の状況最大値テキスト"/>
        <xdr:cNvSpPr txBox="1"/>
      </xdr:nvSpPr>
      <xdr:spPr>
        <a:xfrm>
          <a:off x="5041900" y="1352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95,893</a:t>
          </a:r>
          <a:endParaRPr kumimoji="1" lang="ja-JP" altLang="en-US" sz="1000" b="1">
            <a:latin typeface="ＭＳ Ｐゴシック"/>
          </a:endParaRPr>
        </a:p>
      </xdr:txBody>
    </xdr:sp>
    <xdr:clientData/>
  </xdr:oneCellAnchor>
  <xdr:twoCellAnchor>
    <xdr:from>
      <xdr:col>7</xdr:col>
      <xdr:colOff>63500</xdr:colOff>
      <xdr:row>80</xdr:row>
      <xdr:rowOff>68149</xdr:rowOff>
    </xdr:from>
    <xdr:to>
      <xdr:col>7</xdr:col>
      <xdr:colOff>241300</xdr:colOff>
      <xdr:row>80</xdr:row>
      <xdr:rowOff>68149</xdr:rowOff>
    </xdr:to>
    <xdr:cxnSp macro="">
      <xdr:nvCxnSpPr>
        <xdr:cNvPr id="193" name="直線コネクタ 192"/>
        <xdr:cNvCxnSpPr/>
      </xdr:nvCxnSpPr>
      <xdr:spPr>
        <a:xfrm>
          <a:off x="4864100" y="1378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52553</xdr:rowOff>
    </xdr:from>
    <xdr:to>
      <xdr:col>7</xdr:col>
      <xdr:colOff>152400</xdr:colOff>
      <xdr:row>80</xdr:row>
      <xdr:rowOff>86798</xdr:rowOff>
    </xdr:to>
    <xdr:cxnSp macro="">
      <xdr:nvCxnSpPr>
        <xdr:cNvPr id="194" name="直線コネクタ 193"/>
        <xdr:cNvCxnSpPr/>
      </xdr:nvCxnSpPr>
      <xdr:spPr>
        <a:xfrm>
          <a:off x="4114800" y="13768553"/>
          <a:ext cx="838200" cy="3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28326</xdr:rowOff>
    </xdr:from>
    <xdr:ext cx="762000" cy="259045"/>
    <xdr:sp macro="" textlink="">
      <xdr:nvSpPr>
        <xdr:cNvPr id="195" name="人件費・物件費等の状況平均値テキスト"/>
        <xdr:cNvSpPr txBox="1"/>
      </xdr:nvSpPr>
      <xdr:spPr>
        <a:xfrm>
          <a:off x="5041900" y="13915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56249</xdr:rowOff>
    </xdr:from>
    <xdr:to>
      <xdr:col>7</xdr:col>
      <xdr:colOff>203200</xdr:colOff>
      <xdr:row>81</xdr:row>
      <xdr:rowOff>157849</xdr:rowOff>
    </xdr:to>
    <xdr:sp macro="" textlink="">
      <xdr:nvSpPr>
        <xdr:cNvPr id="196" name="フローチャート : 判断 195"/>
        <xdr:cNvSpPr/>
      </xdr:nvSpPr>
      <xdr:spPr>
        <a:xfrm>
          <a:off x="49022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52553</xdr:rowOff>
    </xdr:from>
    <xdr:to>
      <xdr:col>6</xdr:col>
      <xdr:colOff>0</xdr:colOff>
      <xdr:row>80</xdr:row>
      <xdr:rowOff>59627</xdr:rowOff>
    </xdr:to>
    <xdr:cxnSp macro="">
      <xdr:nvCxnSpPr>
        <xdr:cNvPr id="197" name="直線コネクタ 196"/>
        <xdr:cNvCxnSpPr/>
      </xdr:nvCxnSpPr>
      <xdr:spPr>
        <a:xfrm flipV="1">
          <a:off x="3225800" y="13768553"/>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35389</xdr:rowOff>
    </xdr:from>
    <xdr:to>
      <xdr:col>6</xdr:col>
      <xdr:colOff>50800</xdr:colOff>
      <xdr:row>81</xdr:row>
      <xdr:rowOff>136989</xdr:rowOff>
    </xdr:to>
    <xdr:sp macro="" textlink="">
      <xdr:nvSpPr>
        <xdr:cNvPr id="198" name="フローチャート : 判断 197"/>
        <xdr:cNvSpPr/>
      </xdr:nvSpPr>
      <xdr:spPr>
        <a:xfrm>
          <a:off x="4064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121766</xdr:rowOff>
    </xdr:from>
    <xdr:ext cx="736600" cy="259045"/>
    <xdr:sp macro="" textlink="">
      <xdr:nvSpPr>
        <xdr:cNvPr id="199" name="テキスト ボックス 198"/>
        <xdr:cNvSpPr txBox="1"/>
      </xdr:nvSpPr>
      <xdr:spPr>
        <a:xfrm>
          <a:off x="3733800" y="14009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45303</xdr:rowOff>
    </xdr:from>
    <xdr:to>
      <xdr:col>4</xdr:col>
      <xdr:colOff>482600</xdr:colOff>
      <xdr:row>80</xdr:row>
      <xdr:rowOff>59627</xdr:rowOff>
    </xdr:to>
    <xdr:cxnSp macro="">
      <xdr:nvCxnSpPr>
        <xdr:cNvPr id="200" name="直線コネクタ 199"/>
        <xdr:cNvCxnSpPr/>
      </xdr:nvCxnSpPr>
      <xdr:spPr>
        <a:xfrm>
          <a:off x="2336800" y="13761303"/>
          <a:ext cx="889000" cy="1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47530</xdr:rowOff>
    </xdr:from>
    <xdr:to>
      <xdr:col>4</xdr:col>
      <xdr:colOff>533400</xdr:colOff>
      <xdr:row>81</xdr:row>
      <xdr:rowOff>149130</xdr:rowOff>
    </xdr:to>
    <xdr:sp macro="" textlink="">
      <xdr:nvSpPr>
        <xdr:cNvPr id="201" name="フローチャート : 判断 200"/>
        <xdr:cNvSpPr/>
      </xdr:nvSpPr>
      <xdr:spPr>
        <a:xfrm>
          <a:off x="3175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133907</xdr:rowOff>
    </xdr:from>
    <xdr:ext cx="762000" cy="259045"/>
    <xdr:sp macro="" textlink="">
      <xdr:nvSpPr>
        <xdr:cNvPr id="202" name="テキスト ボックス 201"/>
        <xdr:cNvSpPr txBox="1"/>
      </xdr:nvSpPr>
      <xdr:spPr>
        <a:xfrm>
          <a:off x="2844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37219</xdr:rowOff>
    </xdr:from>
    <xdr:to>
      <xdr:col>3</xdr:col>
      <xdr:colOff>279400</xdr:colOff>
      <xdr:row>80</xdr:row>
      <xdr:rowOff>45303</xdr:rowOff>
    </xdr:to>
    <xdr:cxnSp macro="">
      <xdr:nvCxnSpPr>
        <xdr:cNvPr id="203" name="直線コネクタ 202"/>
        <xdr:cNvCxnSpPr/>
      </xdr:nvCxnSpPr>
      <xdr:spPr>
        <a:xfrm>
          <a:off x="1447800" y="13753219"/>
          <a:ext cx="889000" cy="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148834</xdr:rowOff>
    </xdr:from>
    <xdr:to>
      <xdr:col>3</xdr:col>
      <xdr:colOff>330200</xdr:colOff>
      <xdr:row>81</xdr:row>
      <xdr:rowOff>78984</xdr:rowOff>
    </xdr:to>
    <xdr:sp macro="" textlink="">
      <xdr:nvSpPr>
        <xdr:cNvPr id="204" name="フローチャート : 判断 203"/>
        <xdr:cNvSpPr/>
      </xdr:nvSpPr>
      <xdr:spPr>
        <a:xfrm>
          <a:off x="2286000" y="1386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63761</xdr:rowOff>
    </xdr:from>
    <xdr:ext cx="762000" cy="259045"/>
    <xdr:sp macro="" textlink="">
      <xdr:nvSpPr>
        <xdr:cNvPr id="205" name="テキスト ボックス 204"/>
        <xdr:cNvSpPr txBox="1"/>
      </xdr:nvSpPr>
      <xdr:spPr>
        <a:xfrm>
          <a:off x="1955800" y="1395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152253</xdr:rowOff>
    </xdr:from>
    <xdr:to>
      <xdr:col>2</xdr:col>
      <xdr:colOff>127000</xdr:colOff>
      <xdr:row>81</xdr:row>
      <xdr:rowOff>82403</xdr:rowOff>
    </xdr:to>
    <xdr:sp macro="" textlink="">
      <xdr:nvSpPr>
        <xdr:cNvPr id="206" name="フローチャート : 判断 205"/>
        <xdr:cNvSpPr/>
      </xdr:nvSpPr>
      <xdr:spPr>
        <a:xfrm>
          <a:off x="1397000" y="1386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67180</xdr:rowOff>
    </xdr:from>
    <xdr:ext cx="762000" cy="259045"/>
    <xdr:sp macro="" textlink="">
      <xdr:nvSpPr>
        <xdr:cNvPr id="207" name="テキスト ボックス 206"/>
        <xdr:cNvSpPr txBox="1"/>
      </xdr:nvSpPr>
      <xdr:spPr>
        <a:xfrm>
          <a:off x="1066800" y="1395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35998</xdr:rowOff>
    </xdr:from>
    <xdr:to>
      <xdr:col>7</xdr:col>
      <xdr:colOff>203200</xdr:colOff>
      <xdr:row>80</xdr:row>
      <xdr:rowOff>137598</xdr:rowOff>
    </xdr:to>
    <xdr:sp macro="" textlink="">
      <xdr:nvSpPr>
        <xdr:cNvPr id="213" name="円/楕円 212"/>
        <xdr:cNvSpPr/>
      </xdr:nvSpPr>
      <xdr:spPr>
        <a:xfrm>
          <a:off x="4902200" y="1375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128725</xdr:rowOff>
    </xdr:from>
    <xdr:ext cx="762000" cy="259045"/>
    <xdr:sp macro="" textlink="">
      <xdr:nvSpPr>
        <xdr:cNvPr id="214" name="人件費・物件費等の状況該当値テキスト"/>
        <xdr:cNvSpPr txBox="1"/>
      </xdr:nvSpPr>
      <xdr:spPr>
        <a:xfrm>
          <a:off x="5041900" y="13673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100,530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1753</xdr:rowOff>
    </xdr:from>
    <xdr:to>
      <xdr:col>6</xdr:col>
      <xdr:colOff>50800</xdr:colOff>
      <xdr:row>80</xdr:row>
      <xdr:rowOff>103353</xdr:rowOff>
    </xdr:to>
    <xdr:sp macro="" textlink="">
      <xdr:nvSpPr>
        <xdr:cNvPr id="215" name="円/楕円 214"/>
        <xdr:cNvSpPr/>
      </xdr:nvSpPr>
      <xdr:spPr>
        <a:xfrm>
          <a:off x="4064000" y="1371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113530</xdr:rowOff>
    </xdr:from>
    <xdr:ext cx="736600" cy="259045"/>
    <xdr:sp macro="" textlink="">
      <xdr:nvSpPr>
        <xdr:cNvPr id="216" name="テキスト ボックス 215"/>
        <xdr:cNvSpPr txBox="1"/>
      </xdr:nvSpPr>
      <xdr:spPr>
        <a:xfrm>
          <a:off x="3733800" y="13486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92,015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8827</xdr:rowOff>
    </xdr:from>
    <xdr:to>
      <xdr:col>4</xdr:col>
      <xdr:colOff>533400</xdr:colOff>
      <xdr:row>80</xdr:row>
      <xdr:rowOff>110427</xdr:rowOff>
    </xdr:to>
    <xdr:sp macro="" textlink="">
      <xdr:nvSpPr>
        <xdr:cNvPr id="217" name="円/楕円 216"/>
        <xdr:cNvSpPr/>
      </xdr:nvSpPr>
      <xdr:spPr>
        <a:xfrm>
          <a:off x="3175000" y="1372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120604</xdr:rowOff>
    </xdr:from>
    <xdr:ext cx="762000" cy="259045"/>
    <xdr:sp macro="" textlink="">
      <xdr:nvSpPr>
        <xdr:cNvPr id="218" name="テキスト ボックス 217"/>
        <xdr:cNvSpPr txBox="1"/>
      </xdr:nvSpPr>
      <xdr:spPr>
        <a:xfrm>
          <a:off x="2844800" y="1349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93,774</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165953</xdr:rowOff>
    </xdr:from>
    <xdr:to>
      <xdr:col>3</xdr:col>
      <xdr:colOff>330200</xdr:colOff>
      <xdr:row>80</xdr:row>
      <xdr:rowOff>96103</xdr:rowOff>
    </xdr:to>
    <xdr:sp macro="" textlink="">
      <xdr:nvSpPr>
        <xdr:cNvPr id="219" name="円/楕円 218"/>
        <xdr:cNvSpPr/>
      </xdr:nvSpPr>
      <xdr:spPr>
        <a:xfrm>
          <a:off x="2286000" y="1371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106280</xdr:rowOff>
    </xdr:from>
    <xdr:ext cx="762000" cy="259045"/>
    <xdr:sp macro="" textlink="">
      <xdr:nvSpPr>
        <xdr:cNvPr id="220" name="テキスト ボックス 219"/>
        <xdr:cNvSpPr txBox="1"/>
      </xdr:nvSpPr>
      <xdr:spPr>
        <a:xfrm>
          <a:off x="1955800" y="13479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90,212</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157869</xdr:rowOff>
    </xdr:from>
    <xdr:to>
      <xdr:col>2</xdr:col>
      <xdr:colOff>127000</xdr:colOff>
      <xdr:row>80</xdr:row>
      <xdr:rowOff>88019</xdr:rowOff>
    </xdr:to>
    <xdr:sp macro="" textlink="">
      <xdr:nvSpPr>
        <xdr:cNvPr id="221" name="円/楕円 220"/>
        <xdr:cNvSpPr/>
      </xdr:nvSpPr>
      <xdr:spPr>
        <a:xfrm>
          <a:off x="1397000" y="1370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98196</xdr:rowOff>
    </xdr:from>
    <xdr:ext cx="762000" cy="259045"/>
    <xdr:sp macro="" textlink="">
      <xdr:nvSpPr>
        <xdr:cNvPr id="222" name="テキスト ボックス 221"/>
        <xdr:cNvSpPr txBox="1"/>
      </xdr:nvSpPr>
      <xdr:spPr>
        <a:xfrm>
          <a:off x="1066800" y="1347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以前より、類似団体の平均に比べ、低い数値で推移しており、全国市平均も下回っている。平成</a:t>
          </a:r>
          <a:r>
            <a:rPr kumimoji="1" lang="en-US" altLang="ja-JP" sz="1300">
              <a:latin typeface="ＭＳ Ｐゴシック"/>
            </a:rPr>
            <a:t>23</a:t>
          </a:r>
          <a:r>
            <a:rPr kumimoji="1" lang="ja-JP" altLang="en-US" sz="1300">
              <a:latin typeface="ＭＳ Ｐゴシック"/>
            </a:rPr>
            <a:t>年度と平成</a:t>
          </a:r>
          <a:r>
            <a:rPr kumimoji="1" lang="en-US" altLang="ja-JP" sz="1300">
              <a:latin typeface="ＭＳ Ｐゴシック"/>
            </a:rPr>
            <a:t>24</a:t>
          </a:r>
          <a:r>
            <a:rPr kumimoji="1" lang="ja-JP" altLang="en-US" sz="1300">
              <a:latin typeface="ＭＳ Ｐゴシック"/>
            </a:rPr>
            <a:t>年度の２年間は、東日本大震災の復興財源による給与カット</a:t>
          </a:r>
          <a:r>
            <a:rPr kumimoji="1" lang="en-US" altLang="ja-JP" sz="1300">
              <a:latin typeface="ＭＳ Ｐゴシック"/>
            </a:rPr>
            <a:t>(</a:t>
          </a:r>
          <a:r>
            <a:rPr kumimoji="1" lang="ja-JP" altLang="en-US" sz="1300">
              <a:latin typeface="ＭＳ Ｐゴシック"/>
            </a:rPr>
            <a:t>国家公務員</a:t>
          </a:r>
          <a:r>
            <a:rPr kumimoji="1" lang="en-US" altLang="ja-JP" sz="1300">
              <a:latin typeface="ＭＳ Ｐゴシック"/>
            </a:rPr>
            <a:t>)</a:t>
          </a:r>
          <a:r>
            <a:rPr kumimoji="1" lang="ja-JP" altLang="en-US" sz="1300">
              <a:latin typeface="ＭＳ Ｐゴシック"/>
            </a:rPr>
            <a:t>の影響から</a:t>
          </a:r>
          <a:r>
            <a:rPr kumimoji="1" lang="en-US" altLang="ja-JP" sz="1300">
              <a:latin typeface="ＭＳ Ｐゴシック"/>
            </a:rPr>
            <a:t>100</a:t>
          </a:r>
          <a:r>
            <a:rPr kumimoji="1" lang="ja-JP" altLang="en-US" sz="1300">
              <a:latin typeface="ＭＳ Ｐゴシック"/>
            </a:rPr>
            <a:t>を上回る状況となったが、平成</a:t>
          </a:r>
          <a:r>
            <a:rPr kumimoji="1" lang="en-US" altLang="ja-JP" sz="1300">
              <a:latin typeface="ＭＳ Ｐゴシック"/>
            </a:rPr>
            <a:t>25</a:t>
          </a:r>
          <a:r>
            <a:rPr kumimoji="1" lang="ja-JP" altLang="en-US" sz="1300">
              <a:latin typeface="ＭＳ Ｐゴシック"/>
            </a:rPr>
            <a:t>年度は再び</a:t>
          </a:r>
          <a:r>
            <a:rPr kumimoji="1" lang="en-US" altLang="ja-JP" sz="1300">
              <a:latin typeface="ＭＳ Ｐゴシック"/>
            </a:rPr>
            <a:t>100</a:t>
          </a:r>
          <a:r>
            <a:rPr kumimoji="1" lang="ja-JP" altLang="en-US" sz="1300">
              <a:latin typeface="ＭＳ Ｐゴシック"/>
            </a:rPr>
            <a:t>を下回った。今後は、地域の民間企業の平均給与の状況を踏まえ、より一層の給与の適正化に努める。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125488</xdr:rowOff>
    </xdr:to>
    <xdr:cxnSp macro="">
      <xdr:nvCxnSpPr>
        <xdr:cNvPr id="253" name="直線コネクタ 252"/>
        <xdr:cNvCxnSpPr/>
      </xdr:nvCxnSpPr>
      <xdr:spPr>
        <a:xfrm flipV="1">
          <a:off x="17018000" y="13915571"/>
          <a:ext cx="0" cy="11260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97565</xdr:rowOff>
    </xdr:from>
    <xdr:ext cx="762000" cy="259045"/>
    <xdr:sp macro="" textlink="">
      <xdr:nvSpPr>
        <xdr:cNvPr id="254" name="給与水準   （国との比較）最小値テキスト"/>
        <xdr:cNvSpPr txBox="1"/>
      </xdr:nvSpPr>
      <xdr:spPr>
        <a:xfrm>
          <a:off x="17106900" y="1501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125488</xdr:rowOff>
    </xdr:from>
    <xdr:to>
      <xdr:col>24</xdr:col>
      <xdr:colOff>647700</xdr:colOff>
      <xdr:row>87</xdr:row>
      <xdr:rowOff>125488</xdr:rowOff>
    </xdr:to>
    <xdr:cxnSp macro="">
      <xdr:nvCxnSpPr>
        <xdr:cNvPr id="255" name="直線コネクタ 254"/>
        <xdr:cNvCxnSpPr/>
      </xdr:nvCxnSpPr>
      <xdr:spPr>
        <a:xfrm>
          <a:off x="16929100" y="1504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53823</xdr:rowOff>
    </xdr:from>
    <xdr:to>
      <xdr:col>24</xdr:col>
      <xdr:colOff>558800</xdr:colOff>
      <xdr:row>89</xdr:row>
      <xdr:rowOff>35379</xdr:rowOff>
    </xdr:to>
    <xdr:cxnSp macro="">
      <xdr:nvCxnSpPr>
        <xdr:cNvPr id="258" name="直線コネクタ 257"/>
        <xdr:cNvCxnSpPr/>
      </xdr:nvCxnSpPr>
      <xdr:spPr>
        <a:xfrm flipV="1">
          <a:off x="16179800" y="14455623"/>
          <a:ext cx="838200" cy="83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9"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60" name="フローチャート : 判断 259"/>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907</xdr:rowOff>
    </xdr:from>
    <xdr:to>
      <xdr:col>23</xdr:col>
      <xdr:colOff>406400</xdr:colOff>
      <xdr:row>89</xdr:row>
      <xdr:rowOff>35379</xdr:rowOff>
    </xdr:to>
    <xdr:cxnSp macro="">
      <xdr:nvCxnSpPr>
        <xdr:cNvPr id="261" name="直線コネクタ 260"/>
        <xdr:cNvCxnSpPr/>
      </xdr:nvCxnSpPr>
      <xdr:spPr>
        <a:xfrm>
          <a:off x="15290800" y="152599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133955</xdr:rowOff>
    </xdr:from>
    <xdr:to>
      <xdr:col>23</xdr:col>
      <xdr:colOff>457200</xdr:colOff>
      <xdr:row>90</xdr:row>
      <xdr:rowOff>64105</xdr:rowOff>
    </xdr:to>
    <xdr:sp macro="" textlink="">
      <xdr:nvSpPr>
        <xdr:cNvPr id="262" name="フローチャート : 判断 261"/>
        <xdr:cNvSpPr/>
      </xdr:nvSpPr>
      <xdr:spPr>
        <a:xfrm>
          <a:off x="16129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48882</xdr:rowOff>
    </xdr:from>
    <xdr:ext cx="736600" cy="259045"/>
    <xdr:sp macro="" textlink="">
      <xdr:nvSpPr>
        <xdr:cNvPr id="263" name="テキスト ボックス 262"/>
        <xdr:cNvSpPr txBox="1"/>
      </xdr:nvSpPr>
      <xdr:spPr>
        <a:xfrm>
          <a:off x="15798800" y="15479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18445</xdr:rowOff>
    </xdr:from>
    <xdr:to>
      <xdr:col>22</xdr:col>
      <xdr:colOff>203200</xdr:colOff>
      <xdr:row>89</xdr:row>
      <xdr:rowOff>907</xdr:rowOff>
    </xdr:to>
    <xdr:cxnSp macro="">
      <xdr:nvCxnSpPr>
        <xdr:cNvPr id="264" name="直線コネクタ 263"/>
        <xdr:cNvCxnSpPr/>
      </xdr:nvCxnSpPr>
      <xdr:spPr>
        <a:xfrm>
          <a:off x="14401800" y="14248795"/>
          <a:ext cx="889000" cy="101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5" name="フローチャート : 判断 264"/>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66" name="テキスト ボックス 265"/>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18445</xdr:rowOff>
    </xdr:from>
    <xdr:to>
      <xdr:col>21</xdr:col>
      <xdr:colOff>0</xdr:colOff>
      <xdr:row>83</xdr:row>
      <xdr:rowOff>29936</xdr:rowOff>
    </xdr:to>
    <xdr:cxnSp macro="">
      <xdr:nvCxnSpPr>
        <xdr:cNvPr id="267" name="直線コネクタ 266"/>
        <xdr:cNvCxnSpPr/>
      </xdr:nvCxnSpPr>
      <xdr:spPr>
        <a:xfrm flipV="1">
          <a:off x="13512800" y="142487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83457</xdr:rowOff>
    </xdr:from>
    <xdr:to>
      <xdr:col>21</xdr:col>
      <xdr:colOff>50800</xdr:colOff>
      <xdr:row>85</xdr:row>
      <xdr:rowOff>13607</xdr:rowOff>
    </xdr:to>
    <xdr:sp macro="" textlink="">
      <xdr:nvSpPr>
        <xdr:cNvPr id="268" name="フローチャート : 判断 267"/>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169834</xdr:rowOff>
    </xdr:from>
    <xdr:ext cx="762000" cy="259045"/>
    <xdr:sp macro="" textlink="">
      <xdr:nvSpPr>
        <xdr:cNvPr id="269" name="テキスト ボックス 268"/>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94948</xdr:rowOff>
    </xdr:from>
    <xdr:to>
      <xdr:col>19</xdr:col>
      <xdr:colOff>533400</xdr:colOff>
      <xdr:row>85</xdr:row>
      <xdr:rowOff>25098</xdr:rowOff>
    </xdr:to>
    <xdr:sp macro="" textlink="">
      <xdr:nvSpPr>
        <xdr:cNvPr id="270" name="フローチャート : 判断 269"/>
        <xdr:cNvSpPr/>
      </xdr:nvSpPr>
      <xdr:spPr>
        <a:xfrm>
          <a:off x="13462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9875</xdr:rowOff>
    </xdr:from>
    <xdr:ext cx="762000" cy="259045"/>
    <xdr:sp macro="" textlink="">
      <xdr:nvSpPr>
        <xdr:cNvPr id="271" name="テキスト ボックス 270"/>
        <xdr:cNvSpPr txBox="1"/>
      </xdr:nvSpPr>
      <xdr:spPr>
        <a:xfrm>
          <a:off x="13131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77" name="円/楕円 276"/>
        <xdr:cNvSpPr/>
      </xdr:nvSpPr>
      <xdr:spPr>
        <a:xfrm>
          <a:off x="169672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19550</xdr:rowOff>
    </xdr:from>
    <xdr:ext cx="762000" cy="259045"/>
    <xdr:sp macro="" textlink="">
      <xdr:nvSpPr>
        <xdr:cNvPr id="278" name="給与水準   （国との比較）該当値テキスト"/>
        <xdr:cNvSpPr txBox="1"/>
      </xdr:nvSpPr>
      <xdr:spPr>
        <a:xfrm>
          <a:off x="17106900" y="1424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156029</xdr:rowOff>
    </xdr:from>
    <xdr:to>
      <xdr:col>23</xdr:col>
      <xdr:colOff>457200</xdr:colOff>
      <xdr:row>89</xdr:row>
      <xdr:rowOff>86179</xdr:rowOff>
    </xdr:to>
    <xdr:sp macro="" textlink="">
      <xdr:nvSpPr>
        <xdr:cNvPr id="279" name="円/楕円 278"/>
        <xdr:cNvSpPr/>
      </xdr:nvSpPr>
      <xdr:spPr>
        <a:xfrm>
          <a:off x="16129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96356</xdr:rowOff>
    </xdr:from>
    <xdr:ext cx="736600" cy="259045"/>
    <xdr:sp macro="" textlink="">
      <xdr:nvSpPr>
        <xdr:cNvPr id="280" name="テキスト ボックス 279"/>
        <xdr:cNvSpPr txBox="1"/>
      </xdr:nvSpPr>
      <xdr:spPr>
        <a:xfrm>
          <a:off x="15798800" y="15012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121557</xdr:rowOff>
    </xdr:from>
    <xdr:to>
      <xdr:col>22</xdr:col>
      <xdr:colOff>254000</xdr:colOff>
      <xdr:row>89</xdr:row>
      <xdr:rowOff>51707</xdr:rowOff>
    </xdr:to>
    <xdr:sp macro="" textlink="">
      <xdr:nvSpPr>
        <xdr:cNvPr id="281" name="円/楕円 280"/>
        <xdr:cNvSpPr/>
      </xdr:nvSpPr>
      <xdr:spPr>
        <a:xfrm>
          <a:off x="15240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61884</xdr:rowOff>
    </xdr:from>
    <xdr:ext cx="762000" cy="259045"/>
    <xdr:sp macro="" textlink="">
      <xdr:nvSpPr>
        <xdr:cNvPr id="282" name="テキスト ボックス 281"/>
        <xdr:cNvSpPr txBox="1"/>
      </xdr:nvSpPr>
      <xdr:spPr>
        <a:xfrm>
          <a:off x="14909800" y="149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139095</xdr:rowOff>
    </xdr:from>
    <xdr:to>
      <xdr:col>21</xdr:col>
      <xdr:colOff>50800</xdr:colOff>
      <xdr:row>83</xdr:row>
      <xdr:rowOff>69245</xdr:rowOff>
    </xdr:to>
    <xdr:sp macro="" textlink="">
      <xdr:nvSpPr>
        <xdr:cNvPr id="283" name="円/楕円 282"/>
        <xdr:cNvSpPr/>
      </xdr:nvSpPr>
      <xdr:spPr>
        <a:xfrm>
          <a:off x="14351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79422</xdr:rowOff>
    </xdr:from>
    <xdr:ext cx="762000" cy="259045"/>
    <xdr:sp macro="" textlink="">
      <xdr:nvSpPr>
        <xdr:cNvPr id="284" name="テキスト ボックス 283"/>
        <xdr:cNvSpPr txBox="1"/>
      </xdr:nvSpPr>
      <xdr:spPr>
        <a:xfrm>
          <a:off x="14020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150586</xdr:rowOff>
    </xdr:from>
    <xdr:to>
      <xdr:col>19</xdr:col>
      <xdr:colOff>533400</xdr:colOff>
      <xdr:row>83</xdr:row>
      <xdr:rowOff>80736</xdr:rowOff>
    </xdr:to>
    <xdr:sp macro="" textlink="">
      <xdr:nvSpPr>
        <xdr:cNvPr id="285" name="円/楕円 284"/>
        <xdr:cNvSpPr/>
      </xdr:nvSpPr>
      <xdr:spPr>
        <a:xfrm>
          <a:off x="13462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90913</xdr:rowOff>
    </xdr:from>
    <xdr:ext cx="762000" cy="259045"/>
    <xdr:sp macro="" textlink="">
      <xdr:nvSpPr>
        <xdr:cNvPr id="286" name="テキスト ボックス 285"/>
        <xdr:cNvSpPr txBox="1"/>
      </xdr:nvSpPr>
      <xdr:spPr>
        <a:xfrm>
          <a:off x="13131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年４月の職員数</a:t>
          </a:r>
          <a:r>
            <a:rPr kumimoji="1" lang="en-US" altLang="ja-JP" sz="1300">
              <a:latin typeface="ＭＳ Ｐゴシック"/>
            </a:rPr>
            <a:t>360</a:t>
          </a:r>
          <a:r>
            <a:rPr kumimoji="1" lang="ja-JP" altLang="en-US" sz="1300">
              <a:latin typeface="ＭＳ Ｐゴシック"/>
            </a:rPr>
            <a:t>人</a:t>
          </a:r>
          <a:r>
            <a:rPr kumimoji="1" lang="en-US" altLang="ja-JP" sz="1300">
              <a:latin typeface="ＭＳ Ｐゴシック"/>
            </a:rPr>
            <a:t>(</a:t>
          </a:r>
          <a:r>
            <a:rPr kumimoji="1" lang="ja-JP" altLang="en-US" sz="1300">
              <a:latin typeface="ＭＳ Ｐゴシック"/>
            </a:rPr>
            <a:t>消防職員</a:t>
          </a:r>
          <a:r>
            <a:rPr kumimoji="1" lang="en-US" altLang="ja-JP" sz="1300">
              <a:latin typeface="ＭＳ Ｐゴシック"/>
            </a:rPr>
            <a:t>52</a:t>
          </a:r>
          <a:r>
            <a:rPr kumimoji="1" lang="ja-JP" altLang="en-US" sz="1300">
              <a:latin typeface="ＭＳ Ｐゴシック"/>
            </a:rPr>
            <a:t>人を除く</a:t>
          </a:r>
          <a:r>
            <a:rPr kumimoji="1" lang="en-US" altLang="ja-JP" sz="1300">
              <a:latin typeface="ＭＳ Ｐゴシック"/>
            </a:rPr>
            <a:t>)</a:t>
          </a:r>
          <a:r>
            <a:rPr kumimoji="1" lang="ja-JP" altLang="en-US" sz="1300">
              <a:latin typeface="ＭＳ Ｐゴシック"/>
            </a:rPr>
            <a:t>は、定員適正化計画目標の平成</a:t>
          </a:r>
          <a:r>
            <a:rPr kumimoji="1" lang="en-US" altLang="ja-JP" sz="1300">
              <a:latin typeface="ＭＳ Ｐゴシック"/>
            </a:rPr>
            <a:t>26</a:t>
          </a:r>
          <a:r>
            <a:rPr kumimoji="1" lang="ja-JP" altLang="en-US" sz="1300">
              <a:latin typeface="ＭＳ Ｐゴシック"/>
            </a:rPr>
            <a:t>年４月の</a:t>
          </a:r>
          <a:r>
            <a:rPr kumimoji="1" lang="en-US" altLang="ja-JP" sz="1300">
              <a:latin typeface="ＭＳ Ｐゴシック"/>
            </a:rPr>
            <a:t>402</a:t>
          </a:r>
          <a:r>
            <a:rPr kumimoji="1" lang="ja-JP" altLang="en-US" sz="1300">
              <a:latin typeface="ＭＳ Ｐゴシック"/>
            </a:rPr>
            <a:t>人を既に大幅に下回っており、計画の前倒し達成となっている。類似団体との比較では少ない数値となっているが、県下の平均は上回っている。</a:t>
          </a:r>
        </a:p>
        <a:p>
          <a:r>
            <a:rPr kumimoji="1" lang="ja-JP" altLang="en-US" sz="1300">
              <a:latin typeface="ＭＳ Ｐゴシック"/>
            </a:rPr>
            <a:t>　合併により庁舎が分散しているため、現状ではこれ以上の削減は難しいが、合併以降積極的に進めてきた指定管理者への業務委託等を検討し、更なる効率化に努める。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87788</xdr:rowOff>
    </xdr:from>
    <xdr:to>
      <xdr:col>24</xdr:col>
      <xdr:colOff>558800</xdr:colOff>
      <xdr:row>67</xdr:row>
      <xdr:rowOff>21193</xdr:rowOff>
    </xdr:to>
    <xdr:cxnSp macro="">
      <xdr:nvCxnSpPr>
        <xdr:cNvPr id="320" name="直線コネクタ 319"/>
        <xdr:cNvCxnSpPr/>
      </xdr:nvCxnSpPr>
      <xdr:spPr>
        <a:xfrm flipV="1">
          <a:off x="17018000" y="10031888"/>
          <a:ext cx="0" cy="1476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164720</xdr:rowOff>
    </xdr:from>
    <xdr:ext cx="762000" cy="259045"/>
    <xdr:sp macro="" textlink="">
      <xdr:nvSpPr>
        <xdr:cNvPr id="321" name="定員管理の状況最小値テキスト"/>
        <xdr:cNvSpPr txBox="1"/>
      </xdr:nvSpPr>
      <xdr:spPr>
        <a:xfrm>
          <a:off x="17106900" y="11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14.73</a:t>
          </a:r>
          <a:endParaRPr kumimoji="1" lang="ja-JP" altLang="en-US" sz="1000" b="1">
            <a:latin typeface="ＭＳ Ｐゴシック"/>
          </a:endParaRPr>
        </a:p>
      </xdr:txBody>
    </xdr:sp>
    <xdr:clientData/>
  </xdr:oneCellAnchor>
  <xdr:twoCellAnchor>
    <xdr:from>
      <xdr:col>24</xdr:col>
      <xdr:colOff>469900</xdr:colOff>
      <xdr:row>67</xdr:row>
      <xdr:rowOff>21193</xdr:rowOff>
    </xdr:from>
    <xdr:to>
      <xdr:col>24</xdr:col>
      <xdr:colOff>647700</xdr:colOff>
      <xdr:row>67</xdr:row>
      <xdr:rowOff>21193</xdr:rowOff>
    </xdr:to>
    <xdr:cxnSp macro="">
      <xdr:nvCxnSpPr>
        <xdr:cNvPr id="322" name="直線コネクタ 321"/>
        <xdr:cNvCxnSpPr/>
      </xdr:nvCxnSpPr>
      <xdr:spPr>
        <a:xfrm>
          <a:off x="16929100" y="1150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2715</xdr:rowOff>
    </xdr:from>
    <xdr:ext cx="762000" cy="259045"/>
    <xdr:sp macro="" textlink="">
      <xdr:nvSpPr>
        <xdr:cNvPr id="323" name="定員管理の状況最大値テキスト"/>
        <xdr:cNvSpPr txBox="1"/>
      </xdr:nvSpPr>
      <xdr:spPr>
        <a:xfrm>
          <a:off x="17106900" y="97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24</xdr:col>
      <xdr:colOff>469900</xdr:colOff>
      <xdr:row>58</xdr:row>
      <xdr:rowOff>87788</xdr:rowOff>
    </xdr:from>
    <xdr:to>
      <xdr:col>24</xdr:col>
      <xdr:colOff>647700</xdr:colOff>
      <xdr:row>58</xdr:row>
      <xdr:rowOff>87788</xdr:rowOff>
    </xdr:to>
    <xdr:cxnSp macro="">
      <xdr:nvCxnSpPr>
        <xdr:cNvPr id="324" name="直線コネクタ 323"/>
        <xdr:cNvCxnSpPr/>
      </xdr:nvCxnSpPr>
      <xdr:spPr>
        <a:xfrm>
          <a:off x="16929100" y="1003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165656</xdr:rowOff>
    </xdr:from>
    <xdr:to>
      <xdr:col>24</xdr:col>
      <xdr:colOff>558800</xdr:colOff>
      <xdr:row>61</xdr:row>
      <xdr:rowOff>28893</xdr:rowOff>
    </xdr:to>
    <xdr:cxnSp macro="">
      <xdr:nvCxnSpPr>
        <xdr:cNvPr id="325" name="直線コネクタ 324"/>
        <xdr:cNvCxnSpPr/>
      </xdr:nvCxnSpPr>
      <xdr:spPr>
        <a:xfrm>
          <a:off x="16179800" y="10452656"/>
          <a:ext cx="838200" cy="3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116064</xdr:rowOff>
    </xdr:from>
    <xdr:ext cx="762000" cy="259045"/>
    <xdr:sp macro="" textlink="">
      <xdr:nvSpPr>
        <xdr:cNvPr id="326" name="定員管理の状況平均値テキスト"/>
        <xdr:cNvSpPr txBox="1"/>
      </xdr:nvSpPr>
      <xdr:spPr>
        <a:xfrm>
          <a:off x="17106900" y="10574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143987</xdr:rowOff>
    </xdr:from>
    <xdr:to>
      <xdr:col>24</xdr:col>
      <xdr:colOff>609600</xdr:colOff>
      <xdr:row>62</xdr:row>
      <xdr:rowOff>74137</xdr:rowOff>
    </xdr:to>
    <xdr:sp macro="" textlink="">
      <xdr:nvSpPr>
        <xdr:cNvPr id="327" name="フローチャート : 判断 326"/>
        <xdr:cNvSpPr/>
      </xdr:nvSpPr>
      <xdr:spPr>
        <a:xfrm>
          <a:off x="169672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64612</xdr:rowOff>
    </xdr:from>
    <xdr:to>
      <xdr:col>23</xdr:col>
      <xdr:colOff>406400</xdr:colOff>
      <xdr:row>60</xdr:row>
      <xdr:rowOff>165656</xdr:rowOff>
    </xdr:to>
    <xdr:cxnSp macro="">
      <xdr:nvCxnSpPr>
        <xdr:cNvPr id="328" name="直線コネクタ 327"/>
        <xdr:cNvCxnSpPr/>
      </xdr:nvCxnSpPr>
      <xdr:spPr>
        <a:xfrm>
          <a:off x="15290800" y="10351612"/>
          <a:ext cx="889000" cy="10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154543</xdr:rowOff>
    </xdr:from>
    <xdr:to>
      <xdr:col>23</xdr:col>
      <xdr:colOff>457200</xdr:colOff>
      <xdr:row>62</xdr:row>
      <xdr:rowOff>84693</xdr:rowOff>
    </xdr:to>
    <xdr:sp macro="" textlink="">
      <xdr:nvSpPr>
        <xdr:cNvPr id="329" name="フローチャート : 判断 328"/>
        <xdr:cNvSpPr/>
      </xdr:nvSpPr>
      <xdr:spPr>
        <a:xfrm>
          <a:off x="16129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69470</xdr:rowOff>
    </xdr:from>
    <xdr:ext cx="736600" cy="259045"/>
    <xdr:sp macro="" textlink="">
      <xdr:nvSpPr>
        <xdr:cNvPr id="330" name="テキスト ボックス 329"/>
        <xdr:cNvSpPr txBox="1"/>
      </xdr:nvSpPr>
      <xdr:spPr>
        <a:xfrm>
          <a:off x="15798800" y="10699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54054</xdr:rowOff>
    </xdr:from>
    <xdr:to>
      <xdr:col>22</xdr:col>
      <xdr:colOff>203200</xdr:colOff>
      <xdr:row>60</xdr:row>
      <xdr:rowOff>64612</xdr:rowOff>
    </xdr:to>
    <xdr:cxnSp macro="">
      <xdr:nvCxnSpPr>
        <xdr:cNvPr id="331" name="直線コネクタ 330"/>
        <xdr:cNvCxnSpPr/>
      </xdr:nvCxnSpPr>
      <xdr:spPr>
        <a:xfrm>
          <a:off x="14401800" y="10341054"/>
          <a:ext cx="889000" cy="1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4207</xdr:rowOff>
    </xdr:from>
    <xdr:to>
      <xdr:col>22</xdr:col>
      <xdr:colOff>254000</xdr:colOff>
      <xdr:row>62</xdr:row>
      <xdr:rowOff>105807</xdr:rowOff>
    </xdr:to>
    <xdr:sp macro="" textlink="">
      <xdr:nvSpPr>
        <xdr:cNvPr id="332" name="フローチャート : 判断 331"/>
        <xdr:cNvSpPr/>
      </xdr:nvSpPr>
      <xdr:spPr>
        <a:xfrm>
          <a:off x="15240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90584</xdr:rowOff>
    </xdr:from>
    <xdr:ext cx="762000" cy="259045"/>
    <xdr:sp macro="" textlink="">
      <xdr:nvSpPr>
        <xdr:cNvPr id="333" name="テキスト ボックス 332"/>
        <xdr:cNvSpPr txBox="1"/>
      </xdr:nvSpPr>
      <xdr:spPr>
        <a:xfrm>
          <a:off x="14909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54054</xdr:rowOff>
    </xdr:from>
    <xdr:to>
      <xdr:col>21</xdr:col>
      <xdr:colOff>0</xdr:colOff>
      <xdr:row>60</xdr:row>
      <xdr:rowOff>54054</xdr:rowOff>
    </xdr:to>
    <xdr:cxnSp macro="">
      <xdr:nvCxnSpPr>
        <xdr:cNvPr id="334" name="直線コネクタ 333"/>
        <xdr:cNvCxnSpPr/>
      </xdr:nvCxnSpPr>
      <xdr:spPr>
        <a:xfrm>
          <a:off x="13512800" y="103410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88185</xdr:rowOff>
    </xdr:from>
    <xdr:to>
      <xdr:col>21</xdr:col>
      <xdr:colOff>50800</xdr:colOff>
      <xdr:row>62</xdr:row>
      <xdr:rowOff>18335</xdr:rowOff>
    </xdr:to>
    <xdr:sp macro="" textlink="">
      <xdr:nvSpPr>
        <xdr:cNvPr id="335" name="フローチャート : 判断 334"/>
        <xdr:cNvSpPr/>
      </xdr:nvSpPr>
      <xdr:spPr>
        <a:xfrm>
          <a:off x="14351000" y="105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3112</xdr:rowOff>
    </xdr:from>
    <xdr:ext cx="762000" cy="259045"/>
    <xdr:sp macro="" textlink="">
      <xdr:nvSpPr>
        <xdr:cNvPr id="336" name="テキスト ボックス 335"/>
        <xdr:cNvSpPr txBox="1"/>
      </xdr:nvSpPr>
      <xdr:spPr>
        <a:xfrm>
          <a:off x="14020800" y="106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85169</xdr:rowOff>
    </xdr:from>
    <xdr:to>
      <xdr:col>19</xdr:col>
      <xdr:colOff>533400</xdr:colOff>
      <xdr:row>62</xdr:row>
      <xdr:rowOff>15319</xdr:rowOff>
    </xdr:to>
    <xdr:sp macro="" textlink="">
      <xdr:nvSpPr>
        <xdr:cNvPr id="337" name="フローチャート : 判断 336"/>
        <xdr:cNvSpPr/>
      </xdr:nvSpPr>
      <xdr:spPr>
        <a:xfrm>
          <a:off x="13462000" y="1054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96</xdr:rowOff>
    </xdr:from>
    <xdr:ext cx="762000" cy="259045"/>
    <xdr:sp macro="" textlink="">
      <xdr:nvSpPr>
        <xdr:cNvPr id="338" name="テキスト ボックス 337"/>
        <xdr:cNvSpPr txBox="1"/>
      </xdr:nvSpPr>
      <xdr:spPr>
        <a:xfrm>
          <a:off x="13131800" y="1062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149543</xdr:rowOff>
    </xdr:from>
    <xdr:to>
      <xdr:col>24</xdr:col>
      <xdr:colOff>609600</xdr:colOff>
      <xdr:row>61</xdr:row>
      <xdr:rowOff>79693</xdr:rowOff>
    </xdr:to>
    <xdr:sp macro="" textlink="">
      <xdr:nvSpPr>
        <xdr:cNvPr id="344" name="円/楕円 343"/>
        <xdr:cNvSpPr/>
      </xdr:nvSpPr>
      <xdr:spPr>
        <a:xfrm>
          <a:off x="169672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166070</xdr:rowOff>
    </xdr:from>
    <xdr:ext cx="762000" cy="259045"/>
    <xdr:sp macro="" textlink="">
      <xdr:nvSpPr>
        <xdr:cNvPr id="345" name="定員管理の状況該当値テキスト"/>
        <xdr:cNvSpPr txBox="1"/>
      </xdr:nvSpPr>
      <xdr:spPr>
        <a:xfrm>
          <a:off x="17106900" y="102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114856</xdr:rowOff>
    </xdr:from>
    <xdr:to>
      <xdr:col>23</xdr:col>
      <xdr:colOff>457200</xdr:colOff>
      <xdr:row>61</xdr:row>
      <xdr:rowOff>45006</xdr:rowOff>
    </xdr:to>
    <xdr:sp macro="" textlink="">
      <xdr:nvSpPr>
        <xdr:cNvPr id="346" name="円/楕円 345"/>
        <xdr:cNvSpPr/>
      </xdr:nvSpPr>
      <xdr:spPr>
        <a:xfrm>
          <a:off x="16129000" y="1040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55183</xdr:rowOff>
    </xdr:from>
    <xdr:ext cx="736600" cy="259045"/>
    <xdr:sp macro="" textlink="">
      <xdr:nvSpPr>
        <xdr:cNvPr id="347" name="テキスト ボックス 346"/>
        <xdr:cNvSpPr txBox="1"/>
      </xdr:nvSpPr>
      <xdr:spPr>
        <a:xfrm>
          <a:off x="15798800" y="1017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13812</xdr:rowOff>
    </xdr:from>
    <xdr:to>
      <xdr:col>22</xdr:col>
      <xdr:colOff>254000</xdr:colOff>
      <xdr:row>60</xdr:row>
      <xdr:rowOff>115412</xdr:rowOff>
    </xdr:to>
    <xdr:sp macro="" textlink="">
      <xdr:nvSpPr>
        <xdr:cNvPr id="348" name="円/楕円 347"/>
        <xdr:cNvSpPr/>
      </xdr:nvSpPr>
      <xdr:spPr>
        <a:xfrm>
          <a:off x="15240000" y="1030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125589</xdr:rowOff>
    </xdr:from>
    <xdr:ext cx="762000" cy="259045"/>
    <xdr:sp macro="" textlink="">
      <xdr:nvSpPr>
        <xdr:cNvPr id="349" name="テキスト ボックス 348"/>
        <xdr:cNvSpPr txBox="1"/>
      </xdr:nvSpPr>
      <xdr:spPr>
        <a:xfrm>
          <a:off x="14909800" y="1006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3254</xdr:rowOff>
    </xdr:from>
    <xdr:to>
      <xdr:col>21</xdr:col>
      <xdr:colOff>50800</xdr:colOff>
      <xdr:row>60</xdr:row>
      <xdr:rowOff>104854</xdr:rowOff>
    </xdr:to>
    <xdr:sp macro="" textlink="">
      <xdr:nvSpPr>
        <xdr:cNvPr id="350" name="円/楕円 349"/>
        <xdr:cNvSpPr/>
      </xdr:nvSpPr>
      <xdr:spPr>
        <a:xfrm>
          <a:off x="14351000" y="1029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115031</xdr:rowOff>
    </xdr:from>
    <xdr:ext cx="762000" cy="259045"/>
    <xdr:sp macro="" textlink="">
      <xdr:nvSpPr>
        <xdr:cNvPr id="351" name="テキスト ボックス 350"/>
        <xdr:cNvSpPr txBox="1"/>
      </xdr:nvSpPr>
      <xdr:spPr>
        <a:xfrm>
          <a:off x="14020800" y="1005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3254</xdr:rowOff>
    </xdr:from>
    <xdr:to>
      <xdr:col>19</xdr:col>
      <xdr:colOff>533400</xdr:colOff>
      <xdr:row>60</xdr:row>
      <xdr:rowOff>104854</xdr:rowOff>
    </xdr:to>
    <xdr:sp macro="" textlink="">
      <xdr:nvSpPr>
        <xdr:cNvPr id="352" name="円/楕円 351"/>
        <xdr:cNvSpPr/>
      </xdr:nvSpPr>
      <xdr:spPr>
        <a:xfrm>
          <a:off x="13462000" y="1029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115031</xdr:rowOff>
    </xdr:from>
    <xdr:ext cx="762000" cy="259045"/>
    <xdr:sp macro="" textlink="">
      <xdr:nvSpPr>
        <xdr:cNvPr id="353" name="テキスト ボックス 352"/>
        <xdr:cNvSpPr txBox="1"/>
      </xdr:nvSpPr>
      <xdr:spPr>
        <a:xfrm>
          <a:off x="13131800" y="1005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5" name="テキスト ボックス 35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6" name="テキスト ボックス 35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起債許可の基準である</a:t>
          </a:r>
          <a:r>
            <a:rPr kumimoji="1" lang="en-US" altLang="ja-JP" sz="1300">
              <a:latin typeface="ＭＳ Ｐゴシック"/>
            </a:rPr>
            <a:t>18</a:t>
          </a:r>
          <a:r>
            <a:rPr kumimoji="1" lang="ja-JP" altLang="en-US" sz="1300">
              <a:latin typeface="ＭＳ Ｐゴシック"/>
            </a:rPr>
            <a:t>％をはじめて下回り、</a:t>
          </a:r>
          <a:r>
            <a:rPr kumimoji="1" lang="en-US" altLang="ja-JP" sz="1300">
              <a:latin typeface="ＭＳ Ｐゴシック"/>
            </a:rPr>
            <a:t>17.0</a:t>
          </a:r>
          <a:r>
            <a:rPr kumimoji="1" lang="ja-JP" altLang="en-US" sz="1300">
              <a:latin typeface="ＭＳ Ｐゴシック"/>
            </a:rPr>
            <a:t>％となったが、類似団体ではワースト３位、県下でもワースト１位となっており、負担の軽減を図る必要がある。</a:t>
          </a:r>
        </a:p>
        <a:p>
          <a:r>
            <a:rPr kumimoji="1" lang="ja-JP" altLang="en-US" sz="1300">
              <a:latin typeface="ＭＳ Ｐゴシック"/>
            </a:rPr>
            <a:t>　合併による税の不均衡を是正するため、平成</a:t>
          </a:r>
          <a:r>
            <a:rPr kumimoji="1" lang="en-US" altLang="ja-JP" sz="1300">
              <a:latin typeface="ＭＳ Ｐゴシック"/>
            </a:rPr>
            <a:t>21</a:t>
          </a:r>
          <a:r>
            <a:rPr kumimoji="1" lang="ja-JP" altLang="en-US" sz="1300">
              <a:latin typeface="ＭＳ Ｐゴシック"/>
            </a:rPr>
            <a:t>年度に都市計画税を廃止したことが、他団体と比較し改善が遅れる要因となった。しかしながら、平成</a:t>
          </a:r>
          <a:r>
            <a:rPr kumimoji="1" lang="en-US" altLang="ja-JP" sz="1300">
              <a:latin typeface="ＭＳ Ｐゴシック"/>
            </a:rPr>
            <a:t>18</a:t>
          </a:r>
          <a:r>
            <a:rPr kumimoji="1" lang="ja-JP" altLang="en-US" sz="1300">
              <a:latin typeface="ＭＳ Ｐゴシック"/>
            </a:rPr>
            <a:t>年度に策定した「公債費負担適正化計画」を遵守してきた結果、計画より１年前倒しで目標を達成し、今後についても、計画的な借り入れや返済を行うことで更なる財政健全化を推進する。</a:t>
          </a: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46143</xdr:rowOff>
    </xdr:from>
    <xdr:to>
      <xdr:col>24</xdr:col>
      <xdr:colOff>558800</xdr:colOff>
      <xdr:row>44</xdr:row>
      <xdr:rowOff>116840</xdr:rowOff>
    </xdr:to>
    <xdr:cxnSp macro="">
      <xdr:nvCxnSpPr>
        <xdr:cNvPr id="382" name="直線コネクタ 381"/>
        <xdr:cNvCxnSpPr/>
      </xdr:nvCxnSpPr>
      <xdr:spPr>
        <a:xfrm flipV="1">
          <a:off x="17018000" y="6389793"/>
          <a:ext cx="0" cy="1270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8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84" name="直線コネクタ 38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132520</xdr:rowOff>
    </xdr:from>
    <xdr:ext cx="762000" cy="259045"/>
    <xdr:sp macro="" textlink="">
      <xdr:nvSpPr>
        <xdr:cNvPr id="385"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24</xdr:col>
      <xdr:colOff>469900</xdr:colOff>
      <xdr:row>37</xdr:row>
      <xdr:rowOff>46143</xdr:rowOff>
    </xdr:from>
    <xdr:to>
      <xdr:col>24</xdr:col>
      <xdr:colOff>647700</xdr:colOff>
      <xdr:row>37</xdr:row>
      <xdr:rowOff>46143</xdr:rowOff>
    </xdr:to>
    <xdr:cxnSp macro="">
      <xdr:nvCxnSpPr>
        <xdr:cNvPr id="386" name="直線コネクタ 385"/>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4233</xdr:rowOff>
    </xdr:from>
    <xdr:to>
      <xdr:col>24</xdr:col>
      <xdr:colOff>558800</xdr:colOff>
      <xdr:row>44</xdr:row>
      <xdr:rowOff>132927</xdr:rowOff>
    </xdr:to>
    <xdr:cxnSp macro="">
      <xdr:nvCxnSpPr>
        <xdr:cNvPr id="387" name="直線コネクタ 386"/>
        <xdr:cNvCxnSpPr/>
      </xdr:nvCxnSpPr>
      <xdr:spPr>
        <a:xfrm flipV="1">
          <a:off x="16179800" y="7548033"/>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41927</xdr:rowOff>
    </xdr:from>
    <xdr:ext cx="762000" cy="259045"/>
    <xdr:sp macro="" textlink="">
      <xdr:nvSpPr>
        <xdr:cNvPr id="388" name="公債費負担の状況平均値テキスト"/>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89" name="フローチャート : 判断 388"/>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132927</xdr:rowOff>
    </xdr:from>
    <xdr:to>
      <xdr:col>23</xdr:col>
      <xdr:colOff>406400</xdr:colOff>
      <xdr:row>45</xdr:row>
      <xdr:rowOff>17780</xdr:rowOff>
    </xdr:to>
    <xdr:cxnSp macro="">
      <xdr:nvCxnSpPr>
        <xdr:cNvPr id="390" name="直線コネクタ 389"/>
        <xdr:cNvCxnSpPr/>
      </xdr:nvCxnSpPr>
      <xdr:spPr>
        <a:xfrm flipV="1">
          <a:off x="15290800" y="76767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91" name="フローチャート : 判断 390"/>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92" name="テキスト ボックス 391"/>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9737</xdr:rowOff>
    </xdr:from>
    <xdr:to>
      <xdr:col>22</xdr:col>
      <xdr:colOff>203200</xdr:colOff>
      <xdr:row>45</xdr:row>
      <xdr:rowOff>17780</xdr:rowOff>
    </xdr:to>
    <xdr:cxnSp macro="">
      <xdr:nvCxnSpPr>
        <xdr:cNvPr id="393" name="直線コネクタ 392"/>
        <xdr:cNvCxnSpPr/>
      </xdr:nvCxnSpPr>
      <xdr:spPr>
        <a:xfrm>
          <a:off x="14401800" y="77249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4" name="フローチャート :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5" name="テキスト ボックス 394"/>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9737</xdr:rowOff>
    </xdr:from>
    <xdr:to>
      <xdr:col>21</xdr:col>
      <xdr:colOff>0</xdr:colOff>
      <xdr:row>45</xdr:row>
      <xdr:rowOff>33867</xdr:rowOff>
    </xdr:to>
    <xdr:cxnSp macro="">
      <xdr:nvCxnSpPr>
        <xdr:cNvPr id="396" name="直線コネクタ 395"/>
        <xdr:cNvCxnSpPr/>
      </xdr:nvCxnSpPr>
      <xdr:spPr>
        <a:xfrm flipV="1">
          <a:off x="13512800" y="77249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97" name="フローチャート : 判断 396"/>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134637</xdr:rowOff>
    </xdr:from>
    <xdr:ext cx="762000" cy="259045"/>
    <xdr:sp macro="" textlink="">
      <xdr:nvSpPr>
        <xdr:cNvPr id="398" name="テキスト ボックス 397"/>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399" name="フローチャート : 判断 398"/>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35577</xdr:rowOff>
    </xdr:from>
    <xdr:ext cx="762000" cy="259045"/>
    <xdr:sp macro="" textlink="">
      <xdr:nvSpPr>
        <xdr:cNvPr id="400" name="テキスト ボックス 399"/>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43</xdr:row>
      <xdr:rowOff>124883</xdr:rowOff>
    </xdr:from>
    <xdr:to>
      <xdr:col>24</xdr:col>
      <xdr:colOff>609600</xdr:colOff>
      <xdr:row>44</xdr:row>
      <xdr:rowOff>55033</xdr:rowOff>
    </xdr:to>
    <xdr:sp macro="" textlink="">
      <xdr:nvSpPr>
        <xdr:cNvPr id="406" name="円/楕円 405"/>
        <xdr:cNvSpPr/>
      </xdr:nvSpPr>
      <xdr:spPr>
        <a:xfrm>
          <a:off x="16967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20760</xdr:rowOff>
    </xdr:from>
    <xdr:ext cx="762000" cy="259045"/>
    <xdr:sp macro="" textlink="">
      <xdr:nvSpPr>
        <xdr:cNvPr id="407" name="公債費負担の状況該当値テキスト"/>
        <xdr:cNvSpPr txBox="1"/>
      </xdr:nvSpPr>
      <xdr:spPr>
        <a:xfrm>
          <a:off x="17106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82127</xdr:rowOff>
    </xdr:from>
    <xdr:to>
      <xdr:col>23</xdr:col>
      <xdr:colOff>457200</xdr:colOff>
      <xdr:row>45</xdr:row>
      <xdr:rowOff>12277</xdr:rowOff>
    </xdr:to>
    <xdr:sp macro="" textlink="">
      <xdr:nvSpPr>
        <xdr:cNvPr id="408" name="円/楕円 407"/>
        <xdr:cNvSpPr/>
      </xdr:nvSpPr>
      <xdr:spPr>
        <a:xfrm>
          <a:off x="16129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168504</xdr:rowOff>
    </xdr:from>
    <xdr:ext cx="736600" cy="259045"/>
    <xdr:sp macro="" textlink="">
      <xdr:nvSpPr>
        <xdr:cNvPr id="409" name="テキスト ボックス 408"/>
        <xdr:cNvSpPr txBox="1"/>
      </xdr:nvSpPr>
      <xdr:spPr>
        <a:xfrm>
          <a:off x="15798800" y="771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138430</xdr:rowOff>
    </xdr:from>
    <xdr:to>
      <xdr:col>22</xdr:col>
      <xdr:colOff>254000</xdr:colOff>
      <xdr:row>45</xdr:row>
      <xdr:rowOff>68580</xdr:rowOff>
    </xdr:to>
    <xdr:sp macro="" textlink="">
      <xdr:nvSpPr>
        <xdr:cNvPr id="410" name="円/楕円 409"/>
        <xdr:cNvSpPr/>
      </xdr:nvSpPr>
      <xdr:spPr>
        <a:xfrm>
          <a:off x="15240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53357</xdr:rowOff>
    </xdr:from>
    <xdr:ext cx="762000" cy="259045"/>
    <xdr:sp macro="" textlink="">
      <xdr:nvSpPr>
        <xdr:cNvPr id="411" name="テキスト ボックス 410"/>
        <xdr:cNvSpPr txBox="1"/>
      </xdr:nvSpPr>
      <xdr:spPr>
        <a:xfrm>
          <a:off x="14909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130387</xdr:rowOff>
    </xdr:from>
    <xdr:to>
      <xdr:col>21</xdr:col>
      <xdr:colOff>50800</xdr:colOff>
      <xdr:row>45</xdr:row>
      <xdr:rowOff>60537</xdr:rowOff>
    </xdr:to>
    <xdr:sp macro="" textlink="">
      <xdr:nvSpPr>
        <xdr:cNvPr id="412" name="円/楕円 411"/>
        <xdr:cNvSpPr/>
      </xdr:nvSpPr>
      <xdr:spPr>
        <a:xfrm>
          <a:off x="14351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45314</xdr:rowOff>
    </xdr:from>
    <xdr:ext cx="762000" cy="259045"/>
    <xdr:sp macro="" textlink="">
      <xdr:nvSpPr>
        <xdr:cNvPr id="413" name="テキスト ボックス 412"/>
        <xdr:cNvSpPr txBox="1"/>
      </xdr:nvSpPr>
      <xdr:spPr>
        <a:xfrm>
          <a:off x="14020800" y="77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154517</xdr:rowOff>
    </xdr:from>
    <xdr:to>
      <xdr:col>19</xdr:col>
      <xdr:colOff>533400</xdr:colOff>
      <xdr:row>45</xdr:row>
      <xdr:rowOff>84667</xdr:rowOff>
    </xdr:to>
    <xdr:sp macro="" textlink="">
      <xdr:nvSpPr>
        <xdr:cNvPr id="414" name="円/楕円 413"/>
        <xdr:cNvSpPr/>
      </xdr:nvSpPr>
      <xdr:spPr>
        <a:xfrm>
          <a:off x="13462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69444</xdr:rowOff>
    </xdr:from>
    <xdr:ext cx="762000" cy="259045"/>
    <xdr:sp macro="" textlink="">
      <xdr:nvSpPr>
        <xdr:cNvPr id="415" name="テキスト ボックス 414"/>
        <xdr:cNvSpPr txBox="1"/>
      </xdr:nvSpPr>
      <xdr:spPr>
        <a:xfrm>
          <a:off x="13131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7" name="テキスト ボックス 41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8" name="テキスト ボックス 41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a:t>
          </a:r>
          <a:r>
            <a:rPr kumimoji="1" lang="en-US" altLang="ja-JP" sz="1300">
              <a:latin typeface="ＭＳ Ｐゴシック"/>
            </a:rPr>
            <a:t>60.2</a:t>
          </a:r>
          <a:r>
            <a:rPr kumimoji="1" lang="ja-JP" altLang="en-US" sz="1300">
              <a:latin typeface="ＭＳ Ｐゴシック"/>
            </a:rPr>
            <a:t>％で類似団体の平均となっており、前年度より</a:t>
          </a:r>
          <a:r>
            <a:rPr kumimoji="1" lang="en-US" altLang="ja-JP" sz="1300">
              <a:latin typeface="ＭＳ Ｐゴシック"/>
            </a:rPr>
            <a:t>21.0</a:t>
          </a:r>
          <a:r>
            <a:rPr kumimoji="1" lang="ja-JP" altLang="en-US" sz="1300">
              <a:latin typeface="ＭＳ Ｐゴシック"/>
            </a:rPr>
            <a:t>ポイント減少した。早期健全化基準等には達していないものの、全国平均は上回っており、負担の軽減を図る必要がある。</a:t>
          </a:r>
        </a:p>
        <a:p>
          <a:r>
            <a:rPr kumimoji="1" lang="ja-JP" altLang="en-US" sz="1300">
              <a:latin typeface="ＭＳ Ｐゴシック"/>
            </a:rPr>
            <a:t>　負担の種類は、国・県が実施した牧之原畑地総合整備事業の負担金や市が発行した地方債が主なものとなっており、早期の著しい改善は困難であるが、計画的な借り入れや返済を行うことにより負担の軽減を図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155490</xdr:rowOff>
    </xdr:from>
    <xdr:to>
      <xdr:col>24</xdr:col>
      <xdr:colOff>558800</xdr:colOff>
      <xdr:row>22</xdr:row>
      <xdr:rowOff>98044</xdr:rowOff>
    </xdr:to>
    <xdr:cxnSp macro="">
      <xdr:nvCxnSpPr>
        <xdr:cNvPr id="444" name="直線コネクタ 443"/>
        <xdr:cNvCxnSpPr/>
      </xdr:nvCxnSpPr>
      <xdr:spPr>
        <a:xfrm flipV="1">
          <a:off x="17018000" y="2384340"/>
          <a:ext cx="0" cy="1485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70121</xdr:rowOff>
    </xdr:from>
    <xdr:ext cx="762000" cy="259045"/>
    <xdr:sp macro="" textlink="">
      <xdr:nvSpPr>
        <xdr:cNvPr id="445" name="将来負担の状況最小値テキスト"/>
        <xdr:cNvSpPr txBox="1"/>
      </xdr:nvSpPr>
      <xdr:spPr>
        <a:xfrm>
          <a:off x="17106900" y="384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186.4</a:t>
          </a:r>
          <a:endParaRPr kumimoji="1" lang="ja-JP" altLang="en-US" sz="1000" b="1">
            <a:latin typeface="ＭＳ Ｐゴシック"/>
          </a:endParaRPr>
        </a:p>
      </xdr:txBody>
    </xdr:sp>
    <xdr:clientData/>
  </xdr:oneCellAnchor>
  <xdr:twoCellAnchor>
    <xdr:from>
      <xdr:col>24</xdr:col>
      <xdr:colOff>469900</xdr:colOff>
      <xdr:row>22</xdr:row>
      <xdr:rowOff>98044</xdr:rowOff>
    </xdr:from>
    <xdr:to>
      <xdr:col>24</xdr:col>
      <xdr:colOff>647700</xdr:colOff>
      <xdr:row>22</xdr:row>
      <xdr:rowOff>98044</xdr:rowOff>
    </xdr:to>
    <xdr:cxnSp macro="">
      <xdr:nvCxnSpPr>
        <xdr:cNvPr id="446" name="直線コネクタ 445"/>
        <xdr:cNvCxnSpPr/>
      </xdr:nvCxnSpPr>
      <xdr:spPr>
        <a:xfrm>
          <a:off x="16929100" y="386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70417</xdr:rowOff>
    </xdr:from>
    <xdr:ext cx="762000" cy="259045"/>
    <xdr:sp macro="" textlink="">
      <xdr:nvSpPr>
        <xdr:cNvPr id="447" name="将来負担の状況最大値テキスト"/>
        <xdr:cNvSpPr txBox="1"/>
      </xdr:nvSpPr>
      <xdr:spPr>
        <a:xfrm>
          <a:off x="17106900" y="212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13</xdr:row>
      <xdr:rowOff>155490</xdr:rowOff>
    </xdr:from>
    <xdr:to>
      <xdr:col>24</xdr:col>
      <xdr:colOff>647700</xdr:colOff>
      <xdr:row>13</xdr:row>
      <xdr:rowOff>155490</xdr:rowOff>
    </xdr:to>
    <xdr:cxnSp macro="">
      <xdr:nvCxnSpPr>
        <xdr:cNvPr id="448" name="直線コネクタ 447"/>
        <xdr:cNvCxnSpPr/>
      </xdr:nvCxnSpPr>
      <xdr:spPr>
        <a:xfrm>
          <a:off x="16929100" y="2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111675</xdr:rowOff>
    </xdr:from>
    <xdr:to>
      <xdr:col>24</xdr:col>
      <xdr:colOff>558800</xdr:colOff>
      <xdr:row>17</xdr:row>
      <xdr:rowOff>109135</xdr:rowOff>
    </xdr:to>
    <xdr:cxnSp macro="">
      <xdr:nvCxnSpPr>
        <xdr:cNvPr id="449" name="直線コネクタ 448"/>
        <xdr:cNvCxnSpPr/>
      </xdr:nvCxnSpPr>
      <xdr:spPr>
        <a:xfrm flipV="1">
          <a:off x="16179800" y="2854875"/>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17882</xdr:rowOff>
    </xdr:from>
    <xdr:ext cx="762000" cy="259045"/>
    <xdr:sp macro="" textlink="">
      <xdr:nvSpPr>
        <xdr:cNvPr id="450" name="将来負担の状況平均値テキスト"/>
        <xdr:cNvSpPr txBox="1"/>
      </xdr:nvSpPr>
      <xdr:spPr>
        <a:xfrm>
          <a:off x="17106900" y="2589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1355</xdr:rowOff>
    </xdr:from>
    <xdr:to>
      <xdr:col>24</xdr:col>
      <xdr:colOff>609600</xdr:colOff>
      <xdr:row>16</xdr:row>
      <xdr:rowOff>102955</xdr:rowOff>
    </xdr:to>
    <xdr:sp macro="" textlink="">
      <xdr:nvSpPr>
        <xdr:cNvPr id="451" name="フローチャート : 判断 450"/>
        <xdr:cNvSpPr/>
      </xdr:nvSpPr>
      <xdr:spPr>
        <a:xfrm>
          <a:off x="169672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109135</xdr:rowOff>
    </xdr:from>
    <xdr:to>
      <xdr:col>23</xdr:col>
      <xdr:colOff>406400</xdr:colOff>
      <xdr:row>18</xdr:row>
      <xdr:rowOff>5249</xdr:rowOff>
    </xdr:to>
    <xdr:cxnSp macro="">
      <xdr:nvCxnSpPr>
        <xdr:cNvPr id="452" name="直線コネクタ 451"/>
        <xdr:cNvCxnSpPr/>
      </xdr:nvCxnSpPr>
      <xdr:spPr>
        <a:xfrm flipV="1">
          <a:off x="15290800" y="3023785"/>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96266</xdr:rowOff>
    </xdr:from>
    <xdr:to>
      <xdr:col>23</xdr:col>
      <xdr:colOff>457200</xdr:colOff>
      <xdr:row>17</xdr:row>
      <xdr:rowOff>26416</xdr:rowOff>
    </xdr:to>
    <xdr:sp macro="" textlink="">
      <xdr:nvSpPr>
        <xdr:cNvPr id="453" name="フローチャート : 判断 452"/>
        <xdr:cNvSpPr/>
      </xdr:nvSpPr>
      <xdr:spPr>
        <a:xfrm>
          <a:off x="16129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36593</xdr:rowOff>
    </xdr:from>
    <xdr:ext cx="736600" cy="259045"/>
    <xdr:sp macro="" textlink="">
      <xdr:nvSpPr>
        <xdr:cNvPr id="454" name="テキスト ボックス 453"/>
        <xdr:cNvSpPr txBox="1"/>
      </xdr:nvSpPr>
      <xdr:spPr>
        <a:xfrm>
          <a:off x="15798800" y="260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5249</xdr:rowOff>
    </xdr:from>
    <xdr:to>
      <xdr:col>22</xdr:col>
      <xdr:colOff>203200</xdr:colOff>
      <xdr:row>18</xdr:row>
      <xdr:rowOff>147616</xdr:rowOff>
    </xdr:to>
    <xdr:cxnSp macro="">
      <xdr:nvCxnSpPr>
        <xdr:cNvPr id="455" name="直線コネクタ 454"/>
        <xdr:cNvCxnSpPr/>
      </xdr:nvCxnSpPr>
      <xdr:spPr>
        <a:xfrm flipV="1">
          <a:off x="14401800" y="3091349"/>
          <a:ext cx="8890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15706</xdr:rowOff>
    </xdr:from>
    <xdr:to>
      <xdr:col>22</xdr:col>
      <xdr:colOff>254000</xdr:colOff>
      <xdr:row>17</xdr:row>
      <xdr:rowOff>117306</xdr:rowOff>
    </xdr:to>
    <xdr:sp macro="" textlink="">
      <xdr:nvSpPr>
        <xdr:cNvPr id="456" name="フローチャート : 判断 455"/>
        <xdr:cNvSpPr/>
      </xdr:nvSpPr>
      <xdr:spPr>
        <a:xfrm>
          <a:off x="15240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127483</xdr:rowOff>
    </xdr:from>
    <xdr:ext cx="762000" cy="259045"/>
    <xdr:sp macro="" textlink="">
      <xdr:nvSpPr>
        <xdr:cNvPr id="457" name="テキスト ボックス 456"/>
        <xdr:cNvSpPr txBox="1"/>
      </xdr:nvSpPr>
      <xdr:spPr>
        <a:xfrm>
          <a:off x="14909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147616</xdr:rowOff>
    </xdr:from>
    <xdr:to>
      <xdr:col>21</xdr:col>
      <xdr:colOff>0</xdr:colOff>
      <xdr:row>20</xdr:row>
      <xdr:rowOff>80603</xdr:rowOff>
    </xdr:to>
    <xdr:cxnSp macro="">
      <xdr:nvCxnSpPr>
        <xdr:cNvPr id="458" name="直線コネクタ 457"/>
        <xdr:cNvCxnSpPr/>
      </xdr:nvCxnSpPr>
      <xdr:spPr>
        <a:xfrm flipV="1">
          <a:off x="13512800" y="3233716"/>
          <a:ext cx="889000" cy="27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149225</xdr:rowOff>
    </xdr:from>
    <xdr:to>
      <xdr:col>21</xdr:col>
      <xdr:colOff>50800</xdr:colOff>
      <xdr:row>18</xdr:row>
      <xdr:rowOff>79375</xdr:rowOff>
    </xdr:to>
    <xdr:sp macro="" textlink="">
      <xdr:nvSpPr>
        <xdr:cNvPr id="459" name="フローチャート : 判断 458"/>
        <xdr:cNvSpPr/>
      </xdr:nvSpPr>
      <xdr:spPr>
        <a:xfrm>
          <a:off x="14351000" y="306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89552</xdr:rowOff>
    </xdr:from>
    <xdr:ext cx="762000" cy="259045"/>
    <xdr:sp macro="" textlink="">
      <xdr:nvSpPr>
        <xdr:cNvPr id="460" name="テキスト ボックス 459"/>
        <xdr:cNvSpPr txBox="1"/>
      </xdr:nvSpPr>
      <xdr:spPr>
        <a:xfrm>
          <a:off x="14020800" y="283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137033</xdr:rowOff>
    </xdr:from>
    <xdr:to>
      <xdr:col>19</xdr:col>
      <xdr:colOff>533400</xdr:colOff>
      <xdr:row>19</xdr:row>
      <xdr:rowOff>67183</xdr:rowOff>
    </xdr:to>
    <xdr:sp macro="" textlink="">
      <xdr:nvSpPr>
        <xdr:cNvPr id="461" name="フローチャート : 判断 460"/>
        <xdr:cNvSpPr/>
      </xdr:nvSpPr>
      <xdr:spPr>
        <a:xfrm>
          <a:off x="13462000" y="322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77360</xdr:rowOff>
    </xdr:from>
    <xdr:ext cx="762000" cy="259045"/>
    <xdr:sp macro="" textlink="">
      <xdr:nvSpPr>
        <xdr:cNvPr id="462" name="テキスト ボックス 461"/>
        <xdr:cNvSpPr txBox="1"/>
      </xdr:nvSpPr>
      <xdr:spPr>
        <a:xfrm>
          <a:off x="13131800" y="299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60875</xdr:rowOff>
    </xdr:from>
    <xdr:to>
      <xdr:col>24</xdr:col>
      <xdr:colOff>609600</xdr:colOff>
      <xdr:row>16</xdr:row>
      <xdr:rowOff>162475</xdr:rowOff>
    </xdr:to>
    <xdr:sp macro="" textlink="">
      <xdr:nvSpPr>
        <xdr:cNvPr id="468" name="円/楕円 467"/>
        <xdr:cNvSpPr/>
      </xdr:nvSpPr>
      <xdr:spPr>
        <a:xfrm>
          <a:off x="16967200" y="28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32952</xdr:rowOff>
    </xdr:from>
    <xdr:ext cx="762000" cy="259045"/>
    <xdr:sp macro="" textlink="">
      <xdr:nvSpPr>
        <xdr:cNvPr id="469" name="将来負担の状況該当値テキスト"/>
        <xdr:cNvSpPr txBox="1"/>
      </xdr:nvSpPr>
      <xdr:spPr>
        <a:xfrm>
          <a:off x="17106900" y="277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58335</xdr:rowOff>
    </xdr:from>
    <xdr:to>
      <xdr:col>23</xdr:col>
      <xdr:colOff>457200</xdr:colOff>
      <xdr:row>17</xdr:row>
      <xdr:rowOff>159935</xdr:rowOff>
    </xdr:to>
    <xdr:sp macro="" textlink="">
      <xdr:nvSpPr>
        <xdr:cNvPr id="470" name="円/楕円 469"/>
        <xdr:cNvSpPr/>
      </xdr:nvSpPr>
      <xdr:spPr>
        <a:xfrm>
          <a:off x="16129000" y="297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144712</xdr:rowOff>
    </xdr:from>
    <xdr:ext cx="736600" cy="259045"/>
    <xdr:sp macro="" textlink="">
      <xdr:nvSpPr>
        <xdr:cNvPr id="471" name="テキスト ボックス 470"/>
        <xdr:cNvSpPr txBox="1"/>
      </xdr:nvSpPr>
      <xdr:spPr>
        <a:xfrm>
          <a:off x="15798800" y="3059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125899</xdr:rowOff>
    </xdr:from>
    <xdr:to>
      <xdr:col>22</xdr:col>
      <xdr:colOff>254000</xdr:colOff>
      <xdr:row>18</xdr:row>
      <xdr:rowOff>56049</xdr:rowOff>
    </xdr:to>
    <xdr:sp macro="" textlink="">
      <xdr:nvSpPr>
        <xdr:cNvPr id="472" name="円/楕円 471"/>
        <xdr:cNvSpPr/>
      </xdr:nvSpPr>
      <xdr:spPr>
        <a:xfrm>
          <a:off x="15240000" y="304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40826</xdr:rowOff>
    </xdr:from>
    <xdr:ext cx="762000" cy="259045"/>
    <xdr:sp macro="" textlink="">
      <xdr:nvSpPr>
        <xdr:cNvPr id="473" name="テキスト ボックス 472"/>
        <xdr:cNvSpPr txBox="1"/>
      </xdr:nvSpPr>
      <xdr:spPr>
        <a:xfrm>
          <a:off x="14909800" y="312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96816</xdr:rowOff>
    </xdr:from>
    <xdr:to>
      <xdr:col>21</xdr:col>
      <xdr:colOff>50800</xdr:colOff>
      <xdr:row>19</xdr:row>
      <xdr:rowOff>26967</xdr:rowOff>
    </xdr:to>
    <xdr:sp macro="" textlink="">
      <xdr:nvSpPr>
        <xdr:cNvPr id="474" name="円/楕円 473"/>
        <xdr:cNvSpPr/>
      </xdr:nvSpPr>
      <xdr:spPr>
        <a:xfrm>
          <a:off x="14351000" y="31829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11743</xdr:rowOff>
    </xdr:from>
    <xdr:ext cx="762000" cy="259045"/>
    <xdr:sp macro="" textlink="">
      <xdr:nvSpPr>
        <xdr:cNvPr id="475" name="テキスト ボックス 474"/>
        <xdr:cNvSpPr txBox="1"/>
      </xdr:nvSpPr>
      <xdr:spPr>
        <a:xfrm>
          <a:off x="14020800" y="326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29803</xdr:rowOff>
    </xdr:from>
    <xdr:to>
      <xdr:col>19</xdr:col>
      <xdr:colOff>533400</xdr:colOff>
      <xdr:row>20</xdr:row>
      <xdr:rowOff>131403</xdr:rowOff>
    </xdr:to>
    <xdr:sp macro="" textlink="">
      <xdr:nvSpPr>
        <xdr:cNvPr id="476" name="円/楕円 475"/>
        <xdr:cNvSpPr/>
      </xdr:nvSpPr>
      <xdr:spPr>
        <a:xfrm>
          <a:off x="13462000" y="345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116180</xdr:rowOff>
    </xdr:from>
    <xdr:ext cx="762000" cy="259045"/>
    <xdr:sp macro="" textlink="">
      <xdr:nvSpPr>
        <xdr:cNvPr id="477" name="テキスト ボックス 476"/>
        <xdr:cNvSpPr txBox="1"/>
      </xdr:nvSpPr>
      <xdr:spPr>
        <a:xfrm>
          <a:off x="13131800" y="354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静岡県牧之原市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48,349
47,285
111.68
18,584,064
17,510,109
1,047,955
12,339,788
19,309,224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17.0
60.2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類似団体及び県下の平均とほぼ同じ比率になっている。前年度比</a:t>
          </a:r>
          <a:r>
            <a:rPr kumimoji="1" lang="en-US" altLang="ja-JP" sz="1300">
              <a:latin typeface="ＭＳ Ｐゴシック"/>
            </a:rPr>
            <a:t>1.6</a:t>
          </a:r>
          <a:r>
            <a:rPr kumimoji="1" lang="ja-JP" altLang="en-US" sz="1300">
              <a:latin typeface="ＭＳ Ｐゴシック"/>
            </a:rPr>
            <a:t>ポイント増加した要因は、消防業務（相良地区）が一部事務組合から市営になったためである。</a:t>
          </a:r>
        </a:p>
        <a:p>
          <a:r>
            <a:rPr kumimoji="1" lang="ja-JP" altLang="en-US" sz="1300">
              <a:latin typeface="ＭＳ Ｐゴシック"/>
            </a:rPr>
            <a:t>　ごみ処理業務、し尿処理業務及び消防業務（榛原地区）などは一部事務組合で実施しているが、市営の保育所が多いため、相殺された形となっている。民間でも実施可能な部分については、指定管理者制度の導入により委託化を進めているところであ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2" name="直線コネクタ 61"/>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3"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4" name="直線コネクタ 63"/>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5"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6" name="直線コネクタ 65"/>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159657</xdr:rowOff>
    </xdr:from>
    <xdr:to>
      <xdr:col>7</xdr:col>
      <xdr:colOff>15875</xdr:colOff>
      <xdr:row>35</xdr:row>
      <xdr:rowOff>162378</xdr:rowOff>
    </xdr:to>
    <xdr:cxnSp macro="">
      <xdr:nvCxnSpPr>
        <xdr:cNvPr id="67" name="直線コネクタ 66"/>
        <xdr:cNvCxnSpPr/>
      </xdr:nvCxnSpPr>
      <xdr:spPr>
        <a:xfrm>
          <a:off x="3987800" y="5988957"/>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94541</xdr:rowOff>
    </xdr:from>
    <xdr:ext cx="762000" cy="259045"/>
    <xdr:sp macro="" textlink="">
      <xdr:nvSpPr>
        <xdr:cNvPr id="68" name="人件費平均値テキスト"/>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122464</xdr:rowOff>
    </xdr:from>
    <xdr:to>
      <xdr:col>7</xdr:col>
      <xdr:colOff>66675</xdr:colOff>
      <xdr:row>36</xdr:row>
      <xdr:rowOff>52614</xdr:rowOff>
    </xdr:to>
    <xdr:sp macro="" textlink="">
      <xdr:nvSpPr>
        <xdr:cNvPr id="69" name="フローチャート : 判断 68"/>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105228</xdr:rowOff>
    </xdr:from>
    <xdr:to>
      <xdr:col>5</xdr:col>
      <xdr:colOff>549275</xdr:colOff>
      <xdr:row>34</xdr:row>
      <xdr:rowOff>159657</xdr:rowOff>
    </xdr:to>
    <xdr:cxnSp macro="">
      <xdr:nvCxnSpPr>
        <xdr:cNvPr id="70" name="直線コネクタ 69"/>
        <xdr:cNvCxnSpPr/>
      </xdr:nvCxnSpPr>
      <xdr:spPr>
        <a:xfrm>
          <a:off x="3098800" y="5934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71" name="フローチャート : 判断 70"/>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72" name="テキスト ボックス 71"/>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105228</xdr:rowOff>
    </xdr:from>
    <xdr:to>
      <xdr:col>4</xdr:col>
      <xdr:colOff>346075</xdr:colOff>
      <xdr:row>34</xdr:row>
      <xdr:rowOff>105228</xdr:rowOff>
    </xdr:to>
    <xdr:cxnSp macro="">
      <xdr:nvCxnSpPr>
        <xdr:cNvPr id="73" name="直線コネクタ 72"/>
        <xdr:cNvCxnSpPr/>
      </xdr:nvCxnSpPr>
      <xdr:spPr>
        <a:xfrm>
          <a:off x="2209800" y="5934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4" name="フローチャート : 判断 73"/>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168020</xdr:rowOff>
    </xdr:from>
    <xdr:ext cx="762000" cy="259045"/>
    <xdr:sp macro="" textlink="">
      <xdr:nvSpPr>
        <xdr:cNvPr id="75" name="テキスト ボックス 74"/>
        <xdr:cNvSpPr txBox="1"/>
      </xdr:nvSpPr>
      <xdr:spPr>
        <a:xfrm>
          <a:off x="2717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83457</xdr:rowOff>
    </xdr:from>
    <xdr:to>
      <xdr:col>3</xdr:col>
      <xdr:colOff>142875</xdr:colOff>
      <xdr:row>34</xdr:row>
      <xdr:rowOff>105228</xdr:rowOff>
    </xdr:to>
    <xdr:cxnSp macro="">
      <xdr:nvCxnSpPr>
        <xdr:cNvPr id="76" name="直線コネクタ 75"/>
        <xdr:cNvCxnSpPr/>
      </xdr:nvCxnSpPr>
      <xdr:spPr>
        <a:xfrm>
          <a:off x="1320800" y="5912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122464</xdr:rowOff>
    </xdr:from>
    <xdr:to>
      <xdr:col>3</xdr:col>
      <xdr:colOff>193675</xdr:colOff>
      <xdr:row>36</xdr:row>
      <xdr:rowOff>52614</xdr:rowOff>
    </xdr:to>
    <xdr:sp macro="" textlink="">
      <xdr:nvSpPr>
        <xdr:cNvPr id="77" name="フローチャート : 判断 76"/>
        <xdr:cNvSpPr/>
      </xdr:nvSpPr>
      <xdr:spPr>
        <a:xfrm>
          <a:off x="2159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37391</xdr:rowOff>
    </xdr:from>
    <xdr:ext cx="762000" cy="259045"/>
    <xdr:sp macro="" textlink="">
      <xdr:nvSpPr>
        <xdr:cNvPr id="78" name="テキスト ボックス 77"/>
        <xdr:cNvSpPr txBox="1"/>
      </xdr:nvSpPr>
      <xdr:spPr>
        <a:xfrm>
          <a:off x="1828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146957</xdr:rowOff>
    </xdr:from>
    <xdr:to>
      <xdr:col>1</xdr:col>
      <xdr:colOff>676275</xdr:colOff>
      <xdr:row>37</xdr:row>
      <xdr:rowOff>77107</xdr:rowOff>
    </xdr:to>
    <xdr:sp macro="" textlink="">
      <xdr:nvSpPr>
        <xdr:cNvPr id="79" name="フローチャート : 判断 78"/>
        <xdr:cNvSpPr/>
      </xdr:nvSpPr>
      <xdr:spPr>
        <a:xfrm>
          <a:off x="1270000" y="631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61884</xdr:rowOff>
    </xdr:from>
    <xdr:ext cx="762000" cy="259045"/>
    <xdr:sp macro="" textlink="">
      <xdr:nvSpPr>
        <xdr:cNvPr id="80" name="テキスト ボックス 79"/>
        <xdr:cNvSpPr txBox="1"/>
      </xdr:nvSpPr>
      <xdr:spPr>
        <a:xfrm>
          <a:off x="939800" y="64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111578</xdr:rowOff>
    </xdr:from>
    <xdr:to>
      <xdr:col>7</xdr:col>
      <xdr:colOff>66675</xdr:colOff>
      <xdr:row>36</xdr:row>
      <xdr:rowOff>41728</xdr:rowOff>
    </xdr:to>
    <xdr:sp macro="" textlink="">
      <xdr:nvSpPr>
        <xdr:cNvPr id="86" name="円/楕円 85"/>
        <xdr:cNvSpPr/>
      </xdr:nvSpPr>
      <xdr:spPr>
        <a:xfrm>
          <a:off x="47752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128105</xdr:rowOff>
    </xdr:from>
    <xdr:ext cx="762000" cy="259045"/>
    <xdr:sp macro="" textlink="">
      <xdr:nvSpPr>
        <xdr:cNvPr id="87" name="人件費該当値テキスト"/>
        <xdr:cNvSpPr txBox="1"/>
      </xdr:nvSpPr>
      <xdr:spPr>
        <a:xfrm>
          <a:off x="49149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108857</xdr:rowOff>
    </xdr:from>
    <xdr:to>
      <xdr:col>5</xdr:col>
      <xdr:colOff>600075</xdr:colOff>
      <xdr:row>35</xdr:row>
      <xdr:rowOff>39007</xdr:rowOff>
    </xdr:to>
    <xdr:sp macro="" textlink="">
      <xdr:nvSpPr>
        <xdr:cNvPr id="88" name="円/楕円 87"/>
        <xdr:cNvSpPr/>
      </xdr:nvSpPr>
      <xdr:spPr>
        <a:xfrm>
          <a:off x="3937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49184</xdr:rowOff>
    </xdr:from>
    <xdr:ext cx="736600" cy="259045"/>
    <xdr:sp macro="" textlink="">
      <xdr:nvSpPr>
        <xdr:cNvPr id="89" name="テキスト ボックス 88"/>
        <xdr:cNvSpPr txBox="1"/>
      </xdr:nvSpPr>
      <xdr:spPr>
        <a:xfrm>
          <a:off x="3606800" y="570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54428</xdr:rowOff>
    </xdr:from>
    <xdr:to>
      <xdr:col>4</xdr:col>
      <xdr:colOff>396875</xdr:colOff>
      <xdr:row>34</xdr:row>
      <xdr:rowOff>156028</xdr:rowOff>
    </xdr:to>
    <xdr:sp macro="" textlink="">
      <xdr:nvSpPr>
        <xdr:cNvPr id="90" name="円/楕円 89"/>
        <xdr:cNvSpPr/>
      </xdr:nvSpPr>
      <xdr:spPr>
        <a:xfrm>
          <a:off x="3048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166205</xdr:rowOff>
    </xdr:from>
    <xdr:ext cx="762000" cy="259045"/>
    <xdr:sp macro="" textlink="">
      <xdr:nvSpPr>
        <xdr:cNvPr id="91" name="テキスト ボックス 90"/>
        <xdr:cNvSpPr txBox="1"/>
      </xdr:nvSpPr>
      <xdr:spPr>
        <a:xfrm>
          <a:off x="27178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54428</xdr:rowOff>
    </xdr:from>
    <xdr:to>
      <xdr:col>3</xdr:col>
      <xdr:colOff>193675</xdr:colOff>
      <xdr:row>34</xdr:row>
      <xdr:rowOff>156028</xdr:rowOff>
    </xdr:to>
    <xdr:sp macro="" textlink="">
      <xdr:nvSpPr>
        <xdr:cNvPr id="92" name="円/楕円 91"/>
        <xdr:cNvSpPr/>
      </xdr:nvSpPr>
      <xdr:spPr>
        <a:xfrm>
          <a:off x="2159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166205</xdr:rowOff>
    </xdr:from>
    <xdr:ext cx="762000" cy="259045"/>
    <xdr:sp macro="" textlink="">
      <xdr:nvSpPr>
        <xdr:cNvPr id="93" name="テキスト ボックス 92"/>
        <xdr:cNvSpPr txBox="1"/>
      </xdr:nvSpPr>
      <xdr:spPr>
        <a:xfrm>
          <a:off x="18288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32657</xdr:rowOff>
    </xdr:from>
    <xdr:to>
      <xdr:col>1</xdr:col>
      <xdr:colOff>676275</xdr:colOff>
      <xdr:row>34</xdr:row>
      <xdr:rowOff>134257</xdr:rowOff>
    </xdr:to>
    <xdr:sp macro="" textlink="">
      <xdr:nvSpPr>
        <xdr:cNvPr id="94" name="円/楕円 93"/>
        <xdr:cNvSpPr/>
      </xdr:nvSpPr>
      <xdr:spPr>
        <a:xfrm>
          <a:off x="1270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144434</xdr:rowOff>
    </xdr:from>
    <xdr:ext cx="762000" cy="259045"/>
    <xdr:sp macro="" textlink="">
      <xdr:nvSpPr>
        <xdr:cNvPr id="95" name="テキスト ボックス 94"/>
        <xdr:cNvSpPr txBox="1"/>
      </xdr:nvSpPr>
      <xdr:spPr>
        <a:xfrm>
          <a:off x="939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類似団体の中でもかなり低い数値となっているが、人件費と同様に一部事務組合でごみ処理業務、し尿処理業務及び消防業務（榛原地区）などを行っている影響が大きい。</a:t>
          </a:r>
        </a:p>
        <a:p>
          <a:r>
            <a:rPr kumimoji="1" lang="ja-JP" altLang="en-US" sz="1300">
              <a:latin typeface="ＭＳ Ｐゴシック"/>
            </a:rPr>
            <a:t>　厳しい財政状況の中、需用費をはじめとする物件費の削減を行っているが、保育園等の施設の管理運営を指定管理者制度に移行しており、今後、その比率はさらに高まるものと考えられる。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167822</xdr:rowOff>
    </xdr:to>
    <xdr:cxnSp macro="">
      <xdr:nvCxnSpPr>
        <xdr:cNvPr id="125" name="直線コネクタ 124"/>
        <xdr:cNvCxnSpPr/>
      </xdr:nvCxnSpPr>
      <xdr:spPr>
        <a:xfrm flipV="1">
          <a:off x="16510000" y="22551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8"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29" name="直線コネクタ 128"/>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26307</xdr:rowOff>
    </xdr:from>
    <xdr:to>
      <xdr:col>24</xdr:col>
      <xdr:colOff>31750</xdr:colOff>
      <xdr:row>13</xdr:row>
      <xdr:rowOff>26307</xdr:rowOff>
    </xdr:to>
    <xdr:cxnSp macro="">
      <xdr:nvCxnSpPr>
        <xdr:cNvPr id="130" name="直線コネクタ 129"/>
        <xdr:cNvCxnSpPr/>
      </xdr:nvCxnSpPr>
      <xdr:spPr>
        <a:xfrm>
          <a:off x="15671800" y="22551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31"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2" name="フローチャート : 判断 131"/>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4536</xdr:rowOff>
    </xdr:from>
    <xdr:to>
      <xdr:col>22</xdr:col>
      <xdr:colOff>565150</xdr:colOff>
      <xdr:row>13</xdr:row>
      <xdr:rowOff>26307</xdr:rowOff>
    </xdr:to>
    <xdr:cxnSp macro="">
      <xdr:nvCxnSpPr>
        <xdr:cNvPr id="133" name="直線コネクタ 132"/>
        <xdr:cNvCxnSpPr/>
      </xdr:nvCxnSpPr>
      <xdr:spPr>
        <a:xfrm>
          <a:off x="14782800" y="2233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4" name="フローチャート : 判断 133"/>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102706</xdr:rowOff>
    </xdr:from>
    <xdr:ext cx="736600" cy="259045"/>
    <xdr:sp macro="" textlink="">
      <xdr:nvSpPr>
        <xdr:cNvPr id="135" name="テキスト ボックス 134"/>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132443</xdr:rowOff>
    </xdr:from>
    <xdr:to>
      <xdr:col>21</xdr:col>
      <xdr:colOff>361950</xdr:colOff>
      <xdr:row>13</xdr:row>
      <xdr:rowOff>4536</xdr:rowOff>
    </xdr:to>
    <xdr:cxnSp macro="">
      <xdr:nvCxnSpPr>
        <xdr:cNvPr id="136" name="直線コネクタ 135"/>
        <xdr:cNvCxnSpPr/>
      </xdr:nvCxnSpPr>
      <xdr:spPr>
        <a:xfrm>
          <a:off x="13893800" y="2189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7" name="フローチャート : 判断 136"/>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37391</xdr:rowOff>
    </xdr:from>
    <xdr:ext cx="762000" cy="259045"/>
    <xdr:sp macro="" textlink="">
      <xdr:nvSpPr>
        <xdr:cNvPr id="138" name="テキスト ボックス 137"/>
        <xdr:cNvSpPr txBox="1"/>
      </xdr:nvSpPr>
      <xdr:spPr>
        <a:xfrm>
          <a:off x="14401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132443</xdr:rowOff>
    </xdr:from>
    <xdr:to>
      <xdr:col>20</xdr:col>
      <xdr:colOff>158750</xdr:colOff>
      <xdr:row>12</xdr:row>
      <xdr:rowOff>132443</xdr:rowOff>
    </xdr:to>
    <xdr:cxnSp macro="">
      <xdr:nvCxnSpPr>
        <xdr:cNvPr id="139" name="直線コネクタ 138"/>
        <xdr:cNvCxnSpPr/>
      </xdr:nvCxnSpPr>
      <xdr:spPr>
        <a:xfrm>
          <a:off x="13004800" y="2189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27214</xdr:rowOff>
    </xdr:from>
    <xdr:to>
      <xdr:col>20</xdr:col>
      <xdr:colOff>209550</xdr:colOff>
      <xdr:row>16</xdr:row>
      <xdr:rowOff>128814</xdr:rowOff>
    </xdr:to>
    <xdr:sp macro="" textlink="">
      <xdr:nvSpPr>
        <xdr:cNvPr id="140" name="フローチャート : 判断 139"/>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113591</xdr:rowOff>
    </xdr:from>
    <xdr:ext cx="762000" cy="259045"/>
    <xdr:sp macro="" textlink="">
      <xdr:nvSpPr>
        <xdr:cNvPr id="141" name="テキスト ボックス 140"/>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81643</xdr:rowOff>
    </xdr:from>
    <xdr:to>
      <xdr:col>19</xdr:col>
      <xdr:colOff>6350</xdr:colOff>
      <xdr:row>17</xdr:row>
      <xdr:rowOff>11793</xdr:rowOff>
    </xdr:to>
    <xdr:sp macro="" textlink="">
      <xdr:nvSpPr>
        <xdr:cNvPr id="142" name="フローチャート : 判断 141"/>
        <xdr:cNvSpPr/>
      </xdr:nvSpPr>
      <xdr:spPr>
        <a:xfrm>
          <a:off x="12954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168020</xdr:rowOff>
    </xdr:from>
    <xdr:ext cx="762000" cy="259045"/>
    <xdr:sp macro="" textlink="">
      <xdr:nvSpPr>
        <xdr:cNvPr id="143" name="テキスト ボックス 142"/>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12</xdr:row>
      <xdr:rowOff>146957</xdr:rowOff>
    </xdr:from>
    <xdr:to>
      <xdr:col>24</xdr:col>
      <xdr:colOff>82550</xdr:colOff>
      <xdr:row>13</xdr:row>
      <xdr:rowOff>77107</xdr:rowOff>
    </xdr:to>
    <xdr:sp macro="" textlink="">
      <xdr:nvSpPr>
        <xdr:cNvPr id="149" name="円/楕円 148"/>
        <xdr:cNvSpPr/>
      </xdr:nvSpPr>
      <xdr:spPr>
        <a:xfrm>
          <a:off x="164592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55534</xdr:rowOff>
    </xdr:from>
    <xdr:ext cx="762000" cy="259045"/>
    <xdr:sp macro="" textlink="">
      <xdr:nvSpPr>
        <xdr:cNvPr id="150" name="物件費該当値テキスト"/>
        <xdr:cNvSpPr txBox="1"/>
      </xdr:nvSpPr>
      <xdr:spPr>
        <a:xfrm>
          <a:off x="16598900" y="21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146957</xdr:rowOff>
    </xdr:from>
    <xdr:to>
      <xdr:col>22</xdr:col>
      <xdr:colOff>615950</xdr:colOff>
      <xdr:row>13</xdr:row>
      <xdr:rowOff>77107</xdr:rowOff>
    </xdr:to>
    <xdr:sp macro="" textlink="">
      <xdr:nvSpPr>
        <xdr:cNvPr id="151" name="円/楕円 150"/>
        <xdr:cNvSpPr/>
      </xdr:nvSpPr>
      <xdr:spPr>
        <a:xfrm>
          <a:off x="156210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87284</xdr:rowOff>
    </xdr:from>
    <xdr:ext cx="736600" cy="259045"/>
    <xdr:sp macro="" textlink="">
      <xdr:nvSpPr>
        <xdr:cNvPr id="152" name="テキスト ボックス 151"/>
        <xdr:cNvSpPr txBox="1"/>
      </xdr:nvSpPr>
      <xdr:spPr>
        <a:xfrm>
          <a:off x="15290800" y="197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125186</xdr:rowOff>
    </xdr:from>
    <xdr:to>
      <xdr:col>21</xdr:col>
      <xdr:colOff>412750</xdr:colOff>
      <xdr:row>13</xdr:row>
      <xdr:rowOff>55336</xdr:rowOff>
    </xdr:to>
    <xdr:sp macro="" textlink="">
      <xdr:nvSpPr>
        <xdr:cNvPr id="153" name="円/楕円 152"/>
        <xdr:cNvSpPr/>
      </xdr:nvSpPr>
      <xdr:spPr>
        <a:xfrm>
          <a:off x="14732000" y="21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65513</xdr:rowOff>
    </xdr:from>
    <xdr:ext cx="762000" cy="259045"/>
    <xdr:sp macro="" textlink="">
      <xdr:nvSpPr>
        <xdr:cNvPr id="154" name="テキスト ボックス 153"/>
        <xdr:cNvSpPr txBox="1"/>
      </xdr:nvSpPr>
      <xdr:spPr>
        <a:xfrm>
          <a:off x="14401800" y="195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81643</xdr:rowOff>
    </xdr:from>
    <xdr:to>
      <xdr:col>20</xdr:col>
      <xdr:colOff>209550</xdr:colOff>
      <xdr:row>13</xdr:row>
      <xdr:rowOff>11793</xdr:rowOff>
    </xdr:to>
    <xdr:sp macro="" textlink="">
      <xdr:nvSpPr>
        <xdr:cNvPr id="155" name="円/楕円 154"/>
        <xdr:cNvSpPr/>
      </xdr:nvSpPr>
      <xdr:spPr>
        <a:xfrm>
          <a:off x="13843000" y="21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21970</xdr:rowOff>
    </xdr:from>
    <xdr:ext cx="762000" cy="259045"/>
    <xdr:sp macro="" textlink="">
      <xdr:nvSpPr>
        <xdr:cNvPr id="156" name="テキスト ボックス 155"/>
        <xdr:cNvSpPr txBox="1"/>
      </xdr:nvSpPr>
      <xdr:spPr>
        <a:xfrm>
          <a:off x="13512800" y="190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81643</xdr:rowOff>
    </xdr:from>
    <xdr:to>
      <xdr:col>19</xdr:col>
      <xdr:colOff>6350</xdr:colOff>
      <xdr:row>13</xdr:row>
      <xdr:rowOff>11793</xdr:rowOff>
    </xdr:to>
    <xdr:sp macro="" textlink="">
      <xdr:nvSpPr>
        <xdr:cNvPr id="157" name="円/楕円 156"/>
        <xdr:cNvSpPr/>
      </xdr:nvSpPr>
      <xdr:spPr>
        <a:xfrm>
          <a:off x="12954000" y="21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21970</xdr:rowOff>
    </xdr:from>
    <xdr:ext cx="762000" cy="259045"/>
    <xdr:sp macro="" textlink="">
      <xdr:nvSpPr>
        <xdr:cNvPr id="158" name="テキスト ボックス 157"/>
        <xdr:cNvSpPr txBox="1"/>
      </xdr:nvSpPr>
      <xdr:spPr>
        <a:xfrm>
          <a:off x="12623800" y="190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前年度対比</a:t>
          </a:r>
          <a:r>
            <a:rPr kumimoji="1" lang="en-US" altLang="ja-JP" sz="1300">
              <a:latin typeface="ＭＳ Ｐゴシック"/>
            </a:rPr>
            <a:t>0.5</a:t>
          </a:r>
          <a:r>
            <a:rPr kumimoji="1" lang="ja-JP" altLang="en-US" sz="1300">
              <a:latin typeface="ＭＳ Ｐゴシック"/>
            </a:rPr>
            <a:t>ポイント増加し、上昇傾向であるが、類似団体と比較すると、その比率はかなり低く、県平均も下回っている。</a:t>
          </a:r>
        </a:p>
        <a:p>
          <a:r>
            <a:rPr kumimoji="1" lang="ja-JP" altLang="en-US" sz="1300">
              <a:latin typeface="ＭＳ Ｐゴシック"/>
            </a:rPr>
            <a:t>　増加の要因は、介護給付等の利用者の増が主たるものであるが、全国的に社会保障費がかなり増加している中、低率で推移しているため、今後もこの状態を維持できるように努める。</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151493</xdr:rowOff>
    </xdr:to>
    <xdr:cxnSp macro="">
      <xdr:nvCxnSpPr>
        <xdr:cNvPr id="188" name="直線コネクタ 187"/>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123570</xdr:rowOff>
    </xdr:from>
    <xdr:ext cx="762000" cy="259045"/>
    <xdr:sp macro="" textlink="">
      <xdr:nvSpPr>
        <xdr:cNvPr id="189"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61</xdr:row>
      <xdr:rowOff>151493</xdr:rowOff>
    </xdr:from>
    <xdr:to>
      <xdr:col>7</xdr:col>
      <xdr:colOff>104775</xdr:colOff>
      <xdr:row>61</xdr:row>
      <xdr:rowOff>151493</xdr:rowOff>
    </xdr:to>
    <xdr:cxnSp macro="">
      <xdr:nvCxnSpPr>
        <xdr:cNvPr id="190" name="直線コネクタ 189"/>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1"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2" name="直線コネクタ 191"/>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118835</xdr:rowOff>
    </xdr:from>
    <xdr:to>
      <xdr:col>7</xdr:col>
      <xdr:colOff>15875</xdr:colOff>
      <xdr:row>54</xdr:row>
      <xdr:rowOff>29028</xdr:rowOff>
    </xdr:to>
    <xdr:cxnSp macro="">
      <xdr:nvCxnSpPr>
        <xdr:cNvPr id="193" name="直線コネクタ 192"/>
        <xdr:cNvCxnSpPr/>
      </xdr:nvCxnSpPr>
      <xdr:spPr>
        <a:xfrm>
          <a:off x="3987800" y="92056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23784</xdr:rowOff>
    </xdr:from>
    <xdr:ext cx="762000" cy="259045"/>
    <xdr:sp macro="" textlink="">
      <xdr:nvSpPr>
        <xdr:cNvPr id="194"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195" name="フローチャート : 判断 194"/>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102507</xdr:rowOff>
    </xdr:from>
    <xdr:to>
      <xdr:col>5</xdr:col>
      <xdr:colOff>549275</xdr:colOff>
      <xdr:row>53</xdr:row>
      <xdr:rowOff>118835</xdr:rowOff>
    </xdr:to>
    <xdr:cxnSp macro="">
      <xdr:nvCxnSpPr>
        <xdr:cNvPr id="196" name="直線コネクタ 195"/>
        <xdr:cNvCxnSpPr/>
      </xdr:nvCxnSpPr>
      <xdr:spPr>
        <a:xfrm>
          <a:off x="3098800" y="91893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7" name="フローチャート : 判断 196"/>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8" name="テキスト ボックス 197"/>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102507</xdr:rowOff>
    </xdr:to>
    <xdr:cxnSp macro="">
      <xdr:nvCxnSpPr>
        <xdr:cNvPr id="199" name="直線コネクタ 198"/>
        <xdr:cNvCxnSpPr/>
      </xdr:nvCxnSpPr>
      <xdr:spPr>
        <a:xfrm>
          <a:off x="2209800" y="9156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200" name="フローチャート : 判断 199"/>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201" name="テキスト ボックス 200"/>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110672</xdr:rowOff>
    </xdr:from>
    <xdr:to>
      <xdr:col>3</xdr:col>
      <xdr:colOff>142875</xdr:colOff>
      <xdr:row>53</xdr:row>
      <xdr:rowOff>69850</xdr:rowOff>
    </xdr:to>
    <xdr:cxnSp macro="">
      <xdr:nvCxnSpPr>
        <xdr:cNvPr id="202" name="直線コネクタ 201"/>
        <xdr:cNvCxnSpPr/>
      </xdr:nvCxnSpPr>
      <xdr:spPr>
        <a:xfrm>
          <a:off x="1320800" y="90260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2722</xdr:rowOff>
    </xdr:from>
    <xdr:to>
      <xdr:col>3</xdr:col>
      <xdr:colOff>193675</xdr:colOff>
      <xdr:row>55</xdr:row>
      <xdr:rowOff>104322</xdr:rowOff>
    </xdr:to>
    <xdr:sp macro="" textlink="">
      <xdr:nvSpPr>
        <xdr:cNvPr id="203" name="フローチャート : 判断 202"/>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89099</xdr:rowOff>
    </xdr:from>
    <xdr:ext cx="762000" cy="259045"/>
    <xdr:sp macro="" textlink="">
      <xdr:nvSpPr>
        <xdr:cNvPr id="204" name="テキスト ボックス 203"/>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5" name="フローチャート : 判断 204"/>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06" name="テキスト ボックス 205"/>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12" name="円/楕円 211"/>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166205</xdr:rowOff>
    </xdr:from>
    <xdr:ext cx="762000" cy="259045"/>
    <xdr:sp macro="" textlink="">
      <xdr:nvSpPr>
        <xdr:cNvPr id="213"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68035</xdr:rowOff>
    </xdr:from>
    <xdr:to>
      <xdr:col>5</xdr:col>
      <xdr:colOff>600075</xdr:colOff>
      <xdr:row>53</xdr:row>
      <xdr:rowOff>169635</xdr:rowOff>
    </xdr:to>
    <xdr:sp macro="" textlink="">
      <xdr:nvSpPr>
        <xdr:cNvPr id="214" name="円/楕円 213"/>
        <xdr:cNvSpPr/>
      </xdr:nvSpPr>
      <xdr:spPr>
        <a:xfrm>
          <a:off x="3937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8362</xdr:rowOff>
    </xdr:from>
    <xdr:ext cx="736600" cy="259045"/>
    <xdr:sp macro="" textlink="">
      <xdr:nvSpPr>
        <xdr:cNvPr id="215" name="テキスト ボックス 214"/>
        <xdr:cNvSpPr txBox="1"/>
      </xdr:nvSpPr>
      <xdr:spPr>
        <a:xfrm>
          <a:off x="3606800" y="892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51707</xdr:rowOff>
    </xdr:from>
    <xdr:to>
      <xdr:col>4</xdr:col>
      <xdr:colOff>396875</xdr:colOff>
      <xdr:row>53</xdr:row>
      <xdr:rowOff>153307</xdr:rowOff>
    </xdr:to>
    <xdr:sp macro="" textlink="">
      <xdr:nvSpPr>
        <xdr:cNvPr id="216" name="円/楕円 215"/>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163484</xdr:rowOff>
    </xdr:from>
    <xdr:ext cx="762000" cy="259045"/>
    <xdr:sp macro="" textlink="">
      <xdr:nvSpPr>
        <xdr:cNvPr id="217" name="テキスト ボックス 216"/>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18" name="円/楕円 217"/>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19" name="テキスト ボックス 218"/>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59872</xdr:rowOff>
    </xdr:from>
    <xdr:to>
      <xdr:col>1</xdr:col>
      <xdr:colOff>676275</xdr:colOff>
      <xdr:row>52</xdr:row>
      <xdr:rowOff>161472</xdr:rowOff>
    </xdr:to>
    <xdr:sp macro="" textlink="">
      <xdr:nvSpPr>
        <xdr:cNvPr id="220" name="円/楕円 219"/>
        <xdr:cNvSpPr/>
      </xdr:nvSpPr>
      <xdr:spPr>
        <a:xfrm>
          <a:off x="1270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199</xdr:rowOff>
    </xdr:from>
    <xdr:ext cx="762000" cy="259045"/>
    <xdr:sp macro="" textlink="">
      <xdr:nvSpPr>
        <xdr:cNvPr id="221" name="テキスト ボックス 220"/>
        <xdr:cNvSpPr txBox="1"/>
      </xdr:nvSpPr>
      <xdr:spPr>
        <a:xfrm>
          <a:off x="939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厳しい財政状況の中で、維持補修費等も類似団体及び県下の平均より低く推移しているが、上昇傾向にあることは全国の市町村と同様である。介護サービスの利用者の増加や後期高齢者医療費の伸びによる繰出金の増加が主たる要因である。また、今後は、道路、橋梁、公営住宅、小中学校などの公共施設の長寿命化対策に要する経費とともに維持管理経費の増加が予想されている。</a:t>
          </a: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96520</xdr:rowOff>
    </xdr:from>
    <xdr:to>
      <xdr:col>24</xdr:col>
      <xdr:colOff>31750</xdr:colOff>
      <xdr:row>61</xdr:row>
      <xdr:rowOff>39370</xdr:rowOff>
    </xdr:to>
    <xdr:cxnSp macro="">
      <xdr:nvCxnSpPr>
        <xdr:cNvPr id="249" name="直線コネクタ 248"/>
        <xdr:cNvCxnSpPr/>
      </xdr:nvCxnSpPr>
      <xdr:spPr>
        <a:xfrm flipV="1">
          <a:off x="16510000" y="90119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50"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51" name="直線コネクタ 250"/>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11447</xdr:rowOff>
    </xdr:from>
    <xdr:ext cx="762000" cy="259045"/>
    <xdr:sp macro="" textlink="">
      <xdr:nvSpPr>
        <xdr:cNvPr id="252"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628650</xdr:colOff>
      <xdr:row>52</xdr:row>
      <xdr:rowOff>96520</xdr:rowOff>
    </xdr:from>
    <xdr:to>
      <xdr:col>24</xdr:col>
      <xdr:colOff>120650</xdr:colOff>
      <xdr:row>52</xdr:row>
      <xdr:rowOff>96520</xdr:rowOff>
    </xdr:to>
    <xdr:cxnSp macro="">
      <xdr:nvCxnSpPr>
        <xdr:cNvPr id="253" name="直線コネクタ 252"/>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77470</xdr:rowOff>
    </xdr:from>
    <xdr:to>
      <xdr:col>24</xdr:col>
      <xdr:colOff>31750</xdr:colOff>
      <xdr:row>55</xdr:row>
      <xdr:rowOff>85090</xdr:rowOff>
    </xdr:to>
    <xdr:cxnSp macro="">
      <xdr:nvCxnSpPr>
        <xdr:cNvPr id="254" name="直線コネクタ 253"/>
        <xdr:cNvCxnSpPr/>
      </xdr:nvCxnSpPr>
      <xdr:spPr>
        <a:xfrm flipV="1">
          <a:off x="15671800" y="9507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55"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56" name="フローチャート : 判断 255"/>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46990</xdr:rowOff>
    </xdr:from>
    <xdr:to>
      <xdr:col>22</xdr:col>
      <xdr:colOff>565150</xdr:colOff>
      <xdr:row>55</xdr:row>
      <xdr:rowOff>85090</xdr:rowOff>
    </xdr:to>
    <xdr:cxnSp macro="">
      <xdr:nvCxnSpPr>
        <xdr:cNvPr id="257" name="直線コネクタ 256"/>
        <xdr:cNvCxnSpPr/>
      </xdr:nvCxnSpPr>
      <xdr:spPr>
        <a:xfrm>
          <a:off x="14782800" y="9476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8" name="フローチャート : 判断 257"/>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9" name="テキスト ボックス 258"/>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24130</xdr:rowOff>
    </xdr:from>
    <xdr:to>
      <xdr:col>21</xdr:col>
      <xdr:colOff>361950</xdr:colOff>
      <xdr:row>55</xdr:row>
      <xdr:rowOff>46990</xdr:rowOff>
    </xdr:to>
    <xdr:cxnSp macro="">
      <xdr:nvCxnSpPr>
        <xdr:cNvPr id="260" name="直線コネクタ 259"/>
        <xdr:cNvCxnSpPr/>
      </xdr:nvCxnSpPr>
      <xdr:spPr>
        <a:xfrm>
          <a:off x="13893800" y="9453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61" name="フローチャート : 判断 26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62" name="テキスト ボックス 261"/>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157480</xdr:rowOff>
    </xdr:from>
    <xdr:to>
      <xdr:col>20</xdr:col>
      <xdr:colOff>158750</xdr:colOff>
      <xdr:row>55</xdr:row>
      <xdr:rowOff>24130</xdr:rowOff>
    </xdr:to>
    <xdr:cxnSp macro="">
      <xdr:nvCxnSpPr>
        <xdr:cNvPr id="263" name="直線コネクタ 262"/>
        <xdr:cNvCxnSpPr/>
      </xdr:nvCxnSpPr>
      <xdr:spPr>
        <a:xfrm>
          <a:off x="13004800" y="9415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64" name="フローチャート : 判断 263"/>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65" name="テキスト ボックス 264"/>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66" name="フローチャート : 判断 265"/>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7" name="テキスト ボックス 266"/>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26670</xdr:rowOff>
    </xdr:from>
    <xdr:to>
      <xdr:col>24</xdr:col>
      <xdr:colOff>82550</xdr:colOff>
      <xdr:row>55</xdr:row>
      <xdr:rowOff>128270</xdr:rowOff>
    </xdr:to>
    <xdr:sp macro="" textlink="">
      <xdr:nvSpPr>
        <xdr:cNvPr id="273" name="円/楕円 272"/>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43197</xdr:rowOff>
    </xdr:from>
    <xdr:ext cx="762000" cy="259045"/>
    <xdr:sp macro="" textlink="">
      <xdr:nvSpPr>
        <xdr:cNvPr id="274" name="その他該当値テキスト"/>
        <xdr:cNvSpPr txBox="1"/>
      </xdr:nvSpPr>
      <xdr:spPr>
        <a:xfrm>
          <a:off x="16598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34290</xdr:rowOff>
    </xdr:from>
    <xdr:to>
      <xdr:col>22</xdr:col>
      <xdr:colOff>615950</xdr:colOff>
      <xdr:row>55</xdr:row>
      <xdr:rowOff>135890</xdr:rowOff>
    </xdr:to>
    <xdr:sp macro="" textlink="">
      <xdr:nvSpPr>
        <xdr:cNvPr id="275" name="円/楕円 274"/>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146067</xdr:rowOff>
    </xdr:from>
    <xdr:ext cx="736600" cy="259045"/>
    <xdr:sp macro="" textlink="">
      <xdr:nvSpPr>
        <xdr:cNvPr id="276" name="テキスト ボックス 275"/>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167640</xdr:rowOff>
    </xdr:from>
    <xdr:to>
      <xdr:col>21</xdr:col>
      <xdr:colOff>412750</xdr:colOff>
      <xdr:row>55</xdr:row>
      <xdr:rowOff>97790</xdr:rowOff>
    </xdr:to>
    <xdr:sp macro="" textlink="">
      <xdr:nvSpPr>
        <xdr:cNvPr id="277" name="円/楕円 276"/>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107967</xdr:rowOff>
    </xdr:from>
    <xdr:ext cx="762000" cy="259045"/>
    <xdr:sp macro="" textlink="">
      <xdr:nvSpPr>
        <xdr:cNvPr id="278" name="テキスト ボックス 277"/>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144780</xdr:rowOff>
    </xdr:from>
    <xdr:to>
      <xdr:col>20</xdr:col>
      <xdr:colOff>209550</xdr:colOff>
      <xdr:row>55</xdr:row>
      <xdr:rowOff>74930</xdr:rowOff>
    </xdr:to>
    <xdr:sp macro="" textlink="">
      <xdr:nvSpPr>
        <xdr:cNvPr id="279" name="円/楕円 278"/>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85107</xdr:rowOff>
    </xdr:from>
    <xdr:ext cx="762000" cy="259045"/>
    <xdr:sp macro="" textlink="">
      <xdr:nvSpPr>
        <xdr:cNvPr id="280" name="テキスト ボックス 279"/>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81" name="円/楕円 280"/>
        <xdr:cNvSpPr/>
      </xdr:nvSpPr>
      <xdr:spPr>
        <a:xfrm>
          <a:off x="12954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82" name="テキスト ボックス 281"/>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中で６番目に高い数値を示しているが、これは人件費及び物件費と同様にごみ処理業務、し尿処理業務及び消防業務などを一部事務組合で実施している影響が大きい。一部事務組合に係る経費を除くと</a:t>
          </a:r>
          <a:r>
            <a:rPr kumimoji="1" lang="en-US" altLang="ja-JP" sz="1300">
              <a:latin typeface="ＭＳ Ｐゴシック"/>
            </a:rPr>
            <a:t>7.9</a:t>
          </a:r>
          <a:r>
            <a:rPr kumimoji="1" lang="ja-JP" altLang="en-US" sz="1300">
              <a:latin typeface="ＭＳ Ｐゴシック"/>
            </a:rPr>
            <a:t>％になり、類似団体の平均を下回っている。</a:t>
          </a: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104140</xdr:rowOff>
    </xdr:from>
    <xdr:to>
      <xdr:col>24</xdr:col>
      <xdr:colOff>31750</xdr:colOff>
      <xdr:row>39</xdr:row>
      <xdr:rowOff>83566</xdr:rowOff>
    </xdr:to>
    <xdr:cxnSp macro="">
      <xdr:nvCxnSpPr>
        <xdr:cNvPr id="307" name="直線コネクタ 306"/>
        <xdr:cNvCxnSpPr/>
      </xdr:nvCxnSpPr>
      <xdr:spPr>
        <a:xfrm flipV="1">
          <a:off x="16510000" y="5933440"/>
          <a:ext cx="0" cy="83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55643</xdr:rowOff>
    </xdr:from>
    <xdr:ext cx="762000" cy="259045"/>
    <xdr:sp macro="" textlink="">
      <xdr:nvSpPr>
        <xdr:cNvPr id="308" name="補助費等最小値テキスト"/>
        <xdr:cNvSpPr txBox="1"/>
      </xdr:nvSpPr>
      <xdr:spPr>
        <a:xfrm>
          <a:off x="16598900" y="674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39</xdr:row>
      <xdr:rowOff>83566</xdr:rowOff>
    </xdr:from>
    <xdr:to>
      <xdr:col>24</xdr:col>
      <xdr:colOff>120650</xdr:colOff>
      <xdr:row>39</xdr:row>
      <xdr:rowOff>83566</xdr:rowOff>
    </xdr:to>
    <xdr:cxnSp macro="">
      <xdr:nvCxnSpPr>
        <xdr:cNvPr id="309" name="直線コネクタ 308"/>
        <xdr:cNvCxnSpPr/>
      </xdr:nvCxnSpPr>
      <xdr:spPr>
        <a:xfrm>
          <a:off x="16421100" y="677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19067</xdr:rowOff>
    </xdr:from>
    <xdr:ext cx="762000" cy="259045"/>
    <xdr:sp macro="" textlink="">
      <xdr:nvSpPr>
        <xdr:cNvPr id="310" name="補助費等最大値テキスト"/>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34</xdr:row>
      <xdr:rowOff>104140</xdr:rowOff>
    </xdr:from>
    <xdr:to>
      <xdr:col>24</xdr:col>
      <xdr:colOff>120650</xdr:colOff>
      <xdr:row>34</xdr:row>
      <xdr:rowOff>104140</xdr:rowOff>
    </xdr:to>
    <xdr:cxnSp macro="">
      <xdr:nvCxnSpPr>
        <xdr:cNvPr id="311" name="直線コネクタ 310"/>
        <xdr:cNvCxnSpPr/>
      </xdr:nvCxnSpPr>
      <xdr:spPr>
        <a:xfrm>
          <a:off x="16421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81280</xdr:rowOff>
    </xdr:from>
    <xdr:to>
      <xdr:col>24</xdr:col>
      <xdr:colOff>31750</xdr:colOff>
      <xdr:row>39</xdr:row>
      <xdr:rowOff>42418</xdr:rowOff>
    </xdr:to>
    <xdr:cxnSp macro="">
      <xdr:nvCxnSpPr>
        <xdr:cNvPr id="312" name="直線コネクタ 311"/>
        <xdr:cNvCxnSpPr/>
      </xdr:nvCxnSpPr>
      <xdr:spPr>
        <a:xfrm flipV="1">
          <a:off x="15671800" y="6596380"/>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13"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4" name="フローチャート : 判断 31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42418</xdr:rowOff>
    </xdr:from>
    <xdr:to>
      <xdr:col>22</xdr:col>
      <xdr:colOff>565150</xdr:colOff>
      <xdr:row>39</xdr:row>
      <xdr:rowOff>88138</xdr:rowOff>
    </xdr:to>
    <xdr:cxnSp macro="">
      <xdr:nvCxnSpPr>
        <xdr:cNvPr id="315" name="直線コネクタ 314"/>
        <xdr:cNvCxnSpPr/>
      </xdr:nvCxnSpPr>
      <xdr:spPr>
        <a:xfrm flipV="1">
          <a:off x="14782800" y="67289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35052</xdr:rowOff>
    </xdr:from>
    <xdr:to>
      <xdr:col>22</xdr:col>
      <xdr:colOff>615950</xdr:colOff>
      <xdr:row>36</xdr:row>
      <xdr:rowOff>136652</xdr:rowOff>
    </xdr:to>
    <xdr:sp macro="" textlink="">
      <xdr:nvSpPr>
        <xdr:cNvPr id="316" name="フローチャート : 判断 315"/>
        <xdr:cNvSpPr/>
      </xdr:nvSpPr>
      <xdr:spPr>
        <a:xfrm>
          <a:off x="15621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146829</xdr:rowOff>
    </xdr:from>
    <xdr:ext cx="736600" cy="259045"/>
    <xdr:sp macro="" textlink="">
      <xdr:nvSpPr>
        <xdr:cNvPr id="317" name="テキスト ボックス 316"/>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88138</xdr:rowOff>
    </xdr:from>
    <xdr:to>
      <xdr:col>21</xdr:col>
      <xdr:colOff>361950</xdr:colOff>
      <xdr:row>40</xdr:row>
      <xdr:rowOff>26416</xdr:rowOff>
    </xdr:to>
    <xdr:cxnSp macro="">
      <xdr:nvCxnSpPr>
        <xdr:cNvPr id="318" name="直線コネクタ 317"/>
        <xdr:cNvCxnSpPr/>
      </xdr:nvCxnSpPr>
      <xdr:spPr>
        <a:xfrm flipV="1">
          <a:off x="13893800" y="677468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39624</xdr:rowOff>
    </xdr:from>
    <xdr:to>
      <xdr:col>21</xdr:col>
      <xdr:colOff>412750</xdr:colOff>
      <xdr:row>36</xdr:row>
      <xdr:rowOff>141224</xdr:rowOff>
    </xdr:to>
    <xdr:sp macro="" textlink="">
      <xdr:nvSpPr>
        <xdr:cNvPr id="319" name="フローチャート : 判断 318"/>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151401</xdr:rowOff>
    </xdr:from>
    <xdr:ext cx="762000" cy="259045"/>
    <xdr:sp macro="" textlink="">
      <xdr:nvSpPr>
        <xdr:cNvPr id="320" name="テキスト ボックス 319"/>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120142</xdr:rowOff>
    </xdr:from>
    <xdr:to>
      <xdr:col>20</xdr:col>
      <xdr:colOff>158750</xdr:colOff>
      <xdr:row>40</xdr:row>
      <xdr:rowOff>26416</xdr:rowOff>
    </xdr:to>
    <xdr:cxnSp macro="">
      <xdr:nvCxnSpPr>
        <xdr:cNvPr id="321" name="直線コネクタ 320"/>
        <xdr:cNvCxnSpPr/>
      </xdr:nvCxnSpPr>
      <xdr:spPr>
        <a:xfrm>
          <a:off x="13004800" y="68066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22" name="フローチャート : 判断 321"/>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23" name="テキスト ボックス 322"/>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4" name="フローチャート : 判断 323"/>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5" name="テキスト ボックス 324"/>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30480</xdr:rowOff>
    </xdr:from>
    <xdr:to>
      <xdr:col>24</xdr:col>
      <xdr:colOff>82550</xdr:colOff>
      <xdr:row>38</xdr:row>
      <xdr:rowOff>132080</xdr:rowOff>
    </xdr:to>
    <xdr:sp macro="" textlink="">
      <xdr:nvSpPr>
        <xdr:cNvPr id="331" name="円/楕円 330"/>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2557</xdr:rowOff>
    </xdr:from>
    <xdr:ext cx="762000" cy="259045"/>
    <xdr:sp macro="" textlink="">
      <xdr:nvSpPr>
        <xdr:cNvPr id="332" name="補助費等該当値テキスト"/>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163068</xdr:rowOff>
    </xdr:from>
    <xdr:to>
      <xdr:col>22</xdr:col>
      <xdr:colOff>615950</xdr:colOff>
      <xdr:row>39</xdr:row>
      <xdr:rowOff>93218</xdr:rowOff>
    </xdr:to>
    <xdr:sp macro="" textlink="">
      <xdr:nvSpPr>
        <xdr:cNvPr id="333" name="円/楕円 332"/>
        <xdr:cNvSpPr/>
      </xdr:nvSpPr>
      <xdr:spPr>
        <a:xfrm>
          <a:off x="15621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77995</xdr:rowOff>
    </xdr:from>
    <xdr:ext cx="736600" cy="259045"/>
    <xdr:sp macro="" textlink="">
      <xdr:nvSpPr>
        <xdr:cNvPr id="334" name="テキスト ボックス 333"/>
        <xdr:cNvSpPr txBox="1"/>
      </xdr:nvSpPr>
      <xdr:spPr>
        <a:xfrm>
          <a:off x="15290800" y="676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37338</xdr:rowOff>
    </xdr:from>
    <xdr:to>
      <xdr:col>21</xdr:col>
      <xdr:colOff>412750</xdr:colOff>
      <xdr:row>39</xdr:row>
      <xdr:rowOff>138938</xdr:rowOff>
    </xdr:to>
    <xdr:sp macro="" textlink="">
      <xdr:nvSpPr>
        <xdr:cNvPr id="335" name="円/楕円 334"/>
        <xdr:cNvSpPr/>
      </xdr:nvSpPr>
      <xdr:spPr>
        <a:xfrm>
          <a:off x="14732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123715</xdr:rowOff>
    </xdr:from>
    <xdr:ext cx="762000" cy="259045"/>
    <xdr:sp macro="" textlink="">
      <xdr:nvSpPr>
        <xdr:cNvPr id="336" name="テキスト ボックス 335"/>
        <xdr:cNvSpPr txBox="1"/>
      </xdr:nvSpPr>
      <xdr:spPr>
        <a:xfrm>
          <a:off x="14401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147066</xdr:rowOff>
    </xdr:from>
    <xdr:to>
      <xdr:col>20</xdr:col>
      <xdr:colOff>209550</xdr:colOff>
      <xdr:row>40</xdr:row>
      <xdr:rowOff>77216</xdr:rowOff>
    </xdr:to>
    <xdr:sp macro="" textlink="">
      <xdr:nvSpPr>
        <xdr:cNvPr id="337" name="円/楕円 336"/>
        <xdr:cNvSpPr/>
      </xdr:nvSpPr>
      <xdr:spPr>
        <a:xfrm>
          <a:off x="13843000" y="68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61993</xdr:rowOff>
    </xdr:from>
    <xdr:ext cx="762000" cy="259045"/>
    <xdr:sp macro="" textlink="">
      <xdr:nvSpPr>
        <xdr:cNvPr id="338" name="テキスト ボックス 337"/>
        <xdr:cNvSpPr txBox="1"/>
      </xdr:nvSpPr>
      <xdr:spPr>
        <a:xfrm>
          <a:off x="13512800" y="691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69342</xdr:rowOff>
    </xdr:from>
    <xdr:to>
      <xdr:col>19</xdr:col>
      <xdr:colOff>6350</xdr:colOff>
      <xdr:row>39</xdr:row>
      <xdr:rowOff>170942</xdr:rowOff>
    </xdr:to>
    <xdr:sp macro="" textlink="">
      <xdr:nvSpPr>
        <xdr:cNvPr id="339" name="円/楕円 338"/>
        <xdr:cNvSpPr/>
      </xdr:nvSpPr>
      <xdr:spPr>
        <a:xfrm>
          <a:off x="12954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155719</xdr:rowOff>
    </xdr:from>
    <xdr:ext cx="762000" cy="259045"/>
    <xdr:sp macro="" textlink="">
      <xdr:nvSpPr>
        <xdr:cNvPr id="340" name="テキスト ボックス 339"/>
        <xdr:cNvSpPr txBox="1"/>
      </xdr:nvSpPr>
      <xdr:spPr>
        <a:xfrm>
          <a:off x="12623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類似団体及び県下の平均より低い比率となっている。以前は、起債制限比率の指標を基に借り入れを行ってきたため、これに係る公債費も平均的な数値となったと考えられる。</a:t>
          </a:r>
          <a:endParaRPr kumimoji="1" lang="en-US" altLang="ja-JP" sz="1300">
            <a:latin typeface="ＭＳ Ｐゴシック"/>
          </a:endParaRPr>
        </a:p>
        <a:p>
          <a:r>
            <a:rPr kumimoji="1" lang="ja-JP" altLang="en-US" sz="1300">
              <a:latin typeface="ＭＳ Ｐゴシック"/>
            </a:rPr>
            <a:t>　しかし、当市は準公債費である一部事務組合の公債費相当分や国・県の牧之原畑地総合整備事業負担金なども多額であることから、実質公債費比率が県下でワースト１位となっている。今後はこれらを含めた実質的な公債費全体について、抑制していく。</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145288</xdr:rowOff>
    </xdr:from>
    <xdr:to>
      <xdr:col>7</xdr:col>
      <xdr:colOff>15875</xdr:colOff>
      <xdr:row>81</xdr:row>
      <xdr:rowOff>37846</xdr:rowOff>
    </xdr:to>
    <xdr:cxnSp macro="">
      <xdr:nvCxnSpPr>
        <xdr:cNvPr id="365" name="直線コネクタ 364"/>
        <xdr:cNvCxnSpPr/>
      </xdr:nvCxnSpPr>
      <xdr:spPr>
        <a:xfrm flipV="1">
          <a:off x="4826000" y="12832588"/>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9923</xdr:rowOff>
    </xdr:from>
    <xdr:ext cx="762000" cy="259045"/>
    <xdr:sp macro="" textlink="">
      <xdr:nvSpPr>
        <xdr:cNvPr id="366"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81</xdr:row>
      <xdr:rowOff>37846</xdr:rowOff>
    </xdr:from>
    <xdr:to>
      <xdr:col>7</xdr:col>
      <xdr:colOff>104775</xdr:colOff>
      <xdr:row>81</xdr:row>
      <xdr:rowOff>37846</xdr:rowOff>
    </xdr:to>
    <xdr:cxnSp macro="">
      <xdr:nvCxnSpPr>
        <xdr:cNvPr id="367" name="直線コネクタ 366"/>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60215</xdr:rowOff>
    </xdr:from>
    <xdr:ext cx="762000" cy="259045"/>
    <xdr:sp macro="" textlink="">
      <xdr:nvSpPr>
        <xdr:cNvPr id="368"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74</xdr:row>
      <xdr:rowOff>145288</xdr:rowOff>
    </xdr:from>
    <xdr:to>
      <xdr:col>7</xdr:col>
      <xdr:colOff>104775</xdr:colOff>
      <xdr:row>74</xdr:row>
      <xdr:rowOff>145288</xdr:rowOff>
    </xdr:to>
    <xdr:cxnSp macro="">
      <xdr:nvCxnSpPr>
        <xdr:cNvPr id="369" name="直線コネクタ 368"/>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58420</xdr:rowOff>
    </xdr:from>
    <xdr:to>
      <xdr:col>7</xdr:col>
      <xdr:colOff>15875</xdr:colOff>
      <xdr:row>78</xdr:row>
      <xdr:rowOff>90424</xdr:rowOff>
    </xdr:to>
    <xdr:cxnSp macro="">
      <xdr:nvCxnSpPr>
        <xdr:cNvPr id="370" name="直線コネクタ 369"/>
        <xdr:cNvCxnSpPr/>
      </xdr:nvCxnSpPr>
      <xdr:spPr>
        <a:xfrm flipV="1">
          <a:off x="3987800" y="134315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164864</xdr:rowOff>
    </xdr:from>
    <xdr:ext cx="762000" cy="259045"/>
    <xdr:sp macro="" textlink="">
      <xdr:nvSpPr>
        <xdr:cNvPr id="371"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2" name="フローチャート : 判断 371"/>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30987</xdr:rowOff>
    </xdr:from>
    <xdr:to>
      <xdr:col>5</xdr:col>
      <xdr:colOff>549275</xdr:colOff>
      <xdr:row>78</xdr:row>
      <xdr:rowOff>90424</xdr:rowOff>
    </xdr:to>
    <xdr:cxnSp macro="">
      <xdr:nvCxnSpPr>
        <xdr:cNvPr id="373" name="直線コネクタ 372"/>
        <xdr:cNvCxnSpPr/>
      </xdr:nvCxnSpPr>
      <xdr:spPr>
        <a:xfrm>
          <a:off x="3098800" y="13404087"/>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74" name="フローチャート : 判断 373"/>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142257</xdr:rowOff>
    </xdr:from>
    <xdr:ext cx="736600" cy="259045"/>
    <xdr:sp macro="" textlink="">
      <xdr:nvSpPr>
        <xdr:cNvPr id="375" name="テキスト ボックス 374"/>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xdr:rowOff>
    </xdr:from>
    <xdr:to>
      <xdr:col>4</xdr:col>
      <xdr:colOff>346075</xdr:colOff>
      <xdr:row>78</xdr:row>
      <xdr:rowOff>30987</xdr:rowOff>
    </xdr:to>
    <xdr:cxnSp macro="">
      <xdr:nvCxnSpPr>
        <xdr:cNvPr id="376" name="直線コネクタ 375"/>
        <xdr:cNvCxnSpPr/>
      </xdr:nvCxnSpPr>
      <xdr:spPr>
        <a:xfrm>
          <a:off x="2209800" y="133812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7" name="フローチャート : 判断 376"/>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78" name="テキスト ボックス 377"/>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170435</xdr:rowOff>
    </xdr:from>
    <xdr:to>
      <xdr:col>3</xdr:col>
      <xdr:colOff>142875</xdr:colOff>
      <xdr:row>78</xdr:row>
      <xdr:rowOff>8128</xdr:rowOff>
    </xdr:to>
    <xdr:cxnSp macro="">
      <xdr:nvCxnSpPr>
        <xdr:cNvPr id="379" name="直線コネクタ 378"/>
        <xdr:cNvCxnSpPr/>
      </xdr:nvCxnSpPr>
      <xdr:spPr>
        <a:xfrm>
          <a:off x="1320800" y="133720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7620</xdr:rowOff>
    </xdr:from>
    <xdr:to>
      <xdr:col>3</xdr:col>
      <xdr:colOff>193675</xdr:colOff>
      <xdr:row>78</xdr:row>
      <xdr:rowOff>109220</xdr:rowOff>
    </xdr:to>
    <xdr:sp macro="" textlink="">
      <xdr:nvSpPr>
        <xdr:cNvPr id="380" name="フローチャート : 判断 379"/>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93997</xdr:rowOff>
    </xdr:from>
    <xdr:ext cx="762000" cy="259045"/>
    <xdr:sp macro="" textlink="">
      <xdr:nvSpPr>
        <xdr:cNvPr id="381" name="テキスト ボックス 380"/>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67056</xdr:rowOff>
    </xdr:from>
    <xdr:to>
      <xdr:col>1</xdr:col>
      <xdr:colOff>676275</xdr:colOff>
      <xdr:row>78</xdr:row>
      <xdr:rowOff>168656</xdr:rowOff>
    </xdr:to>
    <xdr:sp macro="" textlink="">
      <xdr:nvSpPr>
        <xdr:cNvPr id="382" name="フローチャート : 判断 381"/>
        <xdr:cNvSpPr/>
      </xdr:nvSpPr>
      <xdr:spPr>
        <a:xfrm>
          <a:off x="1270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153433</xdr:rowOff>
    </xdr:from>
    <xdr:ext cx="762000" cy="259045"/>
    <xdr:sp macro="" textlink="">
      <xdr:nvSpPr>
        <xdr:cNvPr id="383" name="テキスト ボックス 382"/>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89" name="円/楕円 388"/>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24147</xdr:rowOff>
    </xdr:from>
    <xdr:ext cx="762000" cy="259045"/>
    <xdr:sp macro="" textlink="">
      <xdr:nvSpPr>
        <xdr:cNvPr id="390" name="公債費該当値テキスト"/>
        <xdr:cNvSpPr txBox="1"/>
      </xdr:nvSpPr>
      <xdr:spPr>
        <a:xfrm>
          <a:off x="49149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39624</xdr:rowOff>
    </xdr:from>
    <xdr:to>
      <xdr:col>5</xdr:col>
      <xdr:colOff>600075</xdr:colOff>
      <xdr:row>78</xdr:row>
      <xdr:rowOff>141224</xdr:rowOff>
    </xdr:to>
    <xdr:sp macro="" textlink="">
      <xdr:nvSpPr>
        <xdr:cNvPr id="391" name="円/楕円 390"/>
        <xdr:cNvSpPr/>
      </xdr:nvSpPr>
      <xdr:spPr>
        <a:xfrm>
          <a:off x="3937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126001</xdr:rowOff>
    </xdr:from>
    <xdr:ext cx="736600" cy="259045"/>
    <xdr:sp macro="" textlink="">
      <xdr:nvSpPr>
        <xdr:cNvPr id="392" name="テキスト ボックス 391"/>
        <xdr:cNvSpPr txBox="1"/>
      </xdr:nvSpPr>
      <xdr:spPr>
        <a:xfrm>
          <a:off x="3606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151637</xdr:rowOff>
    </xdr:from>
    <xdr:to>
      <xdr:col>4</xdr:col>
      <xdr:colOff>396875</xdr:colOff>
      <xdr:row>78</xdr:row>
      <xdr:rowOff>81787</xdr:rowOff>
    </xdr:to>
    <xdr:sp macro="" textlink="">
      <xdr:nvSpPr>
        <xdr:cNvPr id="393" name="円/楕円 392"/>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91964</xdr:rowOff>
    </xdr:from>
    <xdr:ext cx="762000" cy="259045"/>
    <xdr:sp macro="" textlink="">
      <xdr:nvSpPr>
        <xdr:cNvPr id="394" name="テキスト ボックス 393"/>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128778</xdr:rowOff>
    </xdr:from>
    <xdr:to>
      <xdr:col>3</xdr:col>
      <xdr:colOff>193675</xdr:colOff>
      <xdr:row>78</xdr:row>
      <xdr:rowOff>58928</xdr:rowOff>
    </xdr:to>
    <xdr:sp macro="" textlink="">
      <xdr:nvSpPr>
        <xdr:cNvPr id="395" name="円/楕円 394"/>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69105</xdr:rowOff>
    </xdr:from>
    <xdr:ext cx="762000" cy="259045"/>
    <xdr:sp macro="" textlink="">
      <xdr:nvSpPr>
        <xdr:cNvPr id="396" name="テキスト ボックス 395"/>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97" name="円/楕円 396"/>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98" name="テキスト ボックス 397"/>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より低く、ほぼ県下の平均値となっている。個別の性質別区分による比較の場合には、一部事務組合の影響により特徴的な差異を生じるが、全体的には、類似団体の平均及び県下の平均と近い比率となっている。しかし、物件費や繰出金は増加傾向であるため、改善を図っていく。</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81</xdr:row>
      <xdr:rowOff>60706</xdr:rowOff>
    </xdr:to>
    <xdr:cxnSp macro="">
      <xdr:nvCxnSpPr>
        <xdr:cNvPr id="424" name="直線コネクタ 423"/>
        <xdr:cNvCxnSpPr/>
      </xdr:nvCxnSpPr>
      <xdr:spPr>
        <a:xfrm flipV="1">
          <a:off x="16510000" y="127914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32783</xdr:rowOff>
    </xdr:from>
    <xdr:ext cx="762000" cy="259045"/>
    <xdr:sp macro="" textlink="">
      <xdr:nvSpPr>
        <xdr:cNvPr id="425" name="公債費以外最小値テキスト"/>
        <xdr:cNvSpPr txBox="1"/>
      </xdr:nvSpPr>
      <xdr:spPr>
        <a:xfrm>
          <a:off x="16598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60706</xdr:rowOff>
    </xdr:from>
    <xdr:to>
      <xdr:col>24</xdr:col>
      <xdr:colOff>120650</xdr:colOff>
      <xdr:row>81</xdr:row>
      <xdr:rowOff>60706</xdr:rowOff>
    </xdr:to>
    <xdr:cxnSp macro="">
      <xdr:nvCxnSpPr>
        <xdr:cNvPr id="426" name="直線コネクタ 425"/>
        <xdr:cNvCxnSpPr/>
      </xdr:nvCxnSpPr>
      <xdr:spPr>
        <a:xfrm>
          <a:off x="16421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78994</xdr:rowOff>
    </xdr:from>
    <xdr:to>
      <xdr:col>24</xdr:col>
      <xdr:colOff>31750</xdr:colOff>
      <xdr:row>77</xdr:row>
      <xdr:rowOff>120142</xdr:rowOff>
    </xdr:to>
    <xdr:cxnSp macro="">
      <xdr:nvCxnSpPr>
        <xdr:cNvPr id="429" name="直線コネクタ 428"/>
        <xdr:cNvCxnSpPr/>
      </xdr:nvCxnSpPr>
      <xdr:spPr>
        <a:xfrm flipV="1">
          <a:off x="15671800" y="132806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155719</xdr:rowOff>
    </xdr:from>
    <xdr:ext cx="762000" cy="259045"/>
    <xdr:sp macro="" textlink="">
      <xdr:nvSpPr>
        <xdr:cNvPr id="430" name="公債費以外平均値テキスト"/>
        <xdr:cNvSpPr txBox="1"/>
      </xdr:nvSpPr>
      <xdr:spPr>
        <a:xfrm>
          <a:off x="16598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12192</xdr:rowOff>
    </xdr:from>
    <xdr:to>
      <xdr:col>24</xdr:col>
      <xdr:colOff>82550</xdr:colOff>
      <xdr:row>78</xdr:row>
      <xdr:rowOff>113792</xdr:rowOff>
    </xdr:to>
    <xdr:sp macro="" textlink="">
      <xdr:nvSpPr>
        <xdr:cNvPr id="431" name="フローチャート : 判断 430"/>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106426</xdr:rowOff>
    </xdr:from>
    <xdr:to>
      <xdr:col>22</xdr:col>
      <xdr:colOff>565150</xdr:colOff>
      <xdr:row>77</xdr:row>
      <xdr:rowOff>120142</xdr:rowOff>
    </xdr:to>
    <xdr:cxnSp macro="">
      <xdr:nvCxnSpPr>
        <xdr:cNvPr id="432" name="直線コネクタ 431"/>
        <xdr:cNvCxnSpPr/>
      </xdr:nvCxnSpPr>
      <xdr:spPr>
        <a:xfrm>
          <a:off x="14782800" y="13308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3" name="フローチャート : 判断 432"/>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116857</xdr:rowOff>
    </xdr:from>
    <xdr:ext cx="736600" cy="259045"/>
    <xdr:sp macro="" textlink="">
      <xdr:nvSpPr>
        <xdr:cNvPr id="434" name="テキスト ボックス 433"/>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106426</xdr:rowOff>
    </xdr:from>
    <xdr:to>
      <xdr:col>21</xdr:col>
      <xdr:colOff>361950</xdr:colOff>
      <xdr:row>78</xdr:row>
      <xdr:rowOff>3556</xdr:rowOff>
    </xdr:to>
    <xdr:cxnSp macro="">
      <xdr:nvCxnSpPr>
        <xdr:cNvPr id="435" name="直線コネクタ 434"/>
        <xdr:cNvCxnSpPr/>
      </xdr:nvCxnSpPr>
      <xdr:spPr>
        <a:xfrm flipV="1">
          <a:off x="13893800" y="133080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151637</xdr:rowOff>
    </xdr:from>
    <xdr:to>
      <xdr:col>21</xdr:col>
      <xdr:colOff>412750</xdr:colOff>
      <xdr:row>78</xdr:row>
      <xdr:rowOff>81787</xdr:rowOff>
    </xdr:to>
    <xdr:sp macro="" textlink="">
      <xdr:nvSpPr>
        <xdr:cNvPr id="436" name="フローチャート : 判断 435"/>
        <xdr:cNvSpPr/>
      </xdr:nvSpPr>
      <xdr:spPr>
        <a:xfrm>
          <a:off x="14732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66564</xdr:rowOff>
    </xdr:from>
    <xdr:ext cx="762000" cy="259045"/>
    <xdr:sp macro="" textlink="">
      <xdr:nvSpPr>
        <xdr:cNvPr id="437" name="テキスト ボックス 436"/>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28702</xdr:rowOff>
    </xdr:from>
    <xdr:to>
      <xdr:col>20</xdr:col>
      <xdr:colOff>158750</xdr:colOff>
      <xdr:row>78</xdr:row>
      <xdr:rowOff>3556</xdr:rowOff>
    </xdr:to>
    <xdr:cxnSp macro="">
      <xdr:nvCxnSpPr>
        <xdr:cNvPr id="438" name="直線コネクタ 437"/>
        <xdr:cNvCxnSpPr/>
      </xdr:nvCxnSpPr>
      <xdr:spPr>
        <a:xfrm>
          <a:off x="13004800" y="1323035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55626</xdr:rowOff>
    </xdr:from>
    <xdr:to>
      <xdr:col>20</xdr:col>
      <xdr:colOff>209550</xdr:colOff>
      <xdr:row>77</xdr:row>
      <xdr:rowOff>157226</xdr:rowOff>
    </xdr:to>
    <xdr:sp macro="" textlink="">
      <xdr:nvSpPr>
        <xdr:cNvPr id="439" name="フローチャート : 判断 438"/>
        <xdr:cNvSpPr/>
      </xdr:nvSpPr>
      <xdr:spPr>
        <a:xfrm>
          <a:off x="13843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167403</xdr:rowOff>
    </xdr:from>
    <xdr:ext cx="762000" cy="259045"/>
    <xdr:sp macro="" textlink="">
      <xdr:nvSpPr>
        <xdr:cNvPr id="440" name="テキスト ボックス 439"/>
        <xdr:cNvSpPr txBox="1"/>
      </xdr:nvSpPr>
      <xdr:spPr>
        <a:xfrm>
          <a:off x="13512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169926</xdr:rowOff>
    </xdr:from>
    <xdr:to>
      <xdr:col>19</xdr:col>
      <xdr:colOff>6350</xdr:colOff>
      <xdr:row>78</xdr:row>
      <xdr:rowOff>100076</xdr:rowOff>
    </xdr:to>
    <xdr:sp macro="" textlink="">
      <xdr:nvSpPr>
        <xdr:cNvPr id="441" name="フローチャート : 判断 440"/>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84853</xdr:rowOff>
    </xdr:from>
    <xdr:ext cx="762000" cy="259045"/>
    <xdr:sp macro="" textlink="">
      <xdr:nvSpPr>
        <xdr:cNvPr id="442" name="テキスト ボックス 441"/>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28194</xdr:rowOff>
    </xdr:from>
    <xdr:to>
      <xdr:col>24</xdr:col>
      <xdr:colOff>82550</xdr:colOff>
      <xdr:row>77</xdr:row>
      <xdr:rowOff>129794</xdr:rowOff>
    </xdr:to>
    <xdr:sp macro="" textlink="">
      <xdr:nvSpPr>
        <xdr:cNvPr id="448" name="円/楕円 447"/>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44721</xdr:rowOff>
    </xdr:from>
    <xdr:ext cx="762000" cy="259045"/>
    <xdr:sp macro="" textlink="">
      <xdr:nvSpPr>
        <xdr:cNvPr id="449" name="公債費以外該当値テキスト"/>
        <xdr:cNvSpPr txBox="1"/>
      </xdr:nvSpPr>
      <xdr:spPr>
        <a:xfrm>
          <a:off x="16598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69342</xdr:rowOff>
    </xdr:from>
    <xdr:to>
      <xdr:col>22</xdr:col>
      <xdr:colOff>615950</xdr:colOff>
      <xdr:row>77</xdr:row>
      <xdr:rowOff>170942</xdr:rowOff>
    </xdr:to>
    <xdr:sp macro="" textlink="">
      <xdr:nvSpPr>
        <xdr:cNvPr id="450" name="円/楕円 449"/>
        <xdr:cNvSpPr/>
      </xdr:nvSpPr>
      <xdr:spPr>
        <a:xfrm>
          <a:off x="15621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9669</xdr:rowOff>
    </xdr:from>
    <xdr:ext cx="736600" cy="259045"/>
    <xdr:sp macro="" textlink="">
      <xdr:nvSpPr>
        <xdr:cNvPr id="451" name="テキスト ボックス 450"/>
        <xdr:cNvSpPr txBox="1"/>
      </xdr:nvSpPr>
      <xdr:spPr>
        <a:xfrm>
          <a:off x="15290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55626</xdr:rowOff>
    </xdr:from>
    <xdr:to>
      <xdr:col>21</xdr:col>
      <xdr:colOff>412750</xdr:colOff>
      <xdr:row>77</xdr:row>
      <xdr:rowOff>157226</xdr:rowOff>
    </xdr:to>
    <xdr:sp macro="" textlink="">
      <xdr:nvSpPr>
        <xdr:cNvPr id="452" name="円/楕円 451"/>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167403</xdr:rowOff>
    </xdr:from>
    <xdr:ext cx="762000" cy="259045"/>
    <xdr:sp macro="" textlink="">
      <xdr:nvSpPr>
        <xdr:cNvPr id="453" name="テキスト ボックス 452"/>
        <xdr:cNvSpPr txBox="1"/>
      </xdr:nvSpPr>
      <xdr:spPr>
        <a:xfrm>
          <a:off x="14401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124206</xdr:rowOff>
    </xdr:from>
    <xdr:to>
      <xdr:col>20</xdr:col>
      <xdr:colOff>209550</xdr:colOff>
      <xdr:row>78</xdr:row>
      <xdr:rowOff>54356</xdr:rowOff>
    </xdr:to>
    <xdr:sp macro="" textlink="">
      <xdr:nvSpPr>
        <xdr:cNvPr id="454" name="円/楕円 453"/>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39133</xdr:rowOff>
    </xdr:from>
    <xdr:ext cx="762000" cy="259045"/>
    <xdr:sp macro="" textlink="">
      <xdr:nvSpPr>
        <xdr:cNvPr id="455" name="テキスト ボックス 454"/>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149352</xdr:rowOff>
    </xdr:from>
    <xdr:to>
      <xdr:col>19</xdr:col>
      <xdr:colOff>6350</xdr:colOff>
      <xdr:row>77</xdr:row>
      <xdr:rowOff>79502</xdr:rowOff>
    </xdr:to>
    <xdr:sp macro="" textlink="">
      <xdr:nvSpPr>
        <xdr:cNvPr id="456" name="円/楕円 455"/>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89679</xdr:rowOff>
    </xdr:from>
    <xdr:ext cx="762000" cy="259045"/>
    <xdr:sp macro="" textlink="">
      <xdr:nvSpPr>
        <xdr:cNvPr id="457" name="テキスト ボックス 456"/>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静岡県牧之原市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1754</xdr:rowOff>
    </xdr:from>
    <xdr:to>
      <xdr:col>4</xdr:col>
      <xdr:colOff>1117600</xdr:colOff>
      <xdr:row>19</xdr:row>
      <xdr:rowOff>116136</xdr:rowOff>
    </xdr:to>
    <xdr:cxnSp macro="">
      <xdr:nvCxnSpPr>
        <xdr:cNvPr id="47" name="直線コネクタ 46"/>
        <xdr:cNvCxnSpPr/>
      </xdr:nvCxnSpPr>
      <xdr:spPr bwMode="auto">
        <a:xfrm flipV="1">
          <a:off x="5651500" y="1935329"/>
          <a:ext cx="0" cy="1485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88213</xdr:rowOff>
    </xdr:from>
    <xdr:ext cx="762000" cy="259045"/>
    <xdr:sp macro="" textlink="">
      <xdr:nvSpPr>
        <xdr:cNvPr id="48" name="人口1人当たり決算額の推移最小値テキスト130"/>
        <xdr:cNvSpPr txBox="1"/>
      </xdr:nvSpPr>
      <xdr:spPr>
        <a:xfrm>
          <a:off x="5740400" y="33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51,582</a:t>
          </a:r>
          <a:endParaRPr kumimoji="1" lang="ja-JP" altLang="en-US" sz="1000" b="1">
            <a:latin typeface="ＭＳ Ｐゴシック"/>
          </a:endParaRPr>
        </a:p>
      </xdr:txBody>
    </xdr:sp>
    <xdr:clientData/>
  </xdr:oneCellAnchor>
  <xdr:twoCellAnchor>
    <xdr:from>
      <xdr:col>4</xdr:col>
      <xdr:colOff>1028700</xdr:colOff>
      <xdr:row>19</xdr:row>
      <xdr:rowOff>116136</xdr:rowOff>
    </xdr:from>
    <xdr:to>
      <xdr:col>5</xdr:col>
      <xdr:colOff>73025</xdr:colOff>
      <xdr:row>19</xdr:row>
      <xdr:rowOff>116136</xdr:rowOff>
    </xdr:to>
    <xdr:cxnSp macro="">
      <xdr:nvCxnSpPr>
        <xdr:cNvPr id="49" name="直線コネクタ 48"/>
        <xdr:cNvCxnSpPr/>
      </xdr:nvCxnSpPr>
      <xdr:spPr bwMode="auto">
        <a:xfrm>
          <a:off x="5562600" y="3421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88131</xdr:rowOff>
    </xdr:from>
    <xdr:ext cx="762000" cy="259045"/>
    <xdr:sp macro="" textlink="">
      <xdr:nvSpPr>
        <xdr:cNvPr id="50" name="人口1人当たり決算額の推移最大値テキスト130"/>
        <xdr:cNvSpPr txBox="1"/>
      </xdr:nvSpPr>
      <xdr:spPr>
        <a:xfrm>
          <a:off x="5740400" y="167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142,587</a:t>
          </a:r>
          <a:endParaRPr kumimoji="1" lang="ja-JP" altLang="en-US" sz="1000" b="1">
            <a:latin typeface="ＭＳ Ｐゴシック"/>
          </a:endParaRPr>
        </a:p>
      </xdr:txBody>
    </xdr:sp>
    <xdr:clientData/>
  </xdr:oneCellAnchor>
  <xdr:twoCellAnchor>
    <xdr:from>
      <xdr:col>4</xdr:col>
      <xdr:colOff>1028700</xdr:colOff>
      <xdr:row>11</xdr:row>
      <xdr:rowOff>1754</xdr:rowOff>
    </xdr:from>
    <xdr:to>
      <xdr:col>5</xdr:col>
      <xdr:colOff>73025</xdr:colOff>
      <xdr:row>11</xdr:row>
      <xdr:rowOff>1754</xdr:rowOff>
    </xdr:to>
    <xdr:cxnSp macro="">
      <xdr:nvCxnSpPr>
        <xdr:cNvPr id="51" name="直線コネクタ 50"/>
        <xdr:cNvCxnSpPr/>
      </xdr:nvCxnSpPr>
      <xdr:spPr bwMode="auto">
        <a:xfrm>
          <a:off x="5562600" y="1935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54561</xdr:rowOff>
    </xdr:from>
    <xdr:to>
      <xdr:col>4</xdr:col>
      <xdr:colOff>1117600</xdr:colOff>
      <xdr:row>17</xdr:row>
      <xdr:rowOff>139796</xdr:rowOff>
    </xdr:to>
    <xdr:cxnSp macro="">
      <xdr:nvCxnSpPr>
        <xdr:cNvPr id="52" name="直線コネクタ 51"/>
        <xdr:cNvCxnSpPr/>
      </xdr:nvCxnSpPr>
      <xdr:spPr bwMode="auto">
        <a:xfrm flipV="1">
          <a:off x="5003800" y="3016836"/>
          <a:ext cx="647700" cy="85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125771</xdr:rowOff>
    </xdr:from>
    <xdr:ext cx="762000" cy="259045"/>
    <xdr:sp macro="" textlink="">
      <xdr:nvSpPr>
        <xdr:cNvPr id="53" name="人口1人当たり決算額の推移平均値テキスト130"/>
        <xdr:cNvSpPr txBox="1"/>
      </xdr:nvSpPr>
      <xdr:spPr>
        <a:xfrm>
          <a:off x="5740400" y="2573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109244</xdr:rowOff>
    </xdr:from>
    <xdr:to>
      <xdr:col>5</xdr:col>
      <xdr:colOff>34925</xdr:colOff>
      <xdr:row>16</xdr:row>
      <xdr:rowOff>39394</xdr:rowOff>
    </xdr:to>
    <xdr:sp macro="" textlink="">
      <xdr:nvSpPr>
        <xdr:cNvPr id="54" name="フローチャート : 判断 53"/>
        <xdr:cNvSpPr/>
      </xdr:nvSpPr>
      <xdr:spPr bwMode="auto">
        <a:xfrm>
          <a:off x="5600700" y="272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94109</xdr:rowOff>
    </xdr:from>
    <xdr:to>
      <xdr:col>4</xdr:col>
      <xdr:colOff>469900</xdr:colOff>
      <xdr:row>17</xdr:row>
      <xdr:rowOff>139796</xdr:rowOff>
    </xdr:to>
    <xdr:cxnSp macro="">
      <xdr:nvCxnSpPr>
        <xdr:cNvPr id="55" name="直線コネクタ 54"/>
        <xdr:cNvCxnSpPr/>
      </xdr:nvCxnSpPr>
      <xdr:spPr bwMode="auto">
        <a:xfrm>
          <a:off x="4305300" y="3056384"/>
          <a:ext cx="698500" cy="45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71525</xdr:rowOff>
    </xdr:from>
    <xdr:to>
      <xdr:col>4</xdr:col>
      <xdr:colOff>520700</xdr:colOff>
      <xdr:row>16</xdr:row>
      <xdr:rowOff>1675</xdr:rowOff>
    </xdr:to>
    <xdr:sp macro="" textlink="">
      <xdr:nvSpPr>
        <xdr:cNvPr id="56" name="フローチャート : 判断 55"/>
        <xdr:cNvSpPr/>
      </xdr:nvSpPr>
      <xdr:spPr bwMode="auto">
        <a:xfrm>
          <a:off x="4953000" y="2690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11852</xdr:rowOff>
    </xdr:from>
    <xdr:ext cx="736600" cy="259045"/>
    <xdr:sp macro="" textlink="">
      <xdr:nvSpPr>
        <xdr:cNvPr id="57" name="テキスト ボックス 56"/>
        <xdr:cNvSpPr txBox="1"/>
      </xdr:nvSpPr>
      <xdr:spPr>
        <a:xfrm>
          <a:off x="4622800" y="245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49907</xdr:rowOff>
    </xdr:from>
    <xdr:to>
      <xdr:col>3</xdr:col>
      <xdr:colOff>904875</xdr:colOff>
      <xdr:row>17</xdr:row>
      <xdr:rowOff>94109</xdr:rowOff>
    </xdr:to>
    <xdr:cxnSp macro="">
      <xdr:nvCxnSpPr>
        <xdr:cNvPr id="58" name="直線コネクタ 57"/>
        <xdr:cNvCxnSpPr/>
      </xdr:nvCxnSpPr>
      <xdr:spPr bwMode="auto">
        <a:xfrm>
          <a:off x="3606800" y="3012182"/>
          <a:ext cx="698500" cy="44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37643</xdr:rowOff>
    </xdr:from>
    <xdr:to>
      <xdr:col>3</xdr:col>
      <xdr:colOff>955675</xdr:colOff>
      <xdr:row>15</xdr:row>
      <xdr:rowOff>139243</xdr:rowOff>
    </xdr:to>
    <xdr:sp macro="" textlink="">
      <xdr:nvSpPr>
        <xdr:cNvPr id="59" name="フローチャート : 判断 58"/>
        <xdr:cNvSpPr/>
      </xdr:nvSpPr>
      <xdr:spPr bwMode="auto">
        <a:xfrm>
          <a:off x="4254500" y="2657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149420</xdr:rowOff>
    </xdr:from>
    <xdr:ext cx="762000" cy="259045"/>
    <xdr:sp macro="" textlink="">
      <xdr:nvSpPr>
        <xdr:cNvPr id="60" name="テキスト ボックス 59"/>
        <xdr:cNvSpPr txBox="1"/>
      </xdr:nvSpPr>
      <xdr:spPr>
        <a:xfrm>
          <a:off x="3924300" y="242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170216</xdr:rowOff>
    </xdr:from>
    <xdr:to>
      <xdr:col>3</xdr:col>
      <xdr:colOff>206375</xdr:colOff>
      <xdr:row>17</xdr:row>
      <xdr:rowOff>49907</xdr:rowOff>
    </xdr:to>
    <xdr:cxnSp macro="">
      <xdr:nvCxnSpPr>
        <xdr:cNvPr id="61" name="直線コネクタ 60"/>
        <xdr:cNvCxnSpPr/>
      </xdr:nvCxnSpPr>
      <xdr:spPr bwMode="auto">
        <a:xfrm>
          <a:off x="2908300" y="2789591"/>
          <a:ext cx="698500" cy="222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6733</xdr:rowOff>
    </xdr:from>
    <xdr:to>
      <xdr:col>3</xdr:col>
      <xdr:colOff>257175</xdr:colOff>
      <xdr:row>16</xdr:row>
      <xdr:rowOff>108333</xdr:rowOff>
    </xdr:to>
    <xdr:sp macro="" textlink="">
      <xdr:nvSpPr>
        <xdr:cNvPr id="62" name="フローチャート : 判断 61"/>
        <xdr:cNvSpPr/>
      </xdr:nvSpPr>
      <xdr:spPr bwMode="auto">
        <a:xfrm>
          <a:off x="3556000" y="2797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118510</xdr:rowOff>
    </xdr:from>
    <xdr:ext cx="762000" cy="259045"/>
    <xdr:sp macro="" textlink="">
      <xdr:nvSpPr>
        <xdr:cNvPr id="63" name="テキスト ボックス 62"/>
        <xdr:cNvSpPr txBox="1"/>
      </xdr:nvSpPr>
      <xdr:spPr>
        <a:xfrm>
          <a:off x="3225800" y="256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838</xdr:rowOff>
    </xdr:from>
    <xdr:to>
      <xdr:col>2</xdr:col>
      <xdr:colOff>692150</xdr:colOff>
      <xdr:row>16</xdr:row>
      <xdr:rowOff>102438</xdr:rowOff>
    </xdr:to>
    <xdr:sp macro="" textlink="">
      <xdr:nvSpPr>
        <xdr:cNvPr id="64" name="フローチャート : 判断 63"/>
        <xdr:cNvSpPr/>
      </xdr:nvSpPr>
      <xdr:spPr bwMode="auto">
        <a:xfrm>
          <a:off x="2857500" y="2791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87215</xdr:rowOff>
    </xdr:from>
    <xdr:ext cx="762000" cy="259045"/>
    <xdr:sp macro="" textlink="">
      <xdr:nvSpPr>
        <xdr:cNvPr id="65" name="テキスト ボックス 64"/>
        <xdr:cNvSpPr txBox="1"/>
      </xdr:nvSpPr>
      <xdr:spPr>
        <a:xfrm>
          <a:off x="2527300" y="2878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3761</xdr:rowOff>
    </xdr:from>
    <xdr:to>
      <xdr:col>5</xdr:col>
      <xdr:colOff>34925</xdr:colOff>
      <xdr:row>17</xdr:row>
      <xdr:rowOff>105361</xdr:rowOff>
    </xdr:to>
    <xdr:sp macro="" textlink="">
      <xdr:nvSpPr>
        <xdr:cNvPr id="71" name="円/楕円 70"/>
        <xdr:cNvSpPr/>
      </xdr:nvSpPr>
      <xdr:spPr bwMode="auto">
        <a:xfrm>
          <a:off x="5600700" y="2966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147288</xdr:rowOff>
    </xdr:from>
    <xdr:ext cx="762000" cy="259045"/>
    <xdr:sp macro="" textlink="">
      <xdr:nvSpPr>
        <xdr:cNvPr id="72" name="人口1人当たり決算額の推移該当値テキスト130"/>
        <xdr:cNvSpPr txBox="1"/>
      </xdr:nvSpPr>
      <xdr:spPr>
        <a:xfrm>
          <a:off x="5740400" y="293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76,353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88996</xdr:rowOff>
    </xdr:from>
    <xdr:to>
      <xdr:col>4</xdr:col>
      <xdr:colOff>520700</xdr:colOff>
      <xdr:row>18</xdr:row>
      <xdr:rowOff>19146</xdr:rowOff>
    </xdr:to>
    <xdr:sp macro="" textlink="">
      <xdr:nvSpPr>
        <xdr:cNvPr id="73" name="円/楕円 72"/>
        <xdr:cNvSpPr/>
      </xdr:nvSpPr>
      <xdr:spPr bwMode="auto">
        <a:xfrm>
          <a:off x="4953000" y="3051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3923</xdr:rowOff>
    </xdr:from>
    <xdr:ext cx="736600" cy="259045"/>
    <xdr:sp macro="" textlink="">
      <xdr:nvSpPr>
        <xdr:cNvPr id="74" name="テキスト ボックス 73"/>
        <xdr:cNvSpPr txBox="1"/>
      </xdr:nvSpPr>
      <xdr:spPr>
        <a:xfrm>
          <a:off x="4622800" y="313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71,133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43309</xdr:rowOff>
    </xdr:from>
    <xdr:to>
      <xdr:col>3</xdr:col>
      <xdr:colOff>955675</xdr:colOff>
      <xdr:row>17</xdr:row>
      <xdr:rowOff>144909</xdr:rowOff>
    </xdr:to>
    <xdr:sp macro="" textlink="">
      <xdr:nvSpPr>
        <xdr:cNvPr id="75" name="円/楕円 74"/>
        <xdr:cNvSpPr/>
      </xdr:nvSpPr>
      <xdr:spPr bwMode="auto">
        <a:xfrm>
          <a:off x="4254500" y="3005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129686</xdr:rowOff>
    </xdr:from>
    <xdr:ext cx="762000" cy="259045"/>
    <xdr:sp macro="" textlink="">
      <xdr:nvSpPr>
        <xdr:cNvPr id="76" name="テキスト ボックス 75"/>
        <xdr:cNvSpPr txBox="1"/>
      </xdr:nvSpPr>
      <xdr:spPr>
        <a:xfrm>
          <a:off x="3924300" y="309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73,931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170557</xdr:rowOff>
    </xdr:from>
    <xdr:to>
      <xdr:col>3</xdr:col>
      <xdr:colOff>257175</xdr:colOff>
      <xdr:row>17</xdr:row>
      <xdr:rowOff>100707</xdr:rowOff>
    </xdr:to>
    <xdr:sp macro="" textlink="">
      <xdr:nvSpPr>
        <xdr:cNvPr id="77" name="円/楕円 76"/>
        <xdr:cNvSpPr/>
      </xdr:nvSpPr>
      <xdr:spPr bwMode="auto">
        <a:xfrm>
          <a:off x="3556000" y="2961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85484</xdr:rowOff>
    </xdr:from>
    <xdr:ext cx="762000" cy="259045"/>
    <xdr:sp macro="" textlink="">
      <xdr:nvSpPr>
        <xdr:cNvPr id="78" name="テキスト ボックス 77"/>
        <xdr:cNvSpPr txBox="1"/>
      </xdr:nvSpPr>
      <xdr:spPr>
        <a:xfrm>
          <a:off x="3225800" y="3047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76,638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119416</xdr:rowOff>
    </xdr:from>
    <xdr:to>
      <xdr:col>2</xdr:col>
      <xdr:colOff>692150</xdr:colOff>
      <xdr:row>16</xdr:row>
      <xdr:rowOff>49566</xdr:rowOff>
    </xdr:to>
    <xdr:sp macro="" textlink="">
      <xdr:nvSpPr>
        <xdr:cNvPr id="79" name="円/楕円 78"/>
        <xdr:cNvSpPr/>
      </xdr:nvSpPr>
      <xdr:spPr bwMode="auto">
        <a:xfrm>
          <a:off x="2857500" y="2738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59743</xdr:rowOff>
    </xdr:from>
    <xdr:ext cx="762000" cy="259045"/>
    <xdr:sp macro="" textlink="">
      <xdr:nvSpPr>
        <xdr:cNvPr id="80" name="テキスト ボックス 79"/>
        <xdr:cNvSpPr txBox="1"/>
      </xdr:nvSpPr>
      <xdr:spPr>
        <a:xfrm>
          <a:off x="2527300" y="250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150056</xdr:rowOff>
    </xdr:from>
    <xdr:to>
      <xdr:col>4</xdr:col>
      <xdr:colOff>1117600</xdr:colOff>
      <xdr:row>37</xdr:row>
      <xdr:rowOff>338259</xdr:rowOff>
    </xdr:to>
    <xdr:cxnSp macro="">
      <xdr:nvCxnSpPr>
        <xdr:cNvPr id="111" name="直線コネクタ 110"/>
        <xdr:cNvCxnSpPr/>
      </xdr:nvCxnSpPr>
      <xdr:spPr bwMode="auto">
        <a:xfrm flipV="1">
          <a:off x="5651500" y="5903156"/>
          <a:ext cx="0" cy="15598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310336</xdr:rowOff>
    </xdr:from>
    <xdr:ext cx="762000" cy="259045"/>
    <xdr:sp macro="" textlink="">
      <xdr:nvSpPr>
        <xdr:cNvPr id="112" name="人口1人当たり決算額の推移最小値テキスト445"/>
        <xdr:cNvSpPr txBox="1"/>
      </xdr:nvSpPr>
      <xdr:spPr>
        <a:xfrm>
          <a:off x="5740400" y="743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4,531</a:t>
          </a:r>
          <a:endParaRPr kumimoji="1" lang="ja-JP" altLang="en-US" sz="1000" b="1">
            <a:latin typeface="ＭＳ Ｐゴシック"/>
          </a:endParaRPr>
        </a:p>
      </xdr:txBody>
    </xdr:sp>
    <xdr:clientData/>
  </xdr:oneCellAnchor>
  <xdr:twoCellAnchor>
    <xdr:from>
      <xdr:col>4</xdr:col>
      <xdr:colOff>1028700</xdr:colOff>
      <xdr:row>37</xdr:row>
      <xdr:rowOff>338259</xdr:rowOff>
    </xdr:from>
    <xdr:to>
      <xdr:col>5</xdr:col>
      <xdr:colOff>73025</xdr:colOff>
      <xdr:row>37</xdr:row>
      <xdr:rowOff>338259</xdr:rowOff>
    </xdr:to>
    <xdr:cxnSp macro="">
      <xdr:nvCxnSpPr>
        <xdr:cNvPr id="113" name="直線コネクタ 112"/>
        <xdr:cNvCxnSpPr/>
      </xdr:nvCxnSpPr>
      <xdr:spPr bwMode="auto">
        <a:xfrm>
          <a:off x="5562600" y="746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236433</xdr:rowOff>
    </xdr:from>
    <xdr:ext cx="762000" cy="259045"/>
    <xdr:sp macro="" textlink="">
      <xdr:nvSpPr>
        <xdr:cNvPr id="114" name="人口1人当たり決算額の推移最大値テキスト445"/>
        <xdr:cNvSpPr txBox="1"/>
      </xdr:nvSpPr>
      <xdr:spPr>
        <a:xfrm>
          <a:off x="5740400" y="564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52,294</a:t>
          </a:r>
          <a:endParaRPr kumimoji="1" lang="ja-JP" altLang="en-US" sz="1000" b="1">
            <a:latin typeface="ＭＳ Ｐゴシック"/>
          </a:endParaRPr>
        </a:p>
      </xdr:txBody>
    </xdr:sp>
    <xdr:clientData/>
  </xdr:oneCellAnchor>
  <xdr:twoCellAnchor>
    <xdr:from>
      <xdr:col>4</xdr:col>
      <xdr:colOff>1028700</xdr:colOff>
      <xdr:row>32</xdr:row>
      <xdr:rowOff>150056</xdr:rowOff>
    </xdr:from>
    <xdr:to>
      <xdr:col>5</xdr:col>
      <xdr:colOff>73025</xdr:colOff>
      <xdr:row>32</xdr:row>
      <xdr:rowOff>150056</xdr:rowOff>
    </xdr:to>
    <xdr:cxnSp macro="">
      <xdr:nvCxnSpPr>
        <xdr:cNvPr id="115" name="直線コネクタ 114"/>
        <xdr:cNvCxnSpPr/>
      </xdr:nvCxnSpPr>
      <xdr:spPr bwMode="auto">
        <a:xfrm>
          <a:off x="5562600" y="59031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88301</xdr:rowOff>
    </xdr:from>
    <xdr:to>
      <xdr:col>4</xdr:col>
      <xdr:colOff>1117600</xdr:colOff>
      <xdr:row>34</xdr:row>
      <xdr:rowOff>312885</xdr:rowOff>
    </xdr:to>
    <xdr:cxnSp macro="">
      <xdr:nvCxnSpPr>
        <xdr:cNvPr id="116" name="直線コネクタ 115"/>
        <xdr:cNvCxnSpPr/>
      </xdr:nvCxnSpPr>
      <xdr:spPr bwMode="auto">
        <a:xfrm>
          <a:off x="5003800" y="6355751"/>
          <a:ext cx="647700" cy="224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45305</xdr:rowOff>
    </xdr:from>
    <xdr:ext cx="762000" cy="259045"/>
    <xdr:sp macro="" textlink="">
      <xdr:nvSpPr>
        <xdr:cNvPr id="117" name="人口1人当たり決算額の推移平均値テキスト445"/>
        <xdr:cNvSpPr txBox="1"/>
      </xdr:nvSpPr>
      <xdr:spPr>
        <a:xfrm>
          <a:off x="5740400" y="6655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73228</xdr:rowOff>
    </xdr:from>
    <xdr:to>
      <xdr:col>5</xdr:col>
      <xdr:colOff>34925</xdr:colOff>
      <xdr:row>35</xdr:row>
      <xdr:rowOff>174828</xdr:rowOff>
    </xdr:to>
    <xdr:sp macro="" textlink="">
      <xdr:nvSpPr>
        <xdr:cNvPr id="118" name="フローチャート : 判断 117"/>
        <xdr:cNvSpPr/>
      </xdr:nvSpPr>
      <xdr:spPr bwMode="auto">
        <a:xfrm>
          <a:off x="56007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336234</xdr:rowOff>
    </xdr:from>
    <xdr:to>
      <xdr:col>4</xdr:col>
      <xdr:colOff>469900</xdr:colOff>
      <xdr:row>34</xdr:row>
      <xdr:rowOff>88301</xdr:rowOff>
    </xdr:to>
    <xdr:cxnSp macro="">
      <xdr:nvCxnSpPr>
        <xdr:cNvPr id="119" name="直線コネクタ 118"/>
        <xdr:cNvCxnSpPr/>
      </xdr:nvCxnSpPr>
      <xdr:spPr bwMode="auto">
        <a:xfrm>
          <a:off x="4305300" y="6260784"/>
          <a:ext cx="698500" cy="94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325145</xdr:rowOff>
    </xdr:from>
    <xdr:to>
      <xdr:col>4</xdr:col>
      <xdr:colOff>520700</xdr:colOff>
      <xdr:row>35</xdr:row>
      <xdr:rowOff>83845</xdr:rowOff>
    </xdr:to>
    <xdr:sp macro="" textlink="">
      <xdr:nvSpPr>
        <xdr:cNvPr id="120" name="フローチャート : 判断 119"/>
        <xdr:cNvSpPr/>
      </xdr:nvSpPr>
      <xdr:spPr bwMode="auto">
        <a:xfrm>
          <a:off x="4953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68622</xdr:rowOff>
    </xdr:from>
    <xdr:ext cx="736600" cy="259045"/>
    <xdr:sp macro="" textlink="">
      <xdr:nvSpPr>
        <xdr:cNvPr id="121" name="テキスト ボックス 120"/>
        <xdr:cNvSpPr txBox="1"/>
      </xdr:nvSpPr>
      <xdr:spPr>
        <a:xfrm>
          <a:off x="4622800" y="6678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312689</xdr:rowOff>
    </xdr:from>
    <xdr:to>
      <xdr:col>3</xdr:col>
      <xdr:colOff>904875</xdr:colOff>
      <xdr:row>33</xdr:row>
      <xdr:rowOff>336234</xdr:rowOff>
    </xdr:to>
    <xdr:cxnSp macro="">
      <xdr:nvCxnSpPr>
        <xdr:cNvPr id="122" name="直線コネクタ 121"/>
        <xdr:cNvCxnSpPr/>
      </xdr:nvCxnSpPr>
      <xdr:spPr bwMode="auto">
        <a:xfrm>
          <a:off x="3606800" y="6237239"/>
          <a:ext cx="698500" cy="23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227435</xdr:rowOff>
    </xdr:from>
    <xdr:to>
      <xdr:col>3</xdr:col>
      <xdr:colOff>955675</xdr:colOff>
      <xdr:row>34</xdr:row>
      <xdr:rowOff>329036</xdr:rowOff>
    </xdr:to>
    <xdr:sp macro="" textlink="">
      <xdr:nvSpPr>
        <xdr:cNvPr id="123" name="フローチャート : 判断 122"/>
        <xdr:cNvSpPr/>
      </xdr:nvSpPr>
      <xdr:spPr bwMode="auto">
        <a:xfrm>
          <a:off x="4254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313812</xdr:rowOff>
    </xdr:from>
    <xdr:ext cx="762000" cy="259045"/>
    <xdr:sp macro="" textlink="">
      <xdr:nvSpPr>
        <xdr:cNvPr id="124" name="テキスト ボックス 123"/>
        <xdr:cNvSpPr txBox="1"/>
      </xdr:nvSpPr>
      <xdr:spPr>
        <a:xfrm>
          <a:off x="39243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289665</xdr:rowOff>
    </xdr:from>
    <xdr:to>
      <xdr:col>3</xdr:col>
      <xdr:colOff>206375</xdr:colOff>
      <xdr:row>33</xdr:row>
      <xdr:rowOff>312689</xdr:rowOff>
    </xdr:to>
    <xdr:cxnSp macro="">
      <xdr:nvCxnSpPr>
        <xdr:cNvPr id="125" name="直線コネクタ 124"/>
        <xdr:cNvCxnSpPr/>
      </xdr:nvCxnSpPr>
      <xdr:spPr bwMode="auto">
        <a:xfrm>
          <a:off x="2908300" y="6214215"/>
          <a:ext cx="698500" cy="23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295297</xdr:rowOff>
    </xdr:from>
    <xdr:to>
      <xdr:col>3</xdr:col>
      <xdr:colOff>257175</xdr:colOff>
      <xdr:row>35</xdr:row>
      <xdr:rowOff>53997</xdr:rowOff>
    </xdr:to>
    <xdr:sp macro="" textlink="">
      <xdr:nvSpPr>
        <xdr:cNvPr id="126" name="フローチャート : 判断 125"/>
        <xdr:cNvSpPr/>
      </xdr:nvSpPr>
      <xdr:spPr bwMode="auto">
        <a:xfrm>
          <a:off x="3556000" y="6562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38774</xdr:rowOff>
    </xdr:from>
    <xdr:ext cx="762000" cy="259045"/>
    <xdr:sp macro="" textlink="">
      <xdr:nvSpPr>
        <xdr:cNvPr id="127" name="テキスト ボックス 126"/>
        <xdr:cNvSpPr txBox="1"/>
      </xdr:nvSpPr>
      <xdr:spPr>
        <a:xfrm>
          <a:off x="3225800" y="664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259668</xdr:rowOff>
    </xdr:from>
    <xdr:to>
      <xdr:col>2</xdr:col>
      <xdr:colOff>692150</xdr:colOff>
      <xdr:row>35</xdr:row>
      <xdr:rowOff>18368</xdr:rowOff>
    </xdr:to>
    <xdr:sp macro="" textlink="">
      <xdr:nvSpPr>
        <xdr:cNvPr id="128" name="フローチャート : 判断 127"/>
        <xdr:cNvSpPr/>
      </xdr:nvSpPr>
      <xdr:spPr bwMode="auto">
        <a:xfrm>
          <a:off x="2857500" y="6527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3145</xdr:rowOff>
    </xdr:from>
    <xdr:ext cx="762000" cy="259045"/>
    <xdr:sp macro="" textlink="">
      <xdr:nvSpPr>
        <xdr:cNvPr id="129" name="テキスト ボックス 128"/>
        <xdr:cNvSpPr txBox="1"/>
      </xdr:nvSpPr>
      <xdr:spPr>
        <a:xfrm>
          <a:off x="2527300" y="6613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262085</xdr:rowOff>
    </xdr:from>
    <xdr:to>
      <xdr:col>5</xdr:col>
      <xdr:colOff>34925</xdr:colOff>
      <xdr:row>35</xdr:row>
      <xdr:rowOff>20785</xdr:rowOff>
    </xdr:to>
    <xdr:sp macro="" textlink="">
      <xdr:nvSpPr>
        <xdr:cNvPr id="135" name="円/楕円 134"/>
        <xdr:cNvSpPr/>
      </xdr:nvSpPr>
      <xdr:spPr bwMode="auto">
        <a:xfrm>
          <a:off x="5600700" y="6529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107161</xdr:rowOff>
    </xdr:from>
    <xdr:ext cx="762000" cy="259045"/>
    <xdr:sp macro="" textlink="">
      <xdr:nvSpPr>
        <xdr:cNvPr id="136" name="人口1人当たり決算額の推移該当値テキスト445"/>
        <xdr:cNvSpPr txBox="1"/>
      </xdr:nvSpPr>
      <xdr:spPr>
        <a:xfrm>
          <a:off x="5740400" y="637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31,558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37501</xdr:rowOff>
    </xdr:from>
    <xdr:to>
      <xdr:col>4</xdr:col>
      <xdr:colOff>520700</xdr:colOff>
      <xdr:row>34</xdr:row>
      <xdr:rowOff>139101</xdr:rowOff>
    </xdr:to>
    <xdr:sp macro="" textlink="">
      <xdr:nvSpPr>
        <xdr:cNvPr id="137" name="円/楕円 136"/>
        <xdr:cNvSpPr/>
      </xdr:nvSpPr>
      <xdr:spPr bwMode="auto">
        <a:xfrm>
          <a:off x="4953000" y="6304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149278</xdr:rowOff>
    </xdr:from>
    <xdr:ext cx="736600" cy="259045"/>
    <xdr:sp macro="" textlink="">
      <xdr:nvSpPr>
        <xdr:cNvPr id="138" name="テキスト ボックス 137"/>
        <xdr:cNvSpPr txBox="1"/>
      </xdr:nvSpPr>
      <xdr:spPr>
        <a:xfrm>
          <a:off x="4622800" y="6073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38,435</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285434</xdr:rowOff>
    </xdr:from>
    <xdr:to>
      <xdr:col>3</xdr:col>
      <xdr:colOff>955675</xdr:colOff>
      <xdr:row>34</xdr:row>
      <xdr:rowOff>44134</xdr:rowOff>
    </xdr:to>
    <xdr:sp macro="" textlink="">
      <xdr:nvSpPr>
        <xdr:cNvPr id="139" name="円/楕円 138"/>
        <xdr:cNvSpPr/>
      </xdr:nvSpPr>
      <xdr:spPr bwMode="auto">
        <a:xfrm>
          <a:off x="4254500" y="6209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54311</xdr:rowOff>
    </xdr:from>
    <xdr:ext cx="762000" cy="259045"/>
    <xdr:sp macro="" textlink="">
      <xdr:nvSpPr>
        <xdr:cNvPr id="140" name="テキスト ボックス 139"/>
        <xdr:cNvSpPr txBox="1"/>
      </xdr:nvSpPr>
      <xdr:spPr>
        <a:xfrm>
          <a:off x="3924300" y="597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41,343</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261889</xdr:rowOff>
    </xdr:from>
    <xdr:to>
      <xdr:col>3</xdr:col>
      <xdr:colOff>257175</xdr:colOff>
      <xdr:row>34</xdr:row>
      <xdr:rowOff>20589</xdr:rowOff>
    </xdr:to>
    <xdr:sp macro="" textlink="">
      <xdr:nvSpPr>
        <xdr:cNvPr id="141" name="円/楕円 140"/>
        <xdr:cNvSpPr/>
      </xdr:nvSpPr>
      <xdr:spPr bwMode="auto">
        <a:xfrm>
          <a:off x="3556000" y="6186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30766</xdr:rowOff>
    </xdr:from>
    <xdr:ext cx="762000" cy="259045"/>
    <xdr:sp macro="" textlink="">
      <xdr:nvSpPr>
        <xdr:cNvPr id="142" name="テキスト ボックス 141"/>
        <xdr:cNvSpPr txBox="1"/>
      </xdr:nvSpPr>
      <xdr:spPr>
        <a:xfrm>
          <a:off x="3225800" y="595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42,064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238865</xdr:rowOff>
    </xdr:from>
    <xdr:to>
      <xdr:col>2</xdr:col>
      <xdr:colOff>692150</xdr:colOff>
      <xdr:row>33</xdr:row>
      <xdr:rowOff>340465</xdr:rowOff>
    </xdr:to>
    <xdr:sp macro="" textlink="">
      <xdr:nvSpPr>
        <xdr:cNvPr id="143" name="円/楕円 142"/>
        <xdr:cNvSpPr/>
      </xdr:nvSpPr>
      <xdr:spPr bwMode="auto">
        <a:xfrm>
          <a:off x="2857500" y="6163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7742</xdr:rowOff>
    </xdr:from>
    <xdr:ext cx="762000" cy="259045"/>
    <xdr:sp macro="" textlink="">
      <xdr:nvSpPr>
        <xdr:cNvPr id="144" name="テキスト ボックス 143"/>
        <xdr:cNvSpPr txBox="1"/>
      </xdr:nvSpPr>
      <xdr:spPr>
        <a:xfrm>
          <a:off x="2527300" y="593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静岡県牧之原市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○財政調整基金残高</a:t>
          </a:r>
        </a:p>
        <a:p>
          <a:r>
            <a:rPr kumimoji="1" lang="ja-JP" altLang="en-US" sz="800">
              <a:latin typeface="ＭＳ ゴシック" pitchFamily="49" charset="-128"/>
              <a:ea typeface="ＭＳ ゴシック" pitchFamily="49" charset="-128"/>
            </a:rPr>
            <a:t>　平成</a:t>
          </a:r>
          <a:r>
            <a:rPr kumimoji="1" lang="en-US" altLang="ja-JP" sz="800">
              <a:latin typeface="ＭＳ ゴシック" pitchFamily="49" charset="-128"/>
              <a:ea typeface="ＭＳ ゴシック" pitchFamily="49" charset="-128"/>
            </a:rPr>
            <a:t>17</a:t>
          </a:r>
          <a:r>
            <a:rPr kumimoji="1" lang="ja-JP" altLang="en-US" sz="800">
              <a:latin typeface="ＭＳ ゴシック" pitchFamily="49" charset="-128"/>
              <a:ea typeface="ＭＳ ゴシック" pitchFamily="49" charset="-128"/>
            </a:rPr>
            <a:t>年度の合併以降</a:t>
          </a:r>
          <a:r>
            <a:rPr kumimoji="1" lang="en-US" altLang="ja-JP" sz="800">
              <a:latin typeface="ＭＳ ゴシック" pitchFamily="49" charset="-128"/>
              <a:ea typeface="ＭＳ ゴシック" pitchFamily="49" charset="-128"/>
            </a:rPr>
            <a:t>10</a:t>
          </a:r>
          <a:r>
            <a:rPr kumimoji="1" lang="ja-JP" altLang="en-US" sz="800">
              <a:latin typeface="ＭＳ ゴシック" pitchFamily="49" charset="-128"/>
              <a:ea typeface="ＭＳ ゴシック" pitchFamily="49" charset="-128"/>
            </a:rPr>
            <a:t>億円前後を推移してきたが、平成</a:t>
          </a:r>
          <a:r>
            <a:rPr kumimoji="1" lang="en-US" altLang="ja-JP" sz="800">
              <a:latin typeface="ＭＳ ゴシック" pitchFamily="49" charset="-128"/>
              <a:ea typeface="ＭＳ ゴシック" pitchFamily="49" charset="-128"/>
            </a:rPr>
            <a:t>22</a:t>
          </a:r>
          <a:r>
            <a:rPr kumimoji="1" lang="ja-JP" altLang="en-US" sz="800">
              <a:latin typeface="ＭＳ ゴシック" pitchFamily="49" charset="-128"/>
              <a:ea typeface="ＭＳ ゴシック" pitchFamily="49" charset="-128"/>
            </a:rPr>
            <a:t>年３月に一部事務組合で運営する総合病院を指定管理者へ移行してからは</a:t>
          </a:r>
          <a:r>
            <a:rPr kumimoji="1" lang="en-US" altLang="ja-JP" sz="800">
              <a:latin typeface="ＭＳ ゴシック" pitchFamily="49" charset="-128"/>
              <a:ea typeface="ＭＳ ゴシック" pitchFamily="49" charset="-128"/>
            </a:rPr>
            <a:t>20</a:t>
          </a:r>
          <a:r>
            <a:rPr kumimoji="1" lang="ja-JP" altLang="en-US" sz="800">
              <a:latin typeface="ＭＳ ゴシック" pitchFamily="49" charset="-128"/>
              <a:ea typeface="ＭＳ ゴシック" pitchFamily="49" charset="-128"/>
            </a:rPr>
            <a:t>億円程の残高となっている。しかしながら、毎年度、財源不足のため基金を取り崩して補填している。</a:t>
          </a:r>
        </a:p>
        <a:p>
          <a:r>
            <a:rPr kumimoji="1" lang="ja-JP" altLang="en-US" sz="800">
              <a:latin typeface="ＭＳ ゴシック" pitchFamily="49" charset="-128"/>
              <a:ea typeface="ＭＳ ゴシック" pitchFamily="49" charset="-128"/>
            </a:rPr>
            <a:t>○実質収支額</a:t>
          </a:r>
        </a:p>
        <a:p>
          <a:r>
            <a:rPr kumimoji="1" lang="ja-JP" altLang="en-US" sz="800">
              <a:latin typeface="ＭＳ ゴシック" pitchFamily="49" charset="-128"/>
              <a:ea typeface="ＭＳ ゴシック" pitchFamily="49" charset="-128"/>
            </a:rPr>
            <a:t>　標準財政規模比８％前後と非常に高い比率を推移しているため、４～５％台を推移するような改善の必要がある。</a:t>
          </a:r>
        </a:p>
        <a:p>
          <a:r>
            <a:rPr kumimoji="1" lang="ja-JP" altLang="en-US" sz="800">
              <a:latin typeface="ＭＳ ゴシック" pitchFamily="49" charset="-128"/>
              <a:ea typeface="ＭＳ ゴシック" pitchFamily="49" charset="-128"/>
            </a:rPr>
            <a:t>○実質単年度収支</a:t>
          </a:r>
        </a:p>
        <a:p>
          <a:r>
            <a:rPr kumimoji="1" lang="ja-JP" altLang="en-US" sz="800">
              <a:latin typeface="ＭＳ ゴシック" pitchFamily="49" charset="-128"/>
              <a:ea typeface="ＭＳ ゴシック" pitchFamily="49" charset="-128"/>
            </a:rPr>
            <a:t>　アベノミクス効果による大手企業の業績回復、株式等譲渡所得割などの交付金の増収によりプラスとなった。今後も、標準財政規模比で３～５％程度となるような財政運営に努める。</a:t>
          </a:r>
        </a:p>
        <a:p>
          <a:r>
            <a:rPr kumimoji="1" lang="ja-JP" altLang="en-US" sz="800">
              <a:latin typeface="ＭＳ ゴシック" pitchFamily="49" charset="-128"/>
              <a:ea typeface="ＭＳ ゴシック" pitchFamily="49" charset="-128"/>
            </a:rPr>
            <a:t>○今後の対応</a:t>
          </a:r>
        </a:p>
        <a:p>
          <a:r>
            <a:rPr kumimoji="1" lang="ja-JP" altLang="en-US" sz="800">
              <a:latin typeface="ＭＳ ゴシック" pitchFamily="49" charset="-128"/>
              <a:ea typeface="ＭＳ ゴシック" pitchFamily="49" charset="-128"/>
            </a:rPr>
            <a:t>　税収の伸びが期待できないことから、財政調整基金を活用しながらの財政運営となることが予想される。</a:t>
          </a:r>
          <a:endParaRPr kumimoji="1" lang="en-US" altLang="ja-JP" sz="800">
            <a:latin typeface="ＭＳ ゴシック" pitchFamily="49" charset="-128"/>
            <a:ea typeface="ＭＳ ゴシック" pitchFamily="49" charset="-128"/>
          </a:endParaRPr>
        </a:p>
        <a:p>
          <a:endParaRPr kumimoji="1" lang="ja-JP" altLang="en-US" sz="9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静岡県牧之原市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一般会計及びすべての特別会計で赤字が生じていない。</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各会計で適正な財政運営、企業経営を行っていく。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静岡県牧之原市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○元利償還金</a:t>
          </a:r>
        </a:p>
        <a:p>
          <a:r>
            <a:rPr kumimoji="1" lang="ja-JP" altLang="en-US" sz="1000">
              <a:latin typeface="ＭＳ ゴシック" pitchFamily="49" charset="-128"/>
              <a:ea typeface="ＭＳ ゴシック" pitchFamily="49" charset="-128"/>
            </a:rPr>
            <a:t>　合併特例事業債の償還（元金）が始まり、暫くは</a:t>
          </a:r>
          <a:r>
            <a:rPr kumimoji="1" lang="en-US" altLang="ja-JP" sz="1000">
              <a:latin typeface="ＭＳ ゴシック" pitchFamily="49" charset="-128"/>
              <a:ea typeface="ＭＳ ゴシック" pitchFamily="49" charset="-128"/>
            </a:rPr>
            <a:t>20</a:t>
          </a:r>
          <a:r>
            <a:rPr kumimoji="1" lang="ja-JP" altLang="en-US" sz="1000">
              <a:latin typeface="ＭＳ ゴシック" pitchFamily="49" charset="-128"/>
              <a:ea typeface="ＭＳ ゴシック" pitchFamily="49" charset="-128"/>
            </a:rPr>
            <a:t>億円を超える状態が続くと予想される。</a:t>
          </a:r>
        </a:p>
        <a:p>
          <a:r>
            <a:rPr kumimoji="1" lang="ja-JP" altLang="en-US" sz="1000">
              <a:latin typeface="ＭＳ ゴシック" pitchFamily="49" charset="-128"/>
              <a:ea typeface="ＭＳ ゴシック" pitchFamily="49" charset="-128"/>
            </a:rPr>
            <a:t>○組合等が起こした地方債の元利償還金に対する負担金等</a:t>
          </a:r>
        </a:p>
        <a:p>
          <a:r>
            <a:rPr kumimoji="1" lang="ja-JP" altLang="en-US" sz="1000">
              <a:latin typeface="ＭＳ ゴシック" pitchFamily="49" charset="-128"/>
              <a:ea typeface="ＭＳ ゴシック" pitchFamily="49" charset="-128"/>
            </a:rPr>
            <a:t>　</a:t>
          </a:r>
          <a:r>
            <a:rPr kumimoji="1" lang="en-US" altLang="ja-JP" sz="1000">
              <a:latin typeface="ＭＳ ゴシック" pitchFamily="49" charset="-128"/>
              <a:ea typeface="ＭＳ ゴシック" pitchFamily="49" charset="-128"/>
            </a:rPr>
            <a:t>14</a:t>
          </a:r>
          <a:r>
            <a:rPr kumimoji="1" lang="ja-JP" altLang="en-US" sz="1000">
              <a:latin typeface="ＭＳ ゴシック" pitchFamily="49" charset="-128"/>
              <a:ea typeface="ＭＳ ゴシック" pitchFamily="49" charset="-128"/>
            </a:rPr>
            <a:t>の一部事務組合に加入しているため、その償還額は多額のものとなっているが、償還が完了してくる施設が多く、減少傾向である。</a:t>
          </a:r>
        </a:p>
        <a:p>
          <a:r>
            <a:rPr kumimoji="1" lang="ja-JP" altLang="en-US" sz="1000">
              <a:latin typeface="ＭＳ ゴシック" pitchFamily="49" charset="-128"/>
              <a:ea typeface="ＭＳ ゴシック" pitchFamily="49" charset="-128"/>
            </a:rPr>
            <a:t>○債務負担行為に基づく支出額</a:t>
          </a:r>
        </a:p>
        <a:p>
          <a:r>
            <a:rPr kumimoji="1" lang="ja-JP" altLang="en-US" sz="1000">
              <a:latin typeface="ＭＳ ゴシック" pitchFamily="49" charset="-128"/>
              <a:ea typeface="ＭＳ ゴシック" pitchFamily="49" charset="-128"/>
            </a:rPr>
            <a:t>　国・県が実施した牧之原畑地総合整備事業の負担金によるものであるが、債務負担行為での事業は現在実施していないため、今後は減少の一途である。</a:t>
          </a:r>
        </a:p>
        <a:p>
          <a:r>
            <a:rPr kumimoji="1" lang="ja-JP" altLang="en-US" sz="1000">
              <a:latin typeface="ＭＳ ゴシック" pitchFamily="49" charset="-128"/>
              <a:ea typeface="ＭＳ ゴシック" pitchFamily="49" charset="-128"/>
            </a:rPr>
            <a:t>○実質公債費比率の分子</a:t>
          </a:r>
        </a:p>
        <a:p>
          <a:r>
            <a:rPr kumimoji="1" lang="ja-JP" altLang="en-US" sz="1000">
              <a:latin typeface="ＭＳ ゴシック" pitchFamily="49" charset="-128"/>
              <a:ea typeface="ＭＳ ゴシック" pitchFamily="49" charset="-128"/>
            </a:rPr>
            <a:t>　一部事務組合の償還金や債務負担行為の支出額は減少しており、また、交付税算入率の高い市債の借り入れが多くなっているため、減少傾向である。</a:t>
          </a:r>
        </a:p>
        <a:p>
          <a:r>
            <a:rPr kumimoji="1" lang="ja-JP" altLang="en-US" sz="1000">
              <a:latin typeface="ＭＳ ゴシック" pitchFamily="49" charset="-128"/>
              <a:ea typeface="ＭＳ ゴシック" pitchFamily="49" charset="-128"/>
            </a:rPr>
            <a:t>○今後の対応</a:t>
          </a:r>
        </a:p>
        <a:p>
          <a:r>
            <a:rPr kumimoji="1" lang="ja-JP" altLang="en-US" sz="1000">
              <a:latin typeface="ＭＳ ゴシック" pitchFamily="49" charset="-128"/>
              <a:ea typeface="ＭＳ ゴシック" pitchFamily="49" charset="-128"/>
            </a:rPr>
            <a:t>　早期の著しい改善は困難であるが、計画的な借り入れや返済を行い、健全な財政運営に努める。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静岡県牧之原市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50">
              <a:latin typeface="ＭＳ ゴシック" pitchFamily="49" charset="-128"/>
              <a:ea typeface="ＭＳ ゴシック" pitchFamily="49" charset="-128"/>
            </a:rPr>
            <a:t>○一般会計等に係る地方債現在高</a:t>
          </a:r>
        </a:p>
        <a:p>
          <a:r>
            <a:rPr kumimoji="1" lang="ja-JP" altLang="en-US" sz="950">
              <a:latin typeface="ＭＳ ゴシック" pitchFamily="49" charset="-128"/>
              <a:ea typeface="ＭＳ ゴシック" pitchFamily="49" charset="-128"/>
            </a:rPr>
            <a:t>　新市建設計画に基づく合併特例事業が今後も予定されているため、暫くは残高</a:t>
          </a:r>
          <a:r>
            <a:rPr kumimoji="1" lang="en-US" altLang="ja-JP" sz="950">
              <a:latin typeface="ＭＳ ゴシック" pitchFamily="49" charset="-128"/>
              <a:ea typeface="ＭＳ ゴシック" pitchFamily="49" charset="-128"/>
            </a:rPr>
            <a:t>200</a:t>
          </a:r>
          <a:r>
            <a:rPr kumimoji="1" lang="ja-JP" altLang="en-US" sz="950">
              <a:latin typeface="ＭＳ ゴシック" pitchFamily="49" charset="-128"/>
              <a:ea typeface="ＭＳ ゴシック" pitchFamily="49" charset="-128"/>
            </a:rPr>
            <a:t>億円前後を推移する予想である。</a:t>
          </a:r>
        </a:p>
        <a:p>
          <a:r>
            <a:rPr kumimoji="1" lang="ja-JP" altLang="en-US" sz="950">
              <a:latin typeface="ＭＳ ゴシック" pitchFamily="49" charset="-128"/>
              <a:ea typeface="ＭＳ ゴシック" pitchFamily="49" charset="-128"/>
            </a:rPr>
            <a:t>○債務負担行為に基づく支出予定額</a:t>
          </a:r>
        </a:p>
        <a:p>
          <a:r>
            <a:rPr kumimoji="1" lang="ja-JP" altLang="en-US" sz="950">
              <a:latin typeface="ＭＳ ゴシック" pitchFamily="49" charset="-128"/>
              <a:ea typeface="ＭＳ ゴシック" pitchFamily="49" charset="-128"/>
            </a:rPr>
            <a:t>　国・県が実施した牧之原畑地総合整備事業の負担金によるものであるが、債務負担行為での事業は現在実施していないため、減少の一途である。</a:t>
          </a:r>
        </a:p>
        <a:p>
          <a:r>
            <a:rPr kumimoji="1" lang="ja-JP" altLang="en-US" sz="950">
              <a:latin typeface="ＭＳ ゴシック" pitchFamily="49" charset="-128"/>
              <a:ea typeface="ＭＳ ゴシック" pitchFamily="49" charset="-128"/>
            </a:rPr>
            <a:t>○組合等負担等見込額</a:t>
          </a:r>
        </a:p>
        <a:p>
          <a:r>
            <a:rPr kumimoji="1" lang="ja-JP" altLang="en-US" sz="950">
              <a:latin typeface="ＭＳ ゴシック" pitchFamily="49" charset="-128"/>
              <a:ea typeface="ＭＳ ゴシック" pitchFamily="49" charset="-128"/>
            </a:rPr>
            <a:t>　</a:t>
          </a:r>
          <a:r>
            <a:rPr kumimoji="1" lang="en-US" altLang="ja-JP" sz="950">
              <a:latin typeface="ＭＳ ゴシック" pitchFamily="49" charset="-128"/>
              <a:ea typeface="ＭＳ ゴシック" pitchFamily="49" charset="-128"/>
            </a:rPr>
            <a:t>14</a:t>
          </a:r>
          <a:r>
            <a:rPr kumimoji="1" lang="ja-JP" altLang="en-US" sz="950">
              <a:latin typeface="ＭＳ ゴシック" pitchFamily="49" charset="-128"/>
              <a:ea typeface="ＭＳ ゴシック" pitchFamily="49" charset="-128"/>
            </a:rPr>
            <a:t>の一部事務組合に加入しているため、その償還額は多額のものとなっているが、償還が完了してくる施設が多く、減少傾向である。</a:t>
          </a:r>
        </a:p>
        <a:p>
          <a:r>
            <a:rPr kumimoji="1" lang="ja-JP" altLang="en-US" sz="950">
              <a:latin typeface="ＭＳ ゴシック" pitchFamily="49" charset="-128"/>
              <a:ea typeface="ＭＳ ゴシック" pitchFamily="49" charset="-128"/>
            </a:rPr>
            <a:t>○充当可能基金</a:t>
          </a:r>
        </a:p>
        <a:p>
          <a:r>
            <a:rPr kumimoji="1" lang="ja-JP" altLang="en-US" sz="950">
              <a:latin typeface="ＭＳ ゴシック" pitchFamily="49" charset="-128"/>
              <a:ea typeface="ＭＳ ゴシック" pitchFamily="49" charset="-128"/>
            </a:rPr>
            <a:t>　税収の伸びが期待できないことから、基金を活用しながらの財政運営となることが予想されるため、今後は減少傾向である。</a:t>
          </a:r>
        </a:p>
        <a:p>
          <a:r>
            <a:rPr kumimoji="1" lang="ja-JP" altLang="en-US" sz="950">
              <a:latin typeface="ＭＳ ゴシック" pitchFamily="49" charset="-128"/>
              <a:ea typeface="ＭＳ ゴシック" pitchFamily="49" charset="-128"/>
            </a:rPr>
            <a:t>○基準財政需要額算入見込額</a:t>
          </a:r>
        </a:p>
        <a:p>
          <a:r>
            <a:rPr kumimoji="1" lang="ja-JP" altLang="en-US" sz="950">
              <a:latin typeface="ＭＳ ゴシック" pitchFamily="49" charset="-128"/>
              <a:ea typeface="ＭＳ ゴシック" pitchFamily="49" charset="-128"/>
            </a:rPr>
            <a:t>　従来に比べ、合併特例事業債や臨時財政対策債など交付税算入率が高い市債の借り入れが多いため、その算入見込額は増加傾向である。</a:t>
          </a:r>
        </a:p>
        <a:p>
          <a:r>
            <a:rPr kumimoji="1" lang="ja-JP" altLang="en-US" sz="950">
              <a:latin typeface="ＭＳ ゴシック" pitchFamily="49" charset="-128"/>
              <a:ea typeface="ＭＳ ゴシック" pitchFamily="49" charset="-128"/>
            </a:rPr>
            <a:t>○将来負担比率の分子</a:t>
          </a:r>
        </a:p>
        <a:p>
          <a:r>
            <a:rPr kumimoji="1" lang="ja-JP" altLang="en-US" sz="950">
              <a:latin typeface="ＭＳ ゴシック" pitchFamily="49" charset="-128"/>
              <a:ea typeface="ＭＳ ゴシック" pitchFamily="49" charset="-128"/>
            </a:rPr>
            <a:t>　一部事務組合の地方債や債務負担行為の残高は減少しており、また、交付税算入率の高い市債の借り入れが多くなっているため、減少傾向である。</a:t>
          </a:r>
        </a:p>
        <a:p>
          <a:r>
            <a:rPr kumimoji="1" lang="ja-JP" altLang="en-US" sz="950">
              <a:latin typeface="ＭＳ ゴシック" pitchFamily="49" charset="-128"/>
              <a:ea typeface="ＭＳ ゴシック" pitchFamily="49" charset="-128"/>
            </a:rPr>
            <a:t>○今後の対応</a:t>
          </a:r>
        </a:p>
        <a:p>
          <a:r>
            <a:rPr kumimoji="1" lang="ja-JP" altLang="en-US" sz="950">
              <a:latin typeface="ＭＳ ゴシック" pitchFamily="49" charset="-128"/>
              <a:ea typeface="ＭＳ ゴシック" pitchFamily="49" charset="-128"/>
            </a:rPr>
            <a:t>　早期の著しい改善は困難であるが、計画的な借り入れや返済を行うことにより負担の軽減を図る。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18584064</v>
      </c>
      <c r="BO4" s="349"/>
      <c r="BP4" s="349"/>
      <c r="BQ4" s="349"/>
      <c r="BR4" s="349"/>
      <c r="BS4" s="349"/>
      <c r="BT4" s="349"/>
      <c r="BU4" s="350"/>
      <c r="BV4" s="348">
        <v>18909032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8.5</v>
      </c>
      <c r="CU4" s="355"/>
      <c r="CV4" s="355"/>
      <c r="CW4" s="355"/>
      <c r="CX4" s="355"/>
      <c r="CY4" s="355"/>
      <c r="CZ4" s="355"/>
      <c r="DA4" s="356"/>
      <c r="DB4" s="354">
        <v>9.1999999999999993</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17510109</v>
      </c>
      <c r="BO5" s="386"/>
      <c r="BP5" s="386"/>
      <c r="BQ5" s="386"/>
      <c r="BR5" s="386"/>
      <c r="BS5" s="386"/>
      <c r="BT5" s="386"/>
      <c r="BU5" s="387"/>
      <c r="BV5" s="385">
        <v>17654604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83.7</v>
      </c>
      <c r="CU5" s="383"/>
      <c r="CV5" s="383"/>
      <c r="CW5" s="383"/>
      <c r="CX5" s="383"/>
      <c r="CY5" s="383"/>
      <c r="CZ5" s="383"/>
      <c r="DA5" s="384"/>
      <c r="DB5" s="382">
        <v>85.3</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1073955</v>
      </c>
      <c r="BO6" s="386"/>
      <c r="BP6" s="386"/>
      <c r="BQ6" s="386"/>
      <c r="BR6" s="386"/>
      <c r="BS6" s="386"/>
      <c r="BT6" s="386"/>
      <c r="BU6" s="387"/>
      <c r="BV6" s="385">
        <v>1254428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89.6</v>
      </c>
      <c r="CU6" s="423"/>
      <c r="CV6" s="423"/>
      <c r="CW6" s="423"/>
      <c r="CX6" s="423"/>
      <c r="CY6" s="423"/>
      <c r="CZ6" s="423"/>
      <c r="DA6" s="424"/>
      <c r="DB6" s="422">
        <v>92.7</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26000</v>
      </c>
      <c r="BO7" s="386"/>
      <c r="BP7" s="386"/>
      <c r="BQ7" s="386"/>
      <c r="BR7" s="386"/>
      <c r="BS7" s="386"/>
      <c r="BT7" s="386"/>
      <c r="BU7" s="387"/>
      <c r="BV7" s="385">
        <v>135454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12339788</v>
      </c>
      <c r="CU7" s="386"/>
      <c r="CV7" s="386"/>
      <c r="CW7" s="386"/>
      <c r="CX7" s="386"/>
      <c r="CY7" s="386"/>
      <c r="CZ7" s="386"/>
      <c r="DA7" s="387"/>
      <c r="DB7" s="385">
        <v>12173309</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1047955</v>
      </c>
      <c r="BO8" s="386"/>
      <c r="BP8" s="386"/>
      <c r="BQ8" s="386"/>
      <c r="BR8" s="386"/>
      <c r="BS8" s="386"/>
      <c r="BT8" s="386"/>
      <c r="BU8" s="387"/>
      <c r="BV8" s="385">
        <v>1118974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0.81</v>
      </c>
      <c r="CU8" s="426"/>
      <c r="CV8" s="426"/>
      <c r="CW8" s="426"/>
      <c r="CX8" s="426"/>
      <c r="CY8" s="426"/>
      <c r="CZ8" s="426"/>
      <c r="DA8" s="427"/>
      <c r="DB8" s="425">
        <v>0.8</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49019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-71019</v>
      </c>
      <c r="BO9" s="386"/>
      <c r="BP9" s="386"/>
      <c r="BQ9" s="386"/>
      <c r="BR9" s="386"/>
      <c r="BS9" s="386"/>
      <c r="BT9" s="386"/>
      <c r="BU9" s="387"/>
      <c r="BV9" s="385">
        <v>300207</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15.8</v>
      </c>
      <c r="CU9" s="383"/>
      <c r="CV9" s="383"/>
      <c r="CW9" s="383"/>
      <c r="CX9" s="383"/>
      <c r="CY9" s="383"/>
      <c r="CZ9" s="383"/>
      <c r="DA9" s="384"/>
      <c r="DB9" s="382">
        <v>16.3</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50645</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484752</v>
      </c>
      <c r="BO10" s="386"/>
      <c r="BP10" s="386"/>
      <c r="BQ10" s="386"/>
      <c r="BR10" s="386"/>
      <c r="BS10" s="386"/>
      <c r="BT10" s="386"/>
      <c r="BU10" s="387"/>
      <c r="BV10" s="385">
        <v>170423</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48349</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v>500000</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47285</v>
      </c>
      <c r="S13" s="467"/>
      <c r="T13" s="467"/>
      <c r="U13" s="467"/>
      <c r="V13" s="468"/>
      <c r="W13" s="401" t="s">
        <v>124</v>
      </c>
      <c r="X13" s="402"/>
      <c r="Y13" s="402"/>
      <c r="Z13" s="402"/>
      <c r="AA13" s="402"/>
      <c r="AB13" s="392"/>
      <c r="AC13" s="436">
        <v>3810</v>
      </c>
      <c r="AD13" s="437"/>
      <c r="AE13" s="437"/>
      <c r="AF13" s="437"/>
      <c r="AG13" s="476"/>
      <c r="AH13" s="436">
        <v>4874</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413733</v>
      </c>
      <c r="BO13" s="386"/>
      <c r="BP13" s="386"/>
      <c r="BQ13" s="386"/>
      <c r="BR13" s="386"/>
      <c r="BS13" s="386"/>
      <c r="BT13" s="386"/>
      <c r="BU13" s="387"/>
      <c r="BV13" s="385">
        <v>-29370</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17</v>
      </c>
      <c r="CU13" s="383"/>
      <c r="CV13" s="383"/>
      <c r="CW13" s="383"/>
      <c r="CX13" s="383"/>
      <c r="CY13" s="383"/>
      <c r="CZ13" s="383"/>
      <c r="DA13" s="384"/>
      <c r="DB13" s="382">
        <v>18.600000000000001</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49055</v>
      </c>
      <c r="S14" s="467"/>
      <c r="T14" s="467"/>
      <c r="U14" s="467"/>
      <c r="V14" s="468"/>
      <c r="W14" s="375"/>
      <c r="X14" s="376"/>
      <c r="Y14" s="376"/>
      <c r="Z14" s="376"/>
      <c r="AA14" s="376"/>
      <c r="AB14" s="365"/>
      <c r="AC14" s="469">
        <v>14.2</v>
      </c>
      <c r="AD14" s="470"/>
      <c r="AE14" s="470"/>
      <c r="AF14" s="470"/>
      <c r="AG14" s="471"/>
      <c r="AH14" s="469">
        <v>16.5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60.2</v>
      </c>
      <c r="CU14" s="481"/>
      <c r="CV14" s="481"/>
      <c r="CW14" s="481"/>
      <c r="CX14" s="481"/>
      <c r="CY14" s="481"/>
      <c r="CZ14" s="481"/>
      <c r="DA14" s="482"/>
      <c r="DB14" s="480">
        <v>81.2</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47819</v>
      </c>
      <c r="S15" s="467"/>
      <c r="T15" s="467"/>
      <c r="U15" s="467"/>
      <c r="V15" s="468"/>
      <c r="W15" s="401" t="s">
        <v>131</v>
      </c>
      <c r="X15" s="402"/>
      <c r="Y15" s="402"/>
      <c r="Z15" s="402"/>
      <c r="AA15" s="402"/>
      <c r="AB15" s="392"/>
      <c r="AC15" s="436">
        <v>10884</v>
      </c>
      <c r="AD15" s="437"/>
      <c r="AE15" s="437"/>
      <c r="AF15" s="437"/>
      <c r="AG15" s="476"/>
      <c r="AH15" s="436">
        <v>11496</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6760750</v>
      </c>
      <c r="BO15" s="349"/>
      <c r="BP15" s="349"/>
      <c r="BQ15" s="349"/>
      <c r="BR15" s="349"/>
      <c r="BS15" s="349"/>
      <c r="BT15" s="349"/>
      <c r="BU15" s="350"/>
      <c r="BV15" s="348">
        <v>6762833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40.5</v>
      </c>
      <c r="AD16" s="470"/>
      <c r="AE16" s="470"/>
      <c r="AF16" s="470"/>
      <c r="AG16" s="471"/>
      <c r="AH16" s="469">
        <v>38.9</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8347518</v>
      </c>
      <c r="BO16" s="386"/>
      <c r="BP16" s="386"/>
      <c r="BQ16" s="386"/>
      <c r="BR16" s="386"/>
      <c r="BS16" s="386"/>
      <c r="BT16" s="386"/>
      <c r="BU16" s="387"/>
      <c r="BV16" s="385">
        <v>8351691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12189</v>
      </c>
      <c r="AD17" s="437"/>
      <c r="AE17" s="437"/>
      <c r="AF17" s="437"/>
      <c r="AG17" s="476"/>
      <c r="AH17" s="436">
        <v>12990</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8741274</v>
      </c>
      <c r="BO17" s="386"/>
      <c r="BP17" s="386"/>
      <c r="BQ17" s="386"/>
      <c r="BR17" s="386"/>
      <c r="BS17" s="386"/>
      <c r="BT17" s="386"/>
      <c r="BU17" s="387"/>
      <c r="BV17" s="385">
        <v>8752784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111.68</v>
      </c>
      <c r="M18" s="498"/>
      <c r="N18" s="498"/>
      <c r="O18" s="498"/>
      <c r="P18" s="498"/>
      <c r="Q18" s="498"/>
      <c r="R18" s="499"/>
      <c r="S18" s="499"/>
      <c r="T18" s="499"/>
      <c r="U18" s="499"/>
      <c r="V18" s="500"/>
      <c r="W18" s="403"/>
      <c r="X18" s="404"/>
      <c r="Y18" s="404"/>
      <c r="Z18" s="404"/>
      <c r="AA18" s="404"/>
      <c r="AB18" s="395"/>
      <c r="AC18" s="501">
        <v>45.3</v>
      </c>
      <c r="AD18" s="502"/>
      <c r="AE18" s="502"/>
      <c r="AF18" s="502"/>
      <c r="AG18" s="503"/>
      <c r="AH18" s="501">
        <v>44</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10079937</v>
      </c>
      <c r="BO18" s="386"/>
      <c r="BP18" s="386"/>
      <c r="BQ18" s="386"/>
      <c r="BR18" s="386"/>
      <c r="BS18" s="386"/>
      <c r="BT18" s="386"/>
      <c r="BU18" s="387"/>
      <c r="BV18" s="385">
        <v>10152491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439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14125025</v>
      </c>
      <c r="BO19" s="386"/>
      <c r="BP19" s="386"/>
      <c r="BQ19" s="386"/>
      <c r="BR19" s="386"/>
      <c r="BS19" s="386"/>
      <c r="BT19" s="386"/>
      <c r="BU19" s="387"/>
      <c r="BV19" s="385">
        <v>14028522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15607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19309224</v>
      </c>
      <c r="BO23" s="386"/>
      <c r="BP23" s="386"/>
      <c r="BQ23" s="386"/>
      <c r="BR23" s="386"/>
      <c r="BS23" s="386"/>
      <c r="BT23" s="386"/>
      <c r="BU23" s="387"/>
      <c r="BV23" s="385">
        <v>19709248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7290</v>
      </c>
      <c r="R24" s="437"/>
      <c r="S24" s="437"/>
      <c r="T24" s="437"/>
      <c r="U24" s="437"/>
      <c r="V24" s="476"/>
      <c r="W24" s="531"/>
      <c r="X24" s="519"/>
      <c r="Y24" s="520"/>
      <c r="Z24" s="435" t="s">
        <v>155</v>
      </c>
      <c r="AA24" s="415"/>
      <c r="AB24" s="415"/>
      <c r="AC24" s="415"/>
      <c r="AD24" s="415"/>
      <c r="AE24" s="415"/>
      <c r="AF24" s="415"/>
      <c r="AG24" s="416"/>
      <c r="AH24" s="436">
        <v>371</v>
      </c>
      <c r="AI24" s="437"/>
      <c r="AJ24" s="437"/>
      <c r="AK24" s="437"/>
      <c r="AL24" s="476"/>
      <c r="AM24" s="436">
        <v>1097789</v>
      </c>
      <c r="AN24" s="437"/>
      <c r="AO24" s="437"/>
      <c r="AP24" s="437"/>
      <c r="AQ24" s="437"/>
      <c r="AR24" s="476"/>
      <c r="AS24" s="436">
        <v>2959</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11406435</v>
      </c>
      <c r="BO24" s="386"/>
      <c r="BP24" s="386"/>
      <c r="BQ24" s="386"/>
      <c r="BR24" s="386"/>
      <c r="BS24" s="386"/>
      <c r="BT24" s="386"/>
      <c r="BU24" s="387"/>
      <c r="BV24" s="385">
        <v>11554552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1</v>
      </c>
      <c r="M25" s="437"/>
      <c r="N25" s="437"/>
      <c r="O25" s="437"/>
      <c r="P25" s="476"/>
      <c r="Q25" s="436">
        <v>5920</v>
      </c>
      <c r="R25" s="437"/>
      <c r="S25" s="437"/>
      <c r="T25" s="437"/>
      <c r="U25" s="437"/>
      <c r="V25" s="476"/>
      <c r="W25" s="531"/>
      <c r="X25" s="519"/>
      <c r="Y25" s="520"/>
      <c r="Z25" s="435" t="s">
        <v>158</v>
      </c>
      <c r="AA25" s="415"/>
      <c r="AB25" s="415"/>
      <c r="AC25" s="415"/>
      <c r="AD25" s="415"/>
      <c r="AE25" s="415"/>
      <c r="AF25" s="415"/>
      <c r="AG25" s="416"/>
      <c r="AH25" s="436">
        <v>51</v>
      </c>
      <c r="AI25" s="437"/>
      <c r="AJ25" s="437"/>
      <c r="AK25" s="437"/>
      <c r="AL25" s="476"/>
      <c r="AM25" s="436">
        <v>118983</v>
      </c>
      <c r="AN25" s="437"/>
      <c r="AO25" s="437"/>
      <c r="AP25" s="437"/>
      <c r="AQ25" s="437"/>
      <c r="AR25" s="476"/>
      <c r="AS25" s="436">
        <v>2333</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3662730</v>
      </c>
      <c r="BO25" s="349"/>
      <c r="BP25" s="349"/>
      <c r="BQ25" s="349"/>
      <c r="BR25" s="349"/>
      <c r="BS25" s="349"/>
      <c r="BT25" s="349"/>
      <c r="BU25" s="350"/>
      <c r="BV25" s="348">
        <v>3700207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5605</v>
      </c>
      <c r="R26" s="437"/>
      <c r="S26" s="437"/>
      <c r="T26" s="437"/>
      <c r="U26" s="437"/>
      <c r="V26" s="476"/>
      <c r="W26" s="531"/>
      <c r="X26" s="519"/>
      <c r="Y26" s="520"/>
      <c r="Z26" s="435" t="s">
        <v>161</v>
      </c>
      <c r="AA26" s="539"/>
      <c r="AB26" s="539"/>
      <c r="AC26" s="539"/>
      <c r="AD26" s="539"/>
      <c r="AE26" s="539"/>
      <c r="AF26" s="539"/>
      <c r="AG26" s="540"/>
      <c r="AH26" s="436">
        <v>8</v>
      </c>
      <c r="AI26" s="437"/>
      <c r="AJ26" s="437"/>
      <c r="AK26" s="437"/>
      <c r="AL26" s="476"/>
      <c r="AM26" s="436">
        <v>20064</v>
      </c>
      <c r="AN26" s="437"/>
      <c r="AO26" s="437"/>
      <c r="AP26" s="437"/>
      <c r="AQ26" s="437"/>
      <c r="AR26" s="476"/>
      <c r="AS26" s="436">
        <v>2508</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3600</v>
      </c>
      <c r="R27" s="437"/>
      <c r="S27" s="437"/>
      <c r="T27" s="437"/>
      <c r="U27" s="437"/>
      <c r="V27" s="476"/>
      <c r="W27" s="531"/>
      <c r="X27" s="519"/>
      <c r="Y27" s="520"/>
      <c r="Z27" s="435" t="s">
        <v>164</v>
      </c>
      <c r="AA27" s="415"/>
      <c r="AB27" s="415"/>
      <c r="AC27" s="415"/>
      <c r="AD27" s="415"/>
      <c r="AE27" s="415"/>
      <c r="AF27" s="415"/>
      <c r="AG27" s="416"/>
      <c r="AH27" s="436">
        <v>14</v>
      </c>
      <c r="AI27" s="437"/>
      <c r="AJ27" s="437"/>
      <c r="AK27" s="437"/>
      <c r="AL27" s="476"/>
      <c r="AM27" s="436">
        <v>44552</v>
      </c>
      <c r="AN27" s="437"/>
      <c r="AO27" s="437"/>
      <c r="AP27" s="437"/>
      <c r="AQ27" s="437"/>
      <c r="AR27" s="476"/>
      <c r="AS27" s="436">
        <v>3182</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489394</v>
      </c>
      <c r="BO27" s="553"/>
      <c r="BP27" s="553"/>
      <c r="BQ27" s="553"/>
      <c r="BR27" s="553"/>
      <c r="BS27" s="553"/>
      <c r="BT27" s="553"/>
      <c r="BU27" s="554"/>
      <c r="BV27" s="552">
        <v>489346</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2900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2524297</v>
      </c>
      <c r="BO28" s="349"/>
      <c r="BP28" s="349"/>
      <c r="BQ28" s="349"/>
      <c r="BR28" s="349"/>
      <c r="BS28" s="349"/>
      <c r="BT28" s="349"/>
      <c r="BU28" s="350"/>
      <c r="BV28" s="348">
        <v>2039545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14</v>
      </c>
      <c r="M29" s="437"/>
      <c r="N29" s="437"/>
      <c r="O29" s="437"/>
      <c r="P29" s="476"/>
      <c r="Q29" s="436">
        <v>2700</v>
      </c>
      <c r="R29" s="437"/>
      <c r="S29" s="437"/>
      <c r="T29" s="437"/>
      <c r="U29" s="437"/>
      <c r="V29" s="476"/>
      <c r="W29" s="531"/>
      <c r="X29" s="519"/>
      <c r="Y29" s="520"/>
      <c r="Z29" s="435" t="s">
        <v>171</v>
      </c>
      <c r="AA29" s="415"/>
      <c r="AB29" s="415"/>
      <c r="AC29" s="415"/>
      <c r="AD29" s="415"/>
      <c r="AE29" s="415"/>
      <c r="AF29" s="415"/>
      <c r="AG29" s="416"/>
      <c r="AH29" s="436">
        <v>385</v>
      </c>
      <c r="AI29" s="437"/>
      <c r="AJ29" s="437"/>
      <c r="AK29" s="437"/>
      <c r="AL29" s="476"/>
      <c r="AM29" s="436">
        <v>1142341</v>
      </c>
      <c r="AN29" s="437"/>
      <c r="AO29" s="437"/>
      <c r="AP29" s="437"/>
      <c r="AQ29" s="437"/>
      <c r="AR29" s="476"/>
      <c r="AS29" s="436">
        <v>2967</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614426</v>
      </c>
      <c r="BO29" s="386"/>
      <c r="BP29" s="386"/>
      <c r="BQ29" s="386"/>
      <c r="BR29" s="386"/>
      <c r="BS29" s="386"/>
      <c r="BT29" s="386"/>
      <c r="BU29" s="387"/>
      <c r="BV29" s="385">
        <v>636107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96.2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594308</v>
      </c>
      <c r="BO30" s="553"/>
      <c r="BP30" s="553"/>
      <c r="BQ30" s="553"/>
      <c r="BR30" s="553"/>
      <c r="BS30" s="553"/>
      <c r="BT30" s="553"/>
      <c r="BU30" s="554"/>
      <c r="BV30" s="552">
        <v>336308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農業集落排水事業特別会計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牧之原市菊川市学校組合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山﨑こども教育振興財団</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土地取得特別会計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相寿園管理組合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東遠広域施設組合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静岡県市町総合事務組合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牧之原市御前崎市広域施設組合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駿遠学園管理組合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御前崎市牧之原市学校組合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吉田町牧之原市広域施設組合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16</v>
      </c>
      <c r="BX42" s="564"/>
      <c r="BY42" s="565" t="str">
        <f>IF('各会計、関係団体の財政状況及び健全化判断比率'!B76="","",'各会計、関係団体の財政状況及び健全化判断比率'!B76)</f>
        <v>榛原総合病院組合（普通会計分）</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17</v>
      </c>
      <c r="BX43" s="564"/>
      <c r="BY43" s="565" t="str">
        <f>IF('各会計、関係団体の財政状況及び健全化判断比率'!B77="","",'各会計、関係団体の財政状況及び健全化判断比率'!B77)</f>
        <v>静岡県後期高齢者医療広域連合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67" t="s">
        <v>24</v>
      </c>
      <c r="C41" s="1168"/>
      <c r="D41" s="81"/>
      <c r="E41" s="1173" t="s">
        <v>25</v>
      </c>
      <c r="F41" s="1173"/>
      <c r="G41" s="1173"/>
      <c r="H41" s="1174"/>
      <c r="I41" s="82">
        <v>20361</v>
      </c>
      <c r="J41" s="83">
        <v>19831</v>
      </c>
      <c r="K41" s="83">
        <v>19538</v>
      </c>
      <c r="L41" s="83">
        <v>19709</v>
      </c>
      <c r="M41" s="84">
        <v>19309</v>
      </c>
    </row>
    <row r="42" spans="2:13" ht="27.75" customHeight="1" x14ac:dyDescent="0.15">
      <c r="B42" s="1169"/>
      <c r="C42" s="1170"/>
      <c r="D42" s="85"/>
      <c r="E42" s="1175" t="s">
        <v>26</v>
      </c>
      <c r="F42" s="1175"/>
      <c r="G42" s="1175"/>
      <c r="H42" s="1176"/>
      <c r="I42" s="86">
        <v>3046</v>
      </c>
      <c r="J42" s="87">
        <v>2545</v>
      </c>
      <c r="K42" s="87">
        <v>2042</v>
      </c>
      <c r="L42" s="87">
        <v>1638</v>
      </c>
      <c r="M42" s="88">
        <v>1334</v>
      </c>
    </row>
    <row r="43" spans="2:13" ht="27.75" customHeight="1" x14ac:dyDescent="0.15">
      <c r="B43" s="1169"/>
      <c r="C43" s="1170"/>
      <c r="D43" s="85"/>
      <c r="E43" s="1175" t="s">
        <v>27</v>
      </c>
      <c r="F43" s="1175"/>
      <c r="G43" s="1175"/>
      <c r="H43" s="1176"/>
      <c r="I43" s="86">
        <v>81</v>
      </c>
      <c r="J43" s="87">
        <v>75</v>
      </c>
      <c r="K43" s="87">
        <v>160</v>
      </c>
      <c r="L43" s="87">
        <v>135</v>
      </c>
      <c r="M43" s="88">
        <v>111</v>
      </c>
    </row>
    <row r="44" spans="2:13" ht="27.75" customHeight="1" x14ac:dyDescent="0.15">
      <c r="B44" s="1169"/>
      <c r="C44" s="1170"/>
      <c r="D44" s="85"/>
      <c r="E44" s="1175" t="s">
        <v>28</v>
      </c>
      <c r="F44" s="1175"/>
      <c r="G44" s="1175"/>
      <c r="H44" s="1176"/>
      <c r="I44" s="86">
        <v>7531</v>
      </c>
      <c r="J44" s="87">
        <v>6841</v>
      </c>
      <c r="K44" s="87">
        <v>6355</v>
      </c>
      <c r="L44" s="87">
        <v>5692</v>
      </c>
      <c r="M44" s="88">
        <v>5222</v>
      </c>
    </row>
    <row r="45" spans="2:13" ht="27.75" customHeight="1" x14ac:dyDescent="0.15">
      <c r="B45" s="1169"/>
      <c r="C45" s="1170"/>
      <c r="D45" s="85"/>
      <c r="E45" s="1175" t="s">
        <v>29</v>
      </c>
      <c r="F45" s="1175"/>
      <c r="G45" s="1175"/>
      <c r="H45" s="1176"/>
      <c r="I45" s="86">
        <v>3632</v>
      </c>
      <c r="J45" s="87">
        <v>3733</v>
      </c>
      <c r="K45" s="87">
        <v>3578</v>
      </c>
      <c r="L45" s="87">
        <v>3782</v>
      </c>
      <c r="M45" s="88">
        <v>3719</v>
      </c>
    </row>
    <row r="46" spans="2:13" ht="27.75" customHeight="1" x14ac:dyDescent="0.15">
      <c r="B46" s="1169"/>
      <c r="C46" s="1170"/>
      <c r="D46" s="85"/>
      <c r="E46" s="1175" t="s">
        <v>30</v>
      </c>
      <c r="F46" s="1175"/>
      <c r="G46" s="1175"/>
      <c r="H46" s="1176"/>
      <c r="I46" s="86" t="s">
        <v>477</v>
      </c>
      <c r="J46" s="87" t="s">
        <v>477</v>
      </c>
      <c r="K46" s="87" t="s">
        <v>477</v>
      </c>
      <c r="L46" s="87" t="s">
        <v>477</v>
      </c>
      <c r="M46" s="88" t="s">
        <v>477</v>
      </c>
    </row>
    <row r="47" spans="2:13" ht="27.75" customHeight="1" x14ac:dyDescent="0.15">
      <c r="B47" s="1169"/>
      <c r="C47" s="1170"/>
      <c r="D47" s="85"/>
      <c r="E47" s="1175" t="s">
        <v>31</v>
      </c>
      <c r="F47" s="1175"/>
      <c r="G47" s="1175"/>
      <c r="H47" s="1176"/>
      <c r="I47" s="86" t="s">
        <v>477</v>
      </c>
      <c r="J47" s="87" t="s">
        <v>477</v>
      </c>
      <c r="K47" s="87" t="s">
        <v>477</v>
      </c>
      <c r="L47" s="87" t="s">
        <v>477</v>
      </c>
      <c r="M47" s="88" t="s">
        <v>477</v>
      </c>
    </row>
    <row r="48" spans="2:13" ht="27.75" customHeight="1" x14ac:dyDescent="0.15">
      <c r="B48" s="1171"/>
      <c r="C48" s="1172"/>
      <c r="D48" s="85"/>
      <c r="E48" s="1175" t="s">
        <v>32</v>
      </c>
      <c r="F48" s="1175"/>
      <c r="G48" s="1175"/>
      <c r="H48" s="1176"/>
      <c r="I48" s="86" t="s">
        <v>477</v>
      </c>
      <c r="J48" s="87" t="s">
        <v>477</v>
      </c>
      <c r="K48" s="87" t="s">
        <v>477</v>
      </c>
      <c r="L48" s="87" t="s">
        <v>477</v>
      </c>
      <c r="M48" s="88" t="s">
        <v>477</v>
      </c>
    </row>
    <row r="49" spans="2:13" ht="27.75" customHeight="1" x14ac:dyDescent="0.15">
      <c r="B49" s="1177" t="s">
        <v>33</v>
      </c>
      <c r="C49" s="1178"/>
      <c r="D49" s="89"/>
      <c r="E49" s="1175" t="s">
        <v>34</v>
      </c>
      <c r="F49" s="1175"/>
      <c r="G49" s="1175"/>
      <c r="H49" s="1176"/>
      <c r="I49" s="86">
        <v>2405</v>
      </c>
      <c r="J49" s="87">
        <v>3409</v>
      </c>
      <c r="K49" s="87">
        <v>3704</v>
      </c>
      <c r="L49" s="87">
        <v>3101</v>
      </c>
      <c r="M49" s="88">
        <v>3567</v>
      </c>
    </row>
    <row r="50" spans="2:13" ht="27.75" customHeight="1" x14ac:dyDescent="0.15">
      <c r="B50" s="1169"/>
      <c r="C50" s="1170"/>
      <c r="D50" s="85"/>
      <c r="E50" s="1175" t="s">
        <v>35</v>
      </c>
      <c r="F50" s="1175"/>
      <c r="G50" s="1175"/>
      <c r="H50" s="1176"/>
      <c r="I50" s="86">
        <v>326</v>
      </c>
      <c r="J50" s="87">
        <v>258</v>
      </c>
      <c r="K50" s="87">
        <v>246</v>
      </c>
      <c r="L50" s="87">
        <v>179</v>
      </c>
      <c r="M50" s="88">
        <v>128</v>
      </c>
    </row>
    <row r="51" spans="2:13" ht="27.75" customHeight="1" x14ac:dyDescent="0.15">
      <c r="B51" s="1171"/>
      <c r="C51" s="1172"/>
      <c r="D51" s="85"/>
      <c r="E51" s="1175" t="s">
        <v>36</v>
      </c>
      <c r="F51" s="1175"/>
      <c r="G51" s="1175"/>
      <c r="H51" s="1176"/>
      <c r="I51" s="86">
        <v>16936</v>
      </c>
      <c r="J51" s="87">
        <v>17754</v>
      </c>
      <c r="K51" s="87">
        <v>18260</v>
      </c>
      <c r="L51" s="87">
        <v>19083</v>
      </c>
      <c r="M51" s="88">
        <v>19575</v>
      </c>
    </row>
    <row r="52" spans="2:13" ht="27.75" customHeight="1" thickBot="1" x14ac:dyDescent="0.2">
      <c r="B52" s="1179" t="s">
        <v>37</v>
      </c>
      <c r="C52" s="1180"/>
      <c r="D52" s="90"/>
      <c r="E52" s="1181" t="s">
        <v>38</v>
      </c>
      <c r="F52" s="1181"/>
      <c r="G52" s="1181"/>
      <c r="H52" s="1182"/>
      <c r="I52" s="91">
        <v>14985</v>
      </c>
      <c r="J52" s="92">
        <v>11605</v>
      </c>
      <c r="K52" s="92">
        <v>9463</v>
      </c>
      <c r="L52" s="92">
        <v>8592</v>
      </c>
      <c r="M52" s="93">
        <v>6425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59186</v>
      </c>
      <c r="E3" s="116"/>
      <c r="F3" s="117">
        <v>70789</v>
      </c>
      <c r="G3" s="118"/>
      <c r="H3" s="119"/>
    </row>
    <row r="4" spans="1:8" x14ac:dyDescent="0.15">
      <c r="A4" s="120"/>
      <c r="B4" s="121"/>
      <c r="C4" s="122"/>
      <c r="D4" s="123">
        <v>28305</v>
      </c>
      <c r="E4" s="124"/>
      <c r="F4" s="125">
        <v>40880</v>
      </c>
      <c r="G4" s="126"/>
      <c r="H4" s="127"/>
    </row>
    <row r="5" spans="1:8" x14ac:dyDescent="0.15">
      <c r="A5" s="108" t="s">
        <v>510</v>
      </c>
      <c r="B5" s="113"/>
      <c r="C5" s="114"/>
      <c r="D5" s="115">
        <v>53604</v>
      </c>
      <c r="E5" s="116"/>
      <c r="F5" s="117">
        <v>66876</v>
      </c>
      <c r="G5" s="118"/>
      <c r="H5" s="119"/>
    </row>
    <row r="6" spans="1:8" x14ac:dyDescent="0.15">
      <c r="A6" s="120"/>
      <c r="B6" s="121"/>
      <c r="C6" s="122"/>
      <c r="D6" s="123">
        <v>37186</v>
      </c>
      <c r="E6" s="124"/>
      <c r="F6" s="125">
        <v>36310</v>
      </c>
      <c r="G6" s="126"/>
      <c r="H6" s="127"/>
    </row>
    <row r="7" spans="1:8" x14ac:dyDescent="0.15">
      <c r="A7" s="108" t="s">
        <v>511</v>
      </c>
      <c r="B7" s="113"/>
      <c r="C7" s="114"/>
      <c r="D7" s="115">
        <v>53291</v>
      </c>
      <c r="E7" s="116"/>
      <c r="F7" s="117">
        <v>67088</v>
      </c>
      <c r="G7" s="118"/>
      <c r="H7" s="119"/>
    </row>
    <row r="8" spans="1:8" x14ac:dyDescent="0.15">
      <c r="A8" s="120"/>
      <c r="B8" s="121"/>
      <c r="C8" s="122"/>
      <c r="D8" s="123">
        <v>43144</v>
      </c>
      <c r="E8" s="124"/>
      <c r="F8" s="125">
        <v>37146</v>
      </c>
      <c r="G8" s="126"/>
      <c r="H8" s="127"/>
    </row>
    <row r="9" spans="1:8" x14ac:dyDescent="0.15">
      <c r="A9" s="108" t="s">
        <v>512</v>
      </c>
      <c r="B9" s="113"/>
      <c r="C9" s="114"/>
      <c r="D9" s="115">
        <v>62740</v>
      </c>
      <c r="E9" s="116"/>
      <c r="F9" s="117">
        <v>70489</v>
      </c>
      <c r="G9" s="118"/>
      <c r="H9" s="119"/>
    </row>
    <row r="10" spans="1:8" x14ac:dyDescent="0.15">
      <c r="A10" s="120"/>
      <c r="B10" s="121"/>
      <c r="C10" s="122"/>
      <c r="D10" s="123">
        <v>39200</v>
      </c>
      <c r="E10" s="124"/>
      <c r="F10" s="125">
        <v>37817</v>
      </c>
      <c r="G10" s="126"/>
      <c r="H10" s="127"/>
    </row>
    <row r="11" spans="1:8" x14ac:dyDescent="0.15">
      <c r="A11" s="108" t="s">
        <v>513</v>
      </c>
      <c r="B11" s="113"/>
      <c r="C11" s="114"/>
      <c r="D11" s="115">
        <v>46568</v>
      </c>
      <c r="E11" s="116"/>
      <c r="F11" s="117">
        <v>84389</v>
      </c>
      <c r="G11" s="118"/>
      <c r="H11" s="119"/>
    </row>
    <row r="12" spans="1:8" x14ac:dyDescent="0.15">
      <c r="A12" s="120"/>
      <c r="B12" s="121"/>
      <c r="C12" s="128"/>
      <c r="D12" s="123">
        <v>29539</v>
      </c>
      <c r="E12" s="124"/>
      <c r="F12" s="125">
        <v>44339</v>
      </c>
      <c r="G12" s="126"/>
      <c r="H12" s="127"/>
    </row>
    <row r="13" spans="1:8" x14ac:dyDescent="0.15">
      <c r="A13" s="108"/>
      <c r="B13" s="113"/>
      <c r="C13" s="129"/>
      <c r="D13" s="130">
        <v>55078</v>
      </c>
      <c r="E13" s="131"/>
      <c r="F13" s="132">
        <v>71926</v>
      </c>
      <c r="G13" s="133"/>
      <c r="H13" s="119"/>
    </row>
    <row r="14" spans="1:8" x14ac:dyDescent="0.15">
      <c r="A14" s="120"/>
      <c r="B14" s="121"/>
      <c r="C14" s="122"/>
      <c r="D14" s="123">
        <v>35475</v>
      </c>
      <c r="E14" s="124"/>
      <c r="F14" s="125">
        <v>39298</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9.5399999999999991</v>
      </c>
      <c r="C19" s="134">
        <f>ROUND(VALUE(SUBSTITUTE(実質収支比率等に係る経年分析!G$48,"▲","-")),2)</f>
        <v>8.67</v>
      </c>
      <c r="D19" s="134">
        <f>ROUND(VALUE(SUBSTITUTE(実質収支比率等に係る経年分析!H$48,"▲","-")),2)</f>
        <v>6.79</v>
      </c>
      <c r="E19" s="134">
        <f>ROUND(VALUE(SUBSTITUTE(実質収支比率等に係る経年分析!I$48,"▲","-")),2)</f>
        <v>9.19</v>
      </c>
      <c r="F19" s="134">
        <f>ROUND(VALUE(SUBSTITUTE(実質収支比率等に係る経年分析!J$48,"▲","-")),2)</f>
        <v>8.49</v>
      </c>
    </row>
    <row r="20" spans="1:11" x14ac:dyDescent="0.15">
      <c r="A20" s="134" t="s">
        <v>43</v>
      </c>
      <c r="B20" s="134">
        <f>ROUND(VALUE(SUBSTITUTE(実質収支比率等に係る経年分析!F$47,"▲","-")),2)</f>
        <v>9.6199999999999992</v>
      </c>
      <c r="C20" s="134">
        <f>ROUND(VALUE(SUBSTITUTE(実質収支比率等に係る経年分析!G$47,"▲","-")),2)</f>
        <v>18.690000000000001</v>
      </c>
      <c r="D20" s="134">
        <f>ROUND(VALUE(SUBSTITUTE(実質収支比率等に係る経年分析!H$47,"▲","-")),2)</f>
        <v>19.64</v>
      </c>
      <c r="E20" s="134">
        <f>ROUND(VALUE(SUBSTITUTE(実質収支比率等に係る経年分析!I$47,"▲","-")),2)</f>
        <v>16.75</v>
      </c>
      <c r="F20" s="134">
        <f>ROUND(VALUE(SUBSTITUTE(実質収支比率等に係る経年分析!J$47,"▲","-")),2)</f>
        <v>20.46</v>
      </c>
    </row>
    <row r="21" spans="1:11" x14ac:dyDescent="0.15">
      <c r="A21" s="134" t="s">
        <v>44</v>
      </c>
      <c r="B21" s="134">
        <f>IF(ISNUMBER(VALUE(SUBSTITUTE(実質収支比率等に係る経年分析!F$49,"▲","-"))),ROUND(VALUE(SUBSTITUTE(実質収支比率等に係る経年分析!F$49,"▲","-")),2),NA())</f>
        <v>1.48</v>
      </c>
      <c r="C21" s="134">
        <f>IF(ISNUMBER(VALUE(SUBSTITUTE(実質収支比率等に係る経年分析!G$49,"▲","-"))),ROUND(VALUE(SUBSTITUTE(実質収支比率等に係る経年分析!G$49,"▲","-")),2),NA())</f>
        <v>8.65</v>
      </c>
      <c r="D21" s="134">
        <f>IF(ISNUMBER(VALUE(SUBSTITUTE(実質収支比率等に係る経年分析!H$49,"▲","-"))),ROUND(VALUE(SUBSTITUTE(実質収支比率等に係る経年分析!H$49,"▲","-")),2),NA())</f>
        <v>-1.3</v>
      </c>
      <c r="E21" s="134">
        <f>IF(ISNUMBER(VALUE(SUBSTITUTE(実質収支比率等に係る経年分析!I$49,"▲","-"))),ROUND(VALUE(SUBSTITUTE(実質収支比率等に係る経年分析!I$49,"▲","-")),2),NA())</f>
        <v>-0.24</v>
      </c>
      <c r="F21" s="134">
        <f>IF(ISNUMBER(VALUE(SUBSTITUTE(実質収支比率等に係る経年分析!J$49,"▲","-"))),ROUND(VALUE(SUBSTITUTE(実質収支比率等に係る経年分析!J$49,"▲","-")),2),NA())</f>
        <v>3.35</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土地取得特別会計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0.38</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3.47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3.51</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3.55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4.5199999999999996</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9.5399999999999991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8.67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6.79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9.19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8.49</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1419</v>
      </c>
      <c r="E42" s="136"/>
      <c r="F42" s="136"/>
      <c r="G42" s="136">
        <f>'実質公債費比率（分子）の構造'!L$52</f>
        <v>1481</v>
      </c>
      <c r="H42" s="136"/>
      <c r="I42" s="136"/>
      <c r="J42" s="136">
        <f>'実質公債費比率（分子）の構造'!M$52</f>
        <v>1566</v>
      </c>
      <c r="K42" s="136"/>
      <c r="L42" s="136"/>
      <c r="M42" s="136">
        <f>'実質公債費比率（分子）の構造'!N$52</f>
        <v>1650</v>
      </c>
      <c r="N42" s="136"/>
      <c r="O42" s="136"/>
      <c r="P42" s="136">
        <f>'実質公債費比率（分子）の構造'!O$52</f>
        <v>1728</v>
      </c>
    </row>
    <row r="43" spans="1:16" x14ac:dyDescent="0.15">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532</v>
      </c>
      <c r="C44" s="136"/>
      <c r="D44" s="136"/>
      <c r="E44" s="136">
        <f>'実質公債費比率（分子）の構造'!L$50</f>
        <v>542</v>
      </c>
      <c r="F44" s="136"/>
      <c r="G44" s="136"/>
      <c r="H44" s="136">
        <f>'実質公債費比率（分子）の構造'!M$50</f>
        <v>541</v>
      </c>
      <c r="I44" s="136"/>
      <c r="J44" s="136"/>
      <c r="K44" s="136">
        <f>'実質公債費比率（分子）の構造'!N$50</f>
        <v>432</v>
      </c>
      <c r="L44" s="136"/>
      <c r="M44" s="136"/>
      <c r="N44" s="136">
        <f>'実質公債費比率（分子）の構造'!O$50</f>
        <v>325</v>
      </c>
      <c r="O44" s="136"/>
      <c r="P44" s="136"/>
    </row>
    <row r="45" spans="1:16" x14ac:dyDescent="0.15">
      <c r="A45" s="136" t="s">
        <v>54</v>
      </c>
      <c r="B45" s="136">
        <f>'実質公債費比率（分子）の構造'!K$49</f>
        <v>867</v>
      </c>
      <c r="C45" s="136"/>
      <c r="D45" s="136"/>
      <c r="E45" s="136">
        <f>'実質公債費比率（分子）の構造'!L$49</f>
        <v>858</v>
      </c>
      <c r="F45" s="136"/>
      <c r="G45" s="136"/>
      <c r="H45" s="136">
        <f>'実質公債費比率（分子）の構造'!M$49</f>
        <v>818</v>
      </c>
      <c r="I45" s="136"/>
      <c r="J45" s="136"/>
      <c r="K45" s="136">
        <f>'実質公債費比率（分子）の構造'!N$49</f>
        <v>746</v>
      </c>
      <c r="L45" s="136"/>
      <c r="M45" s="136"/>
      <c r="N45" s="136">
        <f>'実質公債費比率（分子）の構造'!O$49</f>
        <v>623</v>
      </c>
      <c r="O45" s="136"/>
      <c r="P45" s="136"/>
    </row>
    <row r="46" spans="1:16" x14ac:dyDescent="0.15">
      <c r="A46" s="136" t="s">
        <v>55</v>
      </c>
      <c r="B46" s="136">
        <f>'実質公債費比率（分子）の構造'!K$48</f>
        <v>7</v>
      </c>
      <c r="C46" s="136"/>
      <c r="D46" s="136"/>
      <c r="E46" s="136">
        <f>'実質公債費比率（分子）の構造'!L$48</f>
        <v>7</v>
      </c>
      <c r="F46" s="136"/>
      <c r="G46" s="136"/>
      <c r="H46" s="136">
        <f>'実質公債費比率（分子）の構造'!M$48</f>
        <v>30</v>
      </c>
      <c r="I46" s="136"/>
      <c r="J46" s="136"/>
      <c r="K46" s="136">
        <f>'実質公債費比率（分子）の構造'!N$48</f>
        <v>30</v>
      </c>
      <c r="L46" s="136"/>
      <c r="M46" s="136"/>
      <c r="N46" s="136">
        <f>'実質公債費比率（分子）の構造'!O$48</f>
        <v>30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2129</v>
      </c>
      <c r="C49" s="136"/>
      <c r="D49" s="136"/>
      <c r="E49" s="136">
        <f>'実質公債費比率（分子）の構造'!L$45</f>
        <v>2137</v>
      </c>
      <c r="F49" s="136"/>
      <c r="G49" s="136"/>
      <c r="H49" s="136">
        <f>'実質公債費比率（分子）の構造'!M$45</f>
        <v>2179</v>
      </c>
      <c r="I49" s="136"/>
      <c r="J49" s="136"/>
      <c r="K49" s="136">
        <f>'実質公債費比率（分子）の構造'!N$45</f>
        <v>2327</v>
      </c>
      <c r="L49" s="136"/>
      <c r="M49" s="136"/>
      <c r="N49" s="136">
        <f>'実質公債費比率（分子）の構造'!O$45</f>
        <v>2276</v>
      </c>
      <c r="O49" s="136"/>
      <c r="P49" s="136"/>
    </row>
    <row r="50" spans="1:16" x14ac:dyDescent="0.15">
      <c r="A50" s="136" t="s">
        <v>59</v>
      </c>
      <c r="B50" s="136" t="e">
        <f>NA()</f>
        <v>#N/A</v>
      </c>
      <c r="C50" s="136">
        <f>IF(ISNUMBER('実質公債費比率（分子）の構造'!K$53),'実質公債費比率（分子）の構造'!K$53,NA())</f>
        <v>2116</v>
      </c>
      <c r="D50" s="136" t="e">
        <f>NA()</f>
        <v>#N/A</v>
      </c>
      <c r="E50" s="136" t="e">
        <f>NA()</f>
        <v>#N/A</v>
      </c>
      <c r="F50" s="136">
        <f>IF(ISNUMBER('実質公債費比率（分子）の構造'!L$53),'実質公債費比率（分子）の構造'!L$53,NA())</f>
        <v>2063</v>
      </c>
      <c r="G50" s="136" t="e">
        <f>NA()</f>
        <v>#N/A</v>
      </c>
      <c r="H50" s="136" t="e">
        <f>NA()</f>
        <v>#N/A</v>
      </c>
      <c r="I50" s="136">
        <f>IF(ISNUMBER('実質公債費比率（分子）の構造'!M$53),'実質公債費比率（分子）の構造'!M$53,NA())</f>
        <v>2002</v>
      </c>
      <c r="J50" s="136" t="e">
        <f>NA()</f>
        <v>#N/A</v>
      </c>
      <c r="K50" s="136" t="e">
        <f>NA()</f>
        <v>#N/A</v>
      </c>
      <c r="L50" s="136">
        <f>IF(ISNUMBER('実質公債費比率（分子）の構造'!N$53),'実質公債費比率（分子）の構造'!N$53,NA())</f>
        <v>1885</v>
      </c>
      <c r="M50" s="136" t="e">
        <f>NA()</f>
        <v>#N/A</v>
      </c>
      <c r="N50" s="136" t="e">
        <f>NA()</f>
        <v>#N/A</v>
      </c>
      <c r="O50" s="136">
        <f>IF(ISNUMBER('実質公債費比率（分子）の構造'!O$53),'実質公債費比率（分子）の構造'!O$53,NA())</f>
        <v>1526</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16936</v>
      </c>
      <c r="E56" s="135"/>
      <c r="F56" s="135"/>
      <c r="G56" s="135">
        <f>'将来負担比率（分子）の構造'!J$51</f>
        <v>17754</v>
      </c>
      <c r="H56" s="135"/>
      <c r="I56" s="135"/>
      <c r="J56" s="135">
        <f>'将来負担比率（分子）の構造'!K$51</f>
        <v>18260</v>
      </c>
      <c r="K56" s="135"/>
      <c r="L56" s="135"/>
      <c r="M56" s="135">
        <f>'将来負担比率（分子）の構造'!L$51</f>
        <v>19083</v>
      </c>
      <c r="N56" s="135"/>
      <c r="O56" s="135"/>
      <c r="P56" s="135">
        <f>'将来負担比率（分子）の構造'!M$51</f>
        <v>19575</v>
      </c>
    </row>
    <row r="57" spans="1:16" x14ac:dyDescent="0.15">
      <c r="A57" s="135" t="s">
        <v>35</v>
      </c>
      <c r="B57" s="135"/>
      <c r="C57" s="135"/>
      <c r="D57" s="135">
        <f>'将来負担比率（分子）の構造'!I$50</f>
        <v>326</v>
      </c>
      <c r="E57" s="135"/>
      <c r="F57" s="135"/>
      <c r="G57" s="135">
        <f>'将来負担比率（分子）の構造'!J$50</f>
        <v>258</v>
      </c>
      <c r="H57" s="135"/>
      <c r="I57" s="135"/>
      <c r="J57" s="135">
        <f>'将来負担比率（分子）の構造'!K$50</f>
        <v>246</v>
      </c>
      <c r="K57" s="135"/>
      <c r="L57" s="135"/>
      <c r="M57" s="135">
        <f>'将来負担比率（分子）の構造'!L$50</f>
        <v>179</v>
      </c>
      <c r="N57" s="135"/>
      <c r="O57" s="135"/>
      <c r="P57" s="135">
        <f>'将来負担比率（分子）の構造'!M$50</f>
        <v>128</v>
      </c>
    </row>
    <row r="58" spans="1:16" x14ac:dyDescent="0.15">
      <c r="A58" s="135" t="s">
        <v>34</v>
      </c>
      <c r="B58" s="135"/>
      <c r="C58" s="135"/>
      <c r="D58" s="135">
        <f>'将来負担比率（分子）の構造'!I$49</f>
        <v>2405</v>
      </c>
      <c r="E58" s="135"/>
      <c r="F58" s="135"/>
      <c r="G58" s="135">
        <f>'将来負担比率（分子）の構造'!J$49</f>
        <v>3409</v>
      </c>
      <c r="H58" s="135"/>
      <c r="I58" s="135"/>
      <c r="J58" s="135">
        <f>'将来負担比率（分子）の構造'!K$49</f>
        <v>3704</v>
      </c>
      <c r="K58" s="135"/>
      <c r="L58" s="135"/>
      <c r="M58" s="135">
        <f>'将来負担比率（分子）の構造'!L$49</f>
        <v>3101</v>
      </c>
      <c r="N58" s="135"/>
      <c r="O58" s="135"/>
      <c r="P58" s="135">
        <f>'将来負担比率（分子）の構造'!M$49</f>
        <v>3567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3632</v>
      </c>
      <c r="C62" s="135"/>
      <c r="D62" s="135"/>
      <c r="E62" s="135">
        <f>'将来負担比率（分子）の構造'!J$45</f>
        <v>3733</v>
      </c>
      <c r="F62" s="135"/>
      <c r="G62" s="135"/>
      <c r="H62" s="135">
        <f>'将来負担比率（分子）の構造'!K$45</f>
        <v>3578</v>
      </c>
      <c r="I62" s="135"/>
      <c r="J62" s="135"/>
      <c r="K62" s="135">
        <f>'将来負担比率（分子）の構造'!L$45</f>
        <v>3782</v>
      </c>
      <c r="L62" s="135"/>
      <c r="M62" s="135"/>
      <c r="N62" s="135">
        <f>'将来負担比率（分子）の構造'!M$45</f>
        <v>3719</v>
      </c>
      <c r="O62" s="135"/>
      <c r="P62" s="135"/>
    </row>
    <row r="63" spans="1:16" x14ac:dyDescent="0.15">
      <c r="A63" s="135" t="s">
        <v>28</v>
      </c>
      <c r="B63" s="135">
        <f>'将来負担比率（分子）の構造'!I$44</f>
        <v>7531</v>
      </c>
      <c r="C63" s="135"/>
      <c r="D63" s="135"/>
      <c r="E63" s="135">
        <f>'将来負担比率（分子）の構造'!J$44</f>
        <v>6841</v>
      </c>
      <c r="F63" s="135"/>
      <c r="G63" s="135"/>
      <c r="H63" s="135">
        <f>'将来負担比率（分子）の構造'!K$44</f>
        <v>6355</v>
      </c>
      <c r="I63" s="135"/>
      <c r="J63" s="135"/>
      <c r="K63" s="135">
        <f>'将来負担比率（分子）の構造'!L$44</f>
        <v>5692</v>
      </c>
      <c r="L63" s="135"/>
      <c r="M63" s="135"/>
      <c r="N63" s="135">
        <f>'将来負担比率（分子）の構造'!M$44</f>
        <v>5222</v>
      </c>
      <c r="O63" s="135"/>
      <c r="P63" s="135"/>
    </row>
    <row r="64" spans="1:16" x14ac:dyDescent="0.15">
      <c r="A64" s="135" t="s">
        <v>27</v>
      </c>
      <c r="B64" s="135">
        <f>'将来負担比率（分子）の構造'!I$43</f>
        <v>81</v>
      </c>
      <c r="C64" s="135"/>
      <c r="D64" s="135"/>
      <c r="E64" s="135">
        <f>'将来負担比率（分子）の構造'!J$43</f>
        <v>75</v>
      </c>
      <c r="F64" s="135"/>
      <c r="G64" s="135"/>
      <c r="H64" s="135">
        <f>'将来負担比率（分子）の構造'!K$43</f>
        <v>160</v>
      </c>
      <c r="I64" s="135"/>
      <c r="J64" s="135"/>
      <c r="K64" s="135">
        <f>'将来負担比率（分子）の構造'!L$43</f>
        <v>135</v>
      </c>
      <c r="L64" s="135"/>
      <c r="M64" s="135"/>
      <c r="N64" s="135">
        <f>'将来負担比率（分子）の構造'!M$43</f>
        <v>111</v>
      </c>
      <c r="O64" s="135"/>
      <c r="P64" s="135"/>
    </row>
    <row r="65" spans="1:16" x14ac:dyDescent="0.15">
      <c r="A65" s="135" t="s">
        <v>26</v>
      </c>
      <c r="B65" s="135">
        <f>'将来負担比率（分子）の構造'!I$42</f>
        <v>3046</v>
      </c>
      <c r="C65" s="135"/>
      <c r="D65" s="135"/>
      <c r="E65" s="135">
        <f>'将来負担比率（分子）の構造'!J$42</f>
        <v>2545</v>
      </c>
      <c r="F65" s="135"/>
      <c r="G65" s="135"/>
      <c r="H65" s="135">
        <f>'将来負担比率（分子）の構造'!K$42</f>
        <v>2042</v>
      </c>
      <c r="I65" s="135"/>
      <c r="J65" s="135"/>
      <c r="K65" s="135">
        <f>'将来負担比率（分子）の構造'!L$42</f>
        <v>1638</v>
      </c>
      <c r="L65" s="135"/>
      <c r="M65" s="135"/>
      <c r="N65" s="135">
        <f>'将来負担比率（分子）の構造'!M$42</f>
        <v>1334</v>
      </c>
      <c r="O65" s="135"/>
      <c r="P65" s="135"/>
    </row>
    <row r="66" spans="1:16" x14ac:dyDescent="0.15">
      <c r="A66" s="135" t="s">
        <v>25</v>
      </c>
      <c r="B66" s="135">
        <f>'将来負担比率（分子）の構造'!I$41</f>
        <v>20361</v>
      </c>
      <c r="C66" s="135"/>
      <c r="D66" s="135"/>
      <c r="E66" s="135">
        <f>'将来負担比率（分子）の構造'!J$41</f>
        <v>19831</v>
      </c>
      <c r="F66" s="135"/>
      <c r="G66" s="135"/>
      <c r="H66" s="135">
        <f>'将来負担比率（分子）の構造'!K$41</f>
        <v>19538</v>
      </c>
      <c r="I66" s="135"/>
      <c r="J66" s="135"/>
      <c r="K66" s="135">
        <f>'将来負担比率（分子）の構造'!L$41</f>
        <v>19709</v>
      </c>
      <c r="L66" s="135"/>
      <c r="M66" s="135"/>
      <c r="N66" s="135">
        <f>'将来負担比率（分子）の構造'!M$41</f>
        <v>19309</v>
      </c>
      <c r="O66" s="135"/>
      <c r="P66" s="135"/>
    </row>
    <row r="67" spans="1:16" x14ac:dyDescent="0.15">
      <c r="A67" s="135" t="s">
        <v>63</v>
      </c>
      <c r="B67" s="135" t="e">
        <f>NA()</f>
        <v>#N/A</v>
      </c>
      <c r="C67" s="135">
        <f>IF(ISNUMBER('将来負担比率（分子）の構造'!I$52), IF('将来負担比率（分子）の構造'!I$52 &lt; 0, 0, '将来負担比率（分子）の構造'!I$52), NA())</f>
        <v>14985</v>
      </c>
      <c r="D67" s="135" t="e">
        <f>NA()</f>
        <v>#N/A</v>
      </c>
      <c r="E67" s="135" t="e">
        <f>NA()</f>
        <v>#N/A</v>
      </c>
      <c r="F67" s="135">
        <f>IF(ISNUMBER('将来負担比率（分子）の構造'!J$52), IF('将来負担比率（分子）の構造'!J$52 &lt; 0, 0, '将来負担比率（分子）の構造'!J$52), NA())</f>
        <v>11605</v>
      </c>
      <c r="G67" s="135" t="e">
        <f>NA()</f>
        <v>#N/A</v>
      </c>
      <c r="H67" s="135" t="e">
        <f>NA()</f>
        <v>#N/A</v>
      </c>
      <c r="I67" s="135">
        <f>IF(ISNUMBER('将来負担比率（分子）の構造'!K$52), IF('将来負担比率（分子）の構造'!K$52 &lt; 0, 0, '将来負担比率（分子）の構造'!K$52), NA())</f>
        <v>9463</v>
      </c>
      <c r="J67" s="135" t="e">
        <f>NA()</f>
        <v>#N/A</v>
      </c>
      <c r="K67" s="135" t="e">
        <f>NA()</f>
        <v>#N/A</v>
      </c>
      <c r="L67" s="135">
        <f>IF(ISNUMBER('将来負担比率（分子）の構造'!L$52), IF('将来負担比率（分子）の構造'!L$52 &lt; 0, 0, '将来負担比率（分子）の構造'!L$52), NA())</f>
        <v>8592</v>
      </c>
      <c r="M67" s="135" t="e">
        <f>NA()</f>
        <v>#N/A</v>
      </c>
      <c r="N67" s="135" t="e">
        <f>NA()</f>
        <v>#N/A</v>
      </c>
      <c r="O67" s="135">
        <f>IF(ISNUMBER('将来負担比率（分子）の構造'!M$52), IF('将来負担比率（分子）の構造'!M$52 &lt; 0, 0, '将来負担比率（分子）の構造'!M$52), NA())</f>
        <v>6425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208</v>
      </c>
      <c r="C5" s="578"/>
      <c r="D5" s="578"/>
      <c r="E5" s="578"/>
      <c r="F5" s="578"/>
      <c r="G5" s="578"/>
      <c r="H5" s="578"/>
      <c r="I5" s="578"/>
      <c r="J5" s="578"/>
      <c r="K5" s="578"/>
      <c r="L5" s="578"/>
      <c r="M5" s="578"/>
      <c r="N5" s="578"/>
      <c r="O5" s="578"/>
      <c r="P5" s="578"/>
      <c r="Q5" s="579"/>
      <c r="R5" s="580">
        <v>7932896</v>
      </c>
      <c r="S5" s="581"/>
      <c r="T5" s="581"/>
      <c r="U5" s="581"/>
      <c r="V5" s="581"/>
      <c r="W5" s="581"/>
      <c r="X5" s="581"/>
      <c r="Y5" s="582"/>
      <c r="Z5" s="583">
        <v>42.7</v>
      </c>
      <c r="AA5" s="583"/>
      <c r="AB5" s="583"/>
      <c r="AC5" s="583"/>
      <c r="AD5" s="584">
        <v>7932189</v>
      </c>
      <c r="AE5" s="584"/>
      <c r="AF5" s="584"/>
      <c r="AG5" s="584"/>
      <c r="AH5" s="584"/>
      <c r="AI5" s="584"/>
      <c r="AJ5" s="584"/>
      <c r="AK5" s="584"/>
      <c r="AL5" s="585">
        <v>70.5</v>
      </c>
      <c r="AM5" s="586"/>
      <c r="AN5" s="586"/>
      <c r="AO5" s="587"/>
      <c r="AP5" s="577" t="s">
        <v>209</v>
      </c>
      <c r="AQ5" s="578"/>
      <c r="AR5" s="578"/>
      <c r="AS5" s="578"/>
      <c r="AT5" s="578"/>
      <c r="AU5" s="578"/>
      <c r="AV5" s="578"/>
      <c r="AW5" s="578"/>
      <c r="AX5" s="578"/>
      <c r="AY5" s="578"/>
      <c r="AZ5" s="578"/>
      <c r="BA5" s="578"/>
      <c r="BB5" s="578"/>
      <c r="BC5" s="578"/>
      <c r="BD5" s="578"/>
      <c r="BE5" s="578"/>
      <c r="BF5" s="579"/>
      <c r="BG5" s="591">
        <v>7932189</v>
      </c>
      <c r="BH5" s="592"/>
      <c r="BI5" s="592"/>
      <c r="BJ5" s="592"/>
      <c r="BK5" s="592"/>
      <c r="BL5" s="592"/>
      <c r="BM5" s="592"/>
      <c r="BN5" s="593"/>
      <c r="BO5" s="594">
        <v>100</v>
      </c>
      <c r="BP5" s="594"/>
      <c r="BQ5" s="594"/>
      <c r="BR5" s="594"/>
      <c r="BS5" s="595" t="s">
        <v>210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202</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x14ac:dyDescent="0.15">
      <c r="B6" s="588" t="s">
        <v>214</v>
      </c>
      <c r="C6" s="589"/>
      <c r="D6" s="589"/>
      <c r="E6" s="589"/>
      <c r="F6" s="589"/>
      <c r="G6" s="589"/>
      <c r="H6" s="589"/>
      <c r="I6" s="589"/>
      <c r="J6" s="589"/>
      <c r="K6" s="589"/>
      <c r="L6" s="589"/>
      <c r="M6" s="589"/>
      <c r="N6" s="589"/>
      <c r="O6" s="589"/>
      <c r="P6" s="589"/>
      <c r="Q6" s="590"/>
      <c r="R6" s="591">
        <v>242607</v>
      </c>
      <c r="S6" s="592"/>
      <c r="T6" s="592"/>
      <c r="U6" s="592"/>
      <c r="V6" s="592"/>
      <c r="W6" s="592"/>
      <c r="X6" s="592"/>
      <c r="Y6" s="593"/>
      <c r="Z6" s="594">
        <v>1.3</v>
      </c>
      <c r="AA6" s="594"/>
      <c r="AB6" s="594"/>
      <c r="AC6" s="594"/>
      <c r="AD6" s="595">
        <v>242607</v>
      </c>
      <c r="AE6" s="595"/>
      <c r="AF6" s="595"/>
      <c r="AG6" s="595"/>
      <c r="AH6" s="595"/>
      <c r="AI6" s="595"/>
      <c r="AJ6" s="595"/>
      <c r="AK6" s="595"/>
      <c r="AL6" s="596">
        <v>2.2000000000000002</v>
      </c>
      <c r="AM6" s="597"/>
      <c r="AN6" s="597"/>
      <c r="AO6" s="598"/>
      <c r="AP6" s="588" t="s">
        <v>215</v>
      </c>
      <c r="AQ6" s="589"/>
      <c r="AR6" s="589"/>
      <c r="AS6" s="589"/>
      <c r="AT6" s="589"/>
      <c r="AU6" s="589"/>
      <c r="AV6" s="589"/>
      <c r="AW6" s="589"/>
      <c r="AX6" s="589"/>
      <c r="AY6" s="589"/>
      <c r="AZ6" s="589"/>
      <c r="BA6" s="589"/>
      <c r="BB6" s="589"/>
      <c r="BC6" s="589"/>
      <c r="BD6" s="589"/>
      <c r="BE6" s="589"/>
      <c r="BF6" s="590"/>
      <c r="BG6" s="591">
        <v>7932189</v>
      </c>
      <c r="BH6" s="592"/>
      <c r="BI6" s="592"/>
      <c r="BJ6" s="592"/>
      <c r="BK6" s="592"/>
      <c r="BL6" s="592"/>
      <c r="BM6" s="592"/>
      <c r="BN6" s="593"/>
      <c r="BO6" s="594">
        <v>100</v>
      </c>
      <c r="BP6" s="594"/>
      <c r="BQ6" s="594"/>
      <c r="BR6" s="594"/>
      <c r="BS6" s="595" t="s">
        <v>210</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134526</v>
      </c>
      <c r="CS6" s="592"/>
      <c r="CT6" s="592"/>
      <c r="CU6" s="592"/>
      <c r="CV6" s="592"/>
      <c r="CW6" s="592"/>
      <c r="CX6" s="592"/>
      <c r="CY6" s="593"/>
      <c r="CZ6" s="594">
        <v>0.8</v>
      </c>
      <c r="DA6" s="594"/>
      <c r="DB6" s="594"/>
      <c r="DC6" s="594"/>
      <c r="DD6" s="600" t="s">
        <v>210</v>
      </c>
      <c r="DE6" s="592"/>
      <c r="DF6" s="592"/>
      <c r="DG6" s="592"/>
      <c r="DH6" s="592"/>
      <c r="DI6" s="592"/>
      <c r="DJ6" s="592"/>
      <c r="DK6" s="592"/>
      <c r="DL6" s="592"/>
      <c r="DM6" s="592"/>
      <c r="DN6" s="592"/>
      <c r="DO6" s="592"/>
      <c r="DP6" s="593"/>
      <c r="DQ6" s="600">
        <v>134526</v>
      </c>
      <c r="DR6" s="592"/>
      <c r="DS6" s="592"/>
      <c r="DT6" s="592"/>
      <c r="DU6" s="592"/>
      <c r="DV6" s="592"/>
      <c r="DW6" s="592"/>
      <c r="DX6" s="592"/>
      <c r="DY6" s="592"/>
      <c r="DZ6" s="592"/>
      <c r="EA6" s="592"/>
      <c r="EB6" s="592"/>
      <c r="EC6" s="601"/>
    </row>
    <row r="7" spans="2:143" ht="11.25" customHeight="1" x14ac:dyDescent="0.15">
      <c r="B7" s="588" t="s">
        <v>217</v>
      </c>
      <c r="C7" s="589"/>
      <c r="D7" s="589"/>
      <c r="E7" s="589"/>
      <c r="F7" s="589"/>
      <c r="G7" s="589"/>
      <c r="H7" s="589"/>
      <c r="I7" s="589"/>
      <c r="J7" s="589"/>
      <c r="K7" s="589"/>
      <c r="L7" s="589"/>
      <c r="M7" s="589"/>
      <c r="N7" s="589"/>
      <c r="O7" s="589"/>
      <c r="P7" s="589"/>
      <c r="Q7" s="590"/>
      <c r="R7" s="591">
        <v>14144</v>
      </c>
      <c r="S7" s="592"/>
      <c r="T7" s="592"/>
      <c r="U7" s="592"/>
      <c r="V7" s="592"/>
      <c r="W7" s="592"/>
      <c r="X7" s="592"/>
      <c r="Y7" s="593"/>
      <c r="Z7" s="594">
        <v>0.1</v>
      </c>
      <c r="AA7" s="594"/>
      <c r="AB7" s="594"/>
      <c r="AC7" s="594"/>
      <c r="AD7" s="595">
        <v>14144</v>
      </c>
      <c r="AE7" s="595"/>
      <c r="AF7" s="595"/>
      <c r="AG7" s="595"/>
      <c r="AH7" s="595"/>
      <c r="AI7" s="595"/>
      <c r="AJ7" s="595"/>
      <c r="AK7" s="595"/>
      <c r="AL7" s="596">
        <v>0.1</v>
      </c>
      <c r="AM7" s="597"/>
      <c r="AN7" s="597"/>
      <c r="AO7" s="598"/>
      <c r="AP7" s="588" t="s">
        <v>218</v>
      </c>
      <c r="AQ7" s="589"/>
      <c r="AR7" s="589"/>
      <c r="AS7" s="589"/>
      <c r="AT7" s="589"/>
      <c r="AU7" s="589"/>
      <c r="AV7" s="589"/>
      <c r="AW7" s="589"/>
      <c r="AX7" s="589"/>
      <c r="AY7" s="589"/>
      <c r="AZ7" s="589"/>
      <c r="BA7" s="589"/>
      <c r="BB7" s="589"/>
      <c r="BC7" s="589"/>
      <c r="BD7" s="589"/>
      <c r="BE7" s="589"/>
      <c r="BF7" s="590"/>
      <c r="BG7" s="591">
        <v>3128700</v>
      </c>
      <c r="BH7" s="592"/>
      <c r="BI7" s="592"/>
      <c r="BJ7" s="592"/>
      <c r="BK7" s="592"/>
      <c r="BL7" s="592"/>
      <c r="BM7" s="592"/>
      <c r="BN7" s="593"/>
      <c r="BO7" s="594">
        <v>39.4</v>
      </c>
      <c r="BP7" s="594"/>
      <c r="BQ7" s="594"/>
      <c r="BR7" s="594"/>
      <c r="BS7" s="595" t="s">
        <v>210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2355692</v>
      </c>
      <c r="CS7" s="592"/>
      <c r="CT7" s="592"/>
      <c r="CU7" s="592"/>
      <c r="CV7" s="592"/>
      <c r="CW7" s="592"/>
      <c r="CX7" s="592"/>
      <c r="CY7" s="593"/>
      <c r="CZ7" s="594">
        <v>13.5</v>
      </c>
      <c r="DA7" s="594"/>
      <c r="DB7" s="594"/>
      <c r="DC7" s="594"/>
      <c r="DD7" s="600">
        <v>36778</v>
      </c>
      <c r="DE7" s="592"/>
      <c r="DF7" s="592"/>
      <c r="DG7" s="592"/>
      <c r="DH7" s="592"/>
      <c r="DI7" s="592"/>
      <c r="DJ7" s="592"/>
      <c r="DK7" s="592"/>
      <c r="DL7" s="592"/>
      <c r="DM7" s="592"/>
      <c r="DN7" s="592"/>
      <c r="DO7" s="592"/>
      <c r="DP7" s="593"/>
      <c r="DQ7" s="600">
        <v>2136264</v>
      </c>
      <c r="DR7" s="592"/>
      <c r="DS7" s="592"/>
      <c r="DT7" s="592"/>
      <c r="DU7" s="592"/>
      <c r="DV7" s="592"/>
      <c r="DW7" s="592"/>
      <c r="DX7" s="592"/>
      <c r="DY7" s="592"/>
      <c r="DZ7" s="592"/>
      <c r="EA7" s="592"/>
      <c r="EB7" s="592"/>
      <c r="EC7" s="601"/>
    </row>
    <row r="8" spans="2:143" ht="11.25" customHeight="1" x14ac:dyDescent="0.15">
      <c r="B8" s="588" t="s">
        <v>220</v>
      </c>
      <c r="C8" s="589"/>
      <c r="D8" s="589"/>
      <c r="E8" s="589"/>
      <c r="F8" s="589"/>
      <c r="G8" s="589"/>
      <c r="H8" s="589"/>
      <c r="I8" s="589"/>
      <c r="J8" s="589"/>
      <c r="K8" s="589"/>
      <c r="L8" s="589"/>
      <c r="M8" s="589"/>
      <c r="N8" s="589"/>
      <c r="O8" s="589"/>
      <c r="P8" s="589"/>
      <c r="Q8" s="590"/>
      <c r="R8" s="591">
        <v>23060</v>
      </c>
      <c r="S8" s="592"/>
      <c r="T8" s="592"/>
      <c r="U8" s="592"/>
      <c r="V8" s="592"/>
      <c r="W8" s="592"/>
      <c r="X8" s="592"/>
      <c r="Y8" s="593"/>
      <c r="Z8" s="594">
        <v>0.1</v>
      </c>
      <c r="AA8" s="594"/>
      <c r="AB8" s="594"/>
      <c r="AC8" s="594"/>
      <c r="AD8" s="595">
        <v>23060</v>
      </c>
      <c r="AE8" s="595"/>
      <c r="AF8" s="595"/>
      <c r="AG8" s="595"/>
      <c r="AH8" s="595"/>
      <c r="AI8" s="595"/>
      <c r="AJ8" s="595"/>
      <c r="AK8" s="595"/>
      <c r="AL8" s="596">
        <v>0.2</v>
      </c>
      <c r="AM8" s="597"/>
      <c r="AN8" s="597"/>
      <c r="AO8" s="598"/>
      <c r="AP8" s="588" t="s">
        <v>221</v>
      </c>
      <c r="AQ8" s="589"/>
      <c r="AR8" s="589"/>
      <c r="AS8" s="589"/>
      <c r="AT8" s="589"/>
      <c r="AU8" s="589"/>
      <c r="AV8" s="589"/>
      <c r="AW8" s="589"/>
      <c r="AX8" s="589"/>
      <c r="AY8" s="589"/>
      <c r="AZ8" s="589"/>
      <c r="BA8" s="589"/>
      <c r="BB8" s="589"/>
      <c r="BC8" s="589"/>
      <c r="BD8" s="589"/>
      <c r="BE8" s="589"/>
      <c r="BF8" s="590"/>
      <c r="BG8" s="591">
        <v>74717</v>
      </c>
      <c r="BH8" s="592"/>
      <c r="BI8" s="592"/>
      <c r="BJ8" s="592"/>
      <c r="BK8" s="592"/>
      <c r="BL8" s="592"/>
      <c r="BM8" s="592"/>
      <c r="BN8" s="593"/>
      <c r="BO8" s="594">
        <v>0.9</v>
      </c>
      <c r="BP8" s="594"/>
      <c r="BQ8" s="594"/>
      <c r="BR8" s="594"/>
      <c r="BS8" s="600" t="s">
        <v>112</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4980139</v>
      </c>
      <c r="CS8" s="592"/>
      <c r="CT8" s="592"/>
      <c r="CU8" s="592"/>
      <c r="CV8" s="592"/>
      <c r="CW8" s="592"/>
      <c r="CX8" s="592"/>
      <c r="CY8" s="593"/>
      <c r="CZ8" s="594">
        <v>28.4</v>
      </c>
      <c r="DA8" s="594"/>
      <c r="DB8" s="594"/>
      <c r="DC8" s="594"/>
      <c r="DD8" s="600">
        <v>57367</v>
      </c>
      <c r="DE8" s="592"/>
      <c r="DF8" s="592"/>
      <c r="DG8" s="592"/>
      <c r="DH8" s="592"/>
      <c r="DI8" s="592"/>
      <c r="DJ8" s="592"/>
      <c r="DK8" s="592"/>
      <c r="DL8" s="592"/>
      <c r="DM8" s="592"/>
      <c r="DN8" s="592"/>
      <c r="DO8" s="592"/>
      <c r="DP8" s="593"/>
      <c r="DQ8" s="600">
        <v>2922767</v>
      </c>
      <c r="DR8" s="592"/>
      <c r="DS8" s="592"/>
      <c r="DT8" s="592"/>
      <c r="DU8" s="592"/>
      <c r="DV8" s="592"/>
      <c r="DW8" s="592"/>
      <c r="DX8" s="592"/>
      <c r="DY8" s="592"/>
      <c r="DZ8" s="592"/>
      <c r="EA8" s="592"/>
      <c r="EB8" s="592"/>
      <c r="EC8" s="601"/>
    </row>
    <row r="9" spans="2:143" ht="11.25" customHeight="1" x14ac:dyDescent="0.15">
      <c r="B9" s="588" t="s">
        <v>223</v>
      </c>
      <c r="C9" s="589"/>
      <c r="D9" s="589"/>
      <c r="E9" s="589"/>
      <c r="F9" s="589"/>
      <c r="G9" s="589"/>
      <c r="H9" s="589"/>
      <c r="I9" s="589"/>
      <c r="J9" s="589"/>
      <c r="K9" s="589"/>
      <c r="L9" s="589"/>
      <c r="M9" s="589"/>
      <c r="N9" s="589"/>
      <c r="O9" s="589"/>
      <c r="P9" s="589"/>
      <c r="Q9" s="590"/>
      <c r="R9" s="591">
        <v>40215</v>
      </c>
      <c r="S9" s="592"/>
      <c r="T9" s="592"/>
      <c r="U9" s="592"/>
      <c r="V9" s="592"/>
      <c r="W9" s="592"/>
      <c r="X9" s="592"/>
      <c r="Y9" s="593"/>
      <c r="Z9" s="594">
        <v>0.2</v>
      </c>
      <c r="AA9" s="594"/>
      <c r="AB9" s="594"/>
      <c r="AC9" s="594"/>
      <c r="AD9" s="595">
        <v>40215</v>
      </c>
      <c r="AE9" s="595"/>
      <c r="AF9" s="595"/>
      <c r="AG9" s="595"/>
      <c r="AH9" s="595"/>
      <c r="AI9" s="595"/>
      <c r="AJ9" s="595"/>
      <c r="AK9" s="595"/>
      <c r="AL9" s="596">
        <v>0.4</v>
      </c>
      <c r="AM9" s="597"/>
      <c r="AN9" s="597"/>
      <c r="AO9" s="598"/>
      <c r="AP9" s="588" t="s">
        <v>224</v>
      </c>
      <c r="AQ9" s="589"/>
      <c r="AR9" s="589"/>
      <c r="AS9" s="589"/>
      <c r="AT9" s="589"/>
      <c r="AU9" s="589"/>
      <c r="AV9" s="589"/>
      <c r="AW9" s="589"/>
      <c r="AX9" s="589"/>
      <c r="AY9" s="589"/>
      <c r="AZ9" s="589"/>
      <c r="BA9" s="589"/>
      <c r="BB9" s="589"/>
      <c r="BC9" s="589"/>
      <c r="BD9" s="589"/>
      <c r="BE9" s="589"/>
      <c r="BF9" s="590"/>
      <c r="BG9" s="591">
        <v>2125222</v>
      </c>
      <c r="BH9" s="592"/>
      <c r="BI9" s="592"/>
      <c r="BJ9" s="592"/>
      <c r="BK9" s="592"/>
      <c r="BL9" s="592"/>
      <c r="BM9" s="592"/>
      <c r="BN9" s="593"/>
      <c r="BO9" s="594">
        <v>26.8</v>
      </c>
      <c r="BP9" s="594"/>
      <c r="BQ9" s="594"/>
      <c r="BR9" s="594"/>
      <c r="BS9" s="600" t="s">
        <v>112</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2545354</v>
      </c>
      <c r="CS9" s="592"/>
      <c r="CT9" s="592"/>
      <c r="CU9" s="592"/>
      <c r="CV9" s="592"/>
      <c r="CW9" s="592"/>
      <c r="CX9" s="592"/>
      <c r="CY9" s="593"/>
      <c r="CZ9" s="594">
        <v>14.5</v>
      </c>
      <c r="DA9" s="594"/>
      <c r="DB9" s="594"/>
      <c r="DC9" s="594"/>
      <c r="DD9" s="600">
        <v>54060</v>
      </c>
      <c r="DE9" s="592"/>
      <c r="DF9" s="592"/>
      <c r="DG9" s="592"/>
      <c r="DH9" s="592"/>
      <c r="DI9" s="592"/>
      <c r="DJ9" s="592"/>
      <c r="DK9" s="592"/>
      <c r="DL9" s="592"/>
      <c r="DM9" s="592"/>
      <c r="DN9" s="592"/>
      <c r="DO9" s="592"/>
      <c r="DP9" s="593"/>
      <c r="DQ9" s="600">
        <v>2437166</v>
      </c>
      <c r="DR9" s="592"/>
      <c r="DS9" s="592"/>
      <c r="DT9" s="592"/>
      <c r="DU9" s="592"/>
      <c r="DV9" s="592"/>
      <c r="DW9" s="592"/>
      <c r="DX9" s="592"/>
      <c r="DY9" s="592"/>
      <c r="DZ9" s="592"/>
      <c r="EA9" s="592"/>
      <c r="EB9" s="592"/>
      <c r="EC9" s="601"/>
    </row>
    <row r="10" spans="2:143" ht="11.25" customHeight="1" x14ac:dyDescent="0.15">
      <c r="B10" s="588" t="s">
        <v>226</v>
      </c>
      <c r="C10" s="589"/>
      <c r="D10" s="589"/>
      <c r="E10" s="589"/>
      <c r="F10" s="589"/>
      <c r="G10" s="589"/>
      <c r="H10" s="589"/>
      <c r="I10" s="589"/>
      <c r="J10" s="589"/>
      <c r="K10" s="589"/>
      <c r="L10" s="589"/>
      <c r="M10" s="589"/>
      <c r="N10" s="589"/>
      <c r="O10" s="589"/>
      <c r="P10" s="589"/>
      <c r="Q10" s="590"/>
      <c r="R10" s="591">
        <v>535068</v>
      </c>
      <c r="S10" s="592"/>
      <c r="T10" s="592"/>
      <c r="U10" s="592"/>
      <c r="V10" s="592"/>
      <c r="W10" s="592"/>
      <c r="X10" s="592"/>
      <c r="Y10" s="593"/>
      <c r="Z10" s="594">
        <v>2.9</v>
      </c>
      <c r="AA10" s="594"/>
      <c r="AB10" s="594"/>
      <c r="AC10" s="594"/>
      <c r="AD10" s="595">
        <v>535068</v>
      </c>
      <c r="AE10" s="595"/>
      <c r="AF10" s="595"/>
      <c r="AG10" s="595"/>
      <c r="AH10" s="595"/>
      <c r="AI10" s="595"/>
      <c r="AJ10" s="595"/>
      <c r="AK10" s="595"/>
      <c r="AL10" s="596">
        <v>4.8</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145416</v>
      </c>
      <c r="BH10" s="592"/>
      <c r="BI10" s="592"/>
      <c r="BJ10" s="592"/>
      <c r="BK10" s="592"/>
      <c r="BL10" s="592"/>
      <c r="BM10" s="592"/>
      <c r="BN10" s="593"/>
      <c r="BO10" s="594">
        <v>1.8</v>
      </c>
      <c r="BP10" s="594"/>
      <c r="BQ10" s="594"/>
      <c r="BR10" s="594"/>
      <c r="BS10" s="600" t="s">
        <v>112</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28130</v>
      </c>
      <c r="CS10" s="592"/>
      <c r="CT10" s="592"/>
      <c r="CU10" s="592"/>
      <c r="CV10" s="592"/>
      <c r="CW10" s="592"/>
      <c r="CX10" s="592"/>
      <c r="CY10" s="593"/>
      <c r="CZ10" s="594">
        <v>0.2</v>
      </c>
      <c r="DA10" s="594"/>
      <c r="DB10" s="594"/>
      <c r="DC10" s="594"/>
      <c r="DD10" s="600" t="s">
        <v>112</v>
      </c>
      <c r="DE10" s="592"/>
      <c r="DF10" s="592"/>
      <c r="DG10" s="592"/>
      <c r="DH10" s="592"/>
      <c r="DI10" s="592"/>
      <c r="DJ10" s="592"/>
      <c r="DK10" s="592"/>
      <c r="DL10" s="592"/>
      <c r="DM10" s="592"/>
      <c r="DN10" s="592"/>
      <c r="DO10" s="592"/>
      <c r="DP10" s="593"/>
      <c r="DQ10" s="600">
        <v>22853</v>
      </c>
      <c r="DR10" s="592"/>
      <c r="DS10" s="592"/>
      <c r="DT10" s="592"/>
      <c r="DU10" s="592"/>
      <c r="DV10" s="592"/>
      <c r="DW10" s="592"/>
      <c r="DX10" s="592"/>
      <c r="DY10" s="592"/>
      <c r="DZ10" s="592"/>
      <c r="EA10" s="592"/>
      <c r="EB10" s="592"/>
      <c r="EC10" s="601"/>
    </row>
    <row r="11" spans="2:143" ht="11.25" customHeight="1" x14ac:dyDescent="0.15">
      <c r="B11" s="588" t="s">
        <v>229</v>
      </c>
      <c r="C11" s="589"/>
      <c r="D11" s="589"/>
      <c r="E11" s="589"/>
      <c r="F11" s="589"/>
      <c r="G11" s="589"/>
      <c r="H11" s="589"/>
      <c r="I11" s="589"/>
      <c r="J11" s="589"/>
      <c r="K11" s="589"/>
      <c r="L11" s="589"/>
      <c r="M11" s="589"/>
      <c r="N11" s="589"/>
      <c r="O11" s="589"/>
      <c r="P11" s="589"/>
      <c r="Q11" s="590"/>
      <c r="R11" s="591">
        <v>23021</v>
      </c>
      <c r="S11" s="592"/>
      <c r="T11" s="592"/>
      <c r="U11" s="592"/>
      <c r="V11" s="592"/>
      <c r="W11" s="592"/>
      <c r="X11" s="592"/>
      <c r="Y11" s="593"/>
      <c r="Z11" s="594">
        <v>0.1</v>
      </c>
      <c r="AA11" s="594"/>
      <c r="AB11" s="594"/>
      <c r="AC11" s="594"/>
      <c r="AD11" s="595">
        <v>23021</v>
      </c>
      <c r="AE11" s="595"/>
      <c r="AF11" s="595"/>
      <c r="AG11" s="595"/>
      <c r="AH11" s="595"/>
      <c r="AI11" s="595"/>
      <c r="AJ11" s="595"/>
      <c r="AK11" s="595"/>
      <c r="AL11" s="596">
        <v>0.2</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783345</v>
      </c>
      <c r="BH11" s="592"/>
      <c r="BI11" s="592"/>
      <c r="BJ11" s="592"/>
      <c r="BK11" s="592"/>
      <c r="BL11" s="592"/>
      <c r="BM11" s="592"/>
      <c r="BN11" s="593"/>
      <c r="BO11" s="594">
        <v>9.9</v>
      </c>
      <c r="BP11" s="594"/>
      <c r="BQ11" s="594"/>
      <c r="BR11" s="594"/>
      <c r="BS11" s="600" t="s">
        <v>112</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742543</v>
      </c>
      <c r="CS11" s="592"/>
      <c r="CT11" s="592"/>
      <c r="CU11" s="592"/>
      <c r="CV11" s="592"/>
      <c r="CW11" s="592"/>
      <c r="CX11" s="592"/>
      <c r="CY11" s="593"/>
      <c r="CZ11" s="594">
        <v>4.2</v>
      </c>
      <c r="DA11" s="594"/>
      <c r="DB11" s="594"/>
      <c r="DC11" s="594"/>
      <c r="DD11" s="600">
        <v>501278</v>
      </c>
      <c r="DE11" s="592"/>
      <c r="DF11" s="592"/>
      <c r="DG11" s="592"/>
      <c r="DH11" s="592"/>
      <c r="DI11" s="592"/>
      <c r="DJ11" s="592"/>
      <c r="DK11" s="592"/>
      <c r="DL11" s="592"/>
      <c r="DM11" s="592"/>
      <c r="DN11" s="592"/>
      <c r="DO11" s="592"/>
      <c r="DP11" s="593"/>
      <c r="DQ11" s="600">
        <v>559122</v>
      </c>
      <c r="DR11" s="592"/>
      <c r="DS11" s="592"/>
      <c r="DT11" s="592"/>
      <c r="DU11" s="592"/>
      <c r="DV11" s="592"/>
      <c r="DW11" s="592"/>
      <c r="DX11" s="592"/>
      <c r="DY11" s="592"/>
      <c r="DZ11" s="592"/>
      <c r="EA11" s="592"/>
      <c r="EB11" s="592"/>
      <c r="EC11" s="601"/>
    </row>
    <row r="12" spans="2:143" ht="11.25" customHeight="1" x14ac:dyDescent="0.15">
      <c r="B12" s="588" t="s">
        <v>232</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4278055</v>
      </c>
      <c r="BH12" s="592"/>
      <c r="BI12" s="592"/>
      <c r="BJ12" s="592"/>
      <c r="BK12" s="592"/>
      <c r="BL12" s="592"/>
      <c r="BM12" s="592"/>
      <c r="BN12" s="593"/>
      <c r="BO12" s="594">
        <v>53.9</v>
      </c>
      <c r="BP12" s="594"/>
      <c r="BQ12" s="594"/>
      <c r="BR12" s="594"/>
      <c r="BS12" s="600" t="s">
        <v>112</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245148</v>
      </c>
      <c r="CS12" s="592"/>
      <c r="CT12" s="592"/>
      <c r="CU12" s="592"/>
      <c r="CV12" s="592"/>
      <c r="CW12" s="592"/>
      <c r="CX12" s="592"/>
      <c r="CY12" s="593"/>
      <c r="CZ12" s="594">
        <v>1.4</v>
      </c>
      <c r="DA12" s="594"/>
      <c r="DB12" s="594"/>
      <c r="DC12" s="594"/>
      <c r="DD12" s="600">
        <v>13547</v>
      </c>
      <c r="DE12" s="592"/>
      <c r="DF12" s="592"/>
      <c r="DG12" s="592"/>
      <c r="DH12" s="592"/>
      <c r="DI12" s="592"/>
      <c r="DJ12" s="592"/>
      <c r="DK12" s="592"/>
      <c r="DL12" s="592"/>
      <c r="DM12" s="592"/>
      <c r="DN12" s="592"/>
      <c r="DO12" s="592"/>
      <c r="DP12" s="593"/>
      <c r="DQ12" s="600">
        <v>218963</v>
      </c>
      <c r="DR12" s="592"/>
      <c r="DS12" s="592"/>
      <c r="DT12" s="592"/>
      <c r="DU12" s="592"/>
      <c r="DV12" s="592"/>
      <c r="DW12" s="592"/>
      <c r="DX12" s="592"/>
      <c r="DY12" s="592"/>
      <c r="DZ12" s="592"/>
      <c r="EA12" s="592"/>
      <c r="EB12" s="592"/>
      <c r="EC12" s="601"/>
    </row>
    <row r="13" spans="2:143" ht="11.25" customHeight="1" x14ac:dyDescent="0.15">
      <c r="B13" s="588" t="s">
        <v>235</v>
      </c>
      <c r="C13" s="589"/>
      <c r="D13" s="589"/>
      <c r="E13" s="589"/>
      <c r="F13" s="589"/>
      <c r="G13" s="589"/>
      <c r="H13" s="589"/>
      <c r="I13" s="589"/>
      <c r="J13" s="589"/>
      <c r="K13" s="589"/>
      <c r="L13" s="589"/>
      <c r="M13" s="589"/>
      <c r="N13" s="589"/>
      <c r="O13" s="589"/>
      <c r="P13" s="589"/>
      <c r="Q13" s="590"/>
      <c r="R13" s="591">
        <v>87588</v>
      </c>
      <c r="S13" s="592"/>
      <c r="T13" s="592"/>
      <c r="U13" s="592"/>
      <c r="V13" s="592"/>
      <c r="W13" s="592"/>
      <c r="X13" s="592"/>
      <c r="Y13" s="593"/>
      <c r="Z13" s="594">
        <v>0.5</v>
      </c>
      <c r="AA13" s="594"/>
      <c r="AB13" s="594"/>
      <c r="AC13" s="594"/>
      <c r="AD13" s="595">
        <v>87588</v>
      </c>
      <c r="AE13" s="595"/>
      <c r="AF13" s="595"/>
      <c r="AG13" s="595"/>
      <c r="AH13" s="595"/>
      <c r="AI13" s="595"/>
      <c r="AJ13" s="595"/>
      <c r="AK13" s="595"/>
      <c r="AL13" s="596">
        <v>0.8</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4225250</v>
      </c>
      <c r="BH13" s="592"/>
      <c r="BI13" s="592"/>
      <c r="BJ13" s="592"/>
      <c r="BK13" s="592"/>
      <c r="BL13" s="592"/>
      <c r="BM13" s="592"/>
      <c r="BN13" s="593"/>
      <c r="BO13" s="594">
        <v>53.3</v>
      </c>
      <c r="BP13" s="594"/>
      <c r="BQ13" s="594"/>
      <c r="BR13" s="594"/>
      <c r="BS13" s="600" t="s">
        <v>112</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1117783</v>
      </c>
      <c r="CS13" s="592"/>
      <c r="CT13" s="592"/>
      <c r="CU13" s="592"/>
      <c r="CV13" s="592"/>
      <c r="CW13" s="592"/>
      <c r="CX13" s="592"/>
      <c r="CY13" s="593"/>
      <c r="CZ13" s="594">
        <v>6.4</v>
      </c>
      <c r="DA13" s="594"/>
      <c r="DB13" s="594"/>
      <c r="DC13" s="594"/>
      <c r="DD13" s="600">
        <v>815135</v>
      </c>
      <c r="DE13" s="592"/>
      <c r="DF13" s="592"/>
      <c r="DG13" s="592"/>
      <c r="DH13" s="592"/>
      <c r="DI13" s="592"/>
      <c r="DJ13" s="592"/>
      <c r="DK13" s="592"/>
      <c r="DL13" s="592"/>
      <c r="DM13" s="592"/>
      <c r="DN13" s="592"/>
      <c r="DO13" s="592"/>
      <c r="DP13" s="593"/>
      <c r="DQ13" s="600">
        <v>422860</v>
      </c>
      <c r="DR13" s="592"/>
      <c r="DS13" s="592"/>
      <c r="DT13" s="592"/>
      <c r="DU13" s="592"/>
      <c r="DV13" s="592"/>
      <c r="DW13" s="592"/>
      <c r="DX13" s="592"/>
      <c r="DY13" s="592"/>
      <c r="DZ13" s="592"/>
      <c r="EA13" s="592"/>
      <c r="EB13" s="592"/>
      <c r="EC13" s="601"/>
    </row>
    <row r="14" spans="2:143" ht="11.25" customHeight="1" x14ac:dyDescent="0.15">
      <c r="B14" s="588" t="s">
        <v>238</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130734</v>
      </c>
      <c r="BH14" s="592"/>
      <c r="BI14" s="592"/>
      <c r="BJ14" s="592"/>
      <c r="BK14" s="592"/>
      <c r="BL14" s="592"/>
      <c r="BM14" s="592"/>
      <c r="BN14" s="593"/>
      <c r="BO14" s="594">
        <v>1.6</v>
      </c>
      <c r="BP14" s="594"/>
      <c r="BQ14" s="594"/>
      <c r="BR14" s="594"/>
      <c r="BS14" s="600" t="s">
        <v>112</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1514014</v>
      </c>
      <c r="CS14" s="592"/>
      <c r="CT14" s="592"/>
      <c r="CU14" s="592"/>
      <c r="CV14" s="592"/>
      <c r="CW14" s="592"/>
      <c r="CX14" s="592"/>
      <c r="CY14" s="593"/>
      <c r="CZ14" s="594">
        <v>8.6</v>
      </c>
      <c r="DA14" s="594"/>
      <c r="DB14" s="594"/>
      <c r="DC14" s="594"/>
      <c r="DD14" s="600">
        <v>606218</v>
      </c>
      <c r="DE14" s="592"/>
      <c r="DF14" s="592"/>
      <c r="DG14" s="592"/>
      <c r="DH14" s="592"/>
      <c r="DI14" s="592"/>
      <c r="DJ14" s="592"/>
      <c r="DK14" s="592"/>
      <c r="DL14" s="592"/>
      <c r="DM14" s="592"/>
      <c r="DN14" s="592"/>
      <c r="DO14" s="592"/>
      <c r="DP14" s="593"/>
      <c r="DQ14" s="600">
        <v>719528</v>
      </c>
      <c r="DR14" s="592"/>
      <c r="DS14" s="592"/>
      <c r="DT14" s="592"/>
      <c r="DU14" s="592"/>
      <c r="DV14" s="592"/>
      <c r="DW14" s="592"/>
      <c r="DX14" s="592"/>
      <c r="DY14" s="592"/>
      <c r="DZ14" s="592"/>
      <c r="EA14" s="592"/>
      <c r="EB14" s="592"/>
      <c r="EC14" s="601"/>
    </row>
    <row r="15" spans="2:143" ht="11.25" customHeight="1" x14ac:dyDescent="0.15">
      <c r="B15" s="588" t="s">
        <v>241</v>
      </c>
      <c r="C15" s="589"/>
      <c r="D15" s="589"/>
      <c r="E15" s="589"/>
      <c r="F15" s="589"/>
      <c r="G15" s="589"/>
      <c r="H15" s="589"/>
      <c r="I15" s="589"/>
      <c r="J15" s="589"/>
      <c r="K15" s="589"/>
      <c r="L15" s="589"/>
      <c r="M15" s="589"/>
      <c r="N15" s="589"/>
      <c r="O15" s="589"/>
      <c r="P15" s="589"/>
      <c r="Q15" s="590"/>
      <c r="R15" s="591">
        <v>23836</v>
      </c>
      <c r="S15" s="592"/>
      <c r="T15" s="592"/>
      <c r="U15" s="592"/>
      <c r="V15" s="592"/>
      <c r="W15" s="592"/>
      <c r="X15" s="592"/>
      <c r="Y15" s="593"/>
      <c r="Z15" s="594">
        <v>0.1</v>
      </c>
      <c r="AA15" s="594"/>
      <c r="AB15" s="594"/>
      <c r="AC15" s="594"/>
      <c r="AD15" s="595">
        <v>23836</v>
      </c>
      <c r="AE15" s="595"/>
      <c r="AF15" s="595"/>
      <c r="AG15" s="595"/>
      <c r="AH15" s="595"/>
      <c r="AI15" s="595"/>
      <c r="AJ15" s="595"/>
      <c r="AK15" s="595"/>
      <c r="AL15" s="596">
        <v>0.2</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394700</v>
      </c>
      <c r="BH15" s="592"/>
      <c r="BI15" s="592"/>
      <c r="BJ15" s="592"/>
      <c r="BK15" s="592"/>
      <c r="BL15" s="592"/>
      <c r="BM15" s="592"/>
      <c r="BN15" s="593"/>
      <c r="BO15" s="594">
        <v>5</v>
      </c>
      <c r="BP15" s="594"/>
      <c r="BQ15" s="594"/>
      <c r="BR15" s="594"/>
      <c r="BS15" s="600" t="s">
        <v>112</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1442717</v>
      </c>
      <c r="CS15" s="592"/>
      <c r="CT15" s="592"/>
      <c r="CU15" s="592"/>
      <c r="CV15" s="592"/>
      <c r="CW15" s="592"/>
      <c r="CX15" s="592"/>
      <c r="CY15" s="593"/>
      <c r="CZ15" s="594">
        <v>8.1999999999999993</v>
      </c>
      <c r="DA15" s="594"/>
      <c r="DB15" s="594"/>
      <c r="DC15" s="594"/>
      <c r="DD15" s="600">
        <v>167122</v>
      </c>
      <c r="DE15" s="592"/>
      <c r="DF15" s="592"/>
      <c r="DG15" s="592"/>
      <c r="DH15" s="592"/>
      <c r="DI15" s="592"/>
      <c r="DJ15" s="592"/>
      <c r="DK15" s="592"/>
      <c r="DL15" s="592"/>
      <c r="DM15" s="592"/>
      <c r="DN15" s="592"/>
      <c r="DO15" s="592"/>
      <c r="DP15" s="593"/>
      <c r="DQ15" s="600">
        <v>1170915</v>
      </c>
      <c r="DR15" s="592"/>
      <c r="DS15" s="592"/>
      <c r="DT15" s="592"/>
      <c r="DU15" s="592"/>
      <c r="DV15" s="592"/>
      <c r="DW15" s="592"/>
      <c r="DX15" s="592"/>
      <c r="DY15" s="592"/>
      <c r="DZ15" s="592"/>
      <c r="EA15" s="592"/>
      <c r="EB15" s="592"/>
      <c r="EC15" s="601"/>
    </row>
    <row r="16" spans="2:143" ht="11.25" customHeight="1" x14ac:dyDescent="0.15">
      <c r="B16" s="588" t="s">
        <v>244</v>
      </c>
      <c r="C16" s="589"/>
      <c r="D16" s="589"/>
      <c r="E16" s="589"/>
      <c r="F16" s="589"/>
      <c r="G16" s="589"/>
      <c r="H16" s="589"/>
      <c r="I16" s="589"/>
      <c r="J16" s="589"/>
      <c r="K16" s="589"/>
      <c r="L16" s="589"/>
      <c r="M16" s="589"/>
      <c r="N16" s="589"/>
      <c r="O16" s="589"/>
      <c r="P16" s="589"/>
      <c r="Q16" s="590"/>
      <c r="R16" s="591">
        <v>2742078</v>
      </c>
      <c r="S16" s="592"/>
      <c r="T16" s="592"/>
      <c r="U16" s="592"/>
      <c r="V16" s="592"/>
      <c r="W16" s="592"/>
      <c r="X16" s="592"/>
      <c r="Y16" s="593"/>
      <c r="Z16" s="594">
        <v>14.8</v>
      </c>
      <c r="AA16" s="594"/>
      <c r="AB16" s="594"/>
      <c r="AC16" s="594"/>
      <c r="AD16" s="595">
        <v>2279747</v>
      </c>
      <c r="AE16" s="595"/>
      <c r="AF16" s="595"/>
      <c r="AG16" s="595"/>
      <c r="AH16" s="595"/>
      <c r="AI16" s="595"/>
      <c r="AJ16" s="595"/>
      <c r="AK16" s="595"/>
      <c r="AL16" s="596">
        <v>20.3</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127946</v>
      </c>
      <c r="CS16" s="592"/>
      <c r="CT16" s="592"/>
      <c r="CU16" s="592"/>
      <c r="CV16" s="592"/>
      <c r="CW16" s="592"/>
      <c r="CX16" s="592"/>
      <c r="CY16" s="593"/>
      <c r="CZ16" s="594">
        <v>0.7</v>
      </c>
      <c r="DA16" s="594"/>
      <c r="DB16" s="594"/>
      <c r="DC16" s="594"/>
      <c r="DD16" s="600" t="s">
        <v>112</v>
      </c>
      <c r="DE16" s="592"/>
      <c r="DF16" s="592"/>
      <c r="DG16" s="592"/>
      <c r="DH16" s="592"/>
      <c r="DI16" s="592"/>
      <c r="DJ16" s="592"/>
      <c r="DK16" s="592"/>
      <c r="DL16" s="592"/>
      <c r="DM16" s="592"/>
      <c r="DN16" s="592"/>
      <c r="DO16" s="592"/>
      <c r="DP16" s="593"/>
      <c r="DQ16" s="600">
        <v>77949</v>
      </c>
      <c r="DR16" s="592"/>
      <c r="DS16" s="592"/>
      <c r="DT16" s="592"/>
      <c r="DU16" s="592"/>
      <c r="DV16" s="592"/>
      <c r="DW16" s="592"/>
      <c r="DX16" s="592"/>
      <c r="DY16" s="592"/>
      <c r="DZ16" s="592"/>
      <c r="EA16" s="592"/>
      <c r="EB16" s="592"/>
      <c r="EC16" s="601"/>
    </row>
    <row r="17" spans="2:133" ht="11.25" customHeight="1" x14ac:dyDescent="0.15">
      <c r="B17" s="588" t="s">
        <v>247</v>
      </c>
      <c r="C17" s="589"/>
      <c r="D17" s="589"/>
      <c r="E17" s="589"/>
      <c r="F17" s="589"/>
      <c r="G17" s="589"/>
      <c r="H17" s="589"/>
      <c r="I17" s="589"/>
      <c r="J17" s="589"/>
      <c r="K17" s="589"/>
      <c r="L17" s="589"/>
      <c r="M17" s="589"/>
      <c r="N17" s="589"/>
      <c r="O17" s="589"/>
      <c r="P17" s="589"/>
      <c r="Q17" s="590"/>
      <c r="R17" s="591">
        <v>2279747</v>
      </c>
      <c r="S17" s="592"/>
      <c r="T17" s="592"/>
      <c r="U17" s="592"/>
      <c r="V17" s="592"/>
      <c r="W17" s="592"/>
      <c r="X17" s="592"/>
      <c r="Y17" s="593"/>
      <c r="Z17" s="594">
        <v>12.3</v>
      </c>
      <c r="AA17" s="594"/>
      <c r="AB17" s="594"/>
      <c r="AC17" s="594"/>
      <c r="AD17" s="595">
        <v>2279747</v>
      </c>
      <c r="AE17" s="595"/>
      <c r="AF17" s="595"/>
      <c r="AG17" s="595"/>
      <c r="AH17" s="595"/>
      <c r="AI17" s="595"/>
      <c r="AJ17" s="595"/>
      <c r="AK17" s="595"/>
      <c r="AL17" s="596">
        <v>20.3</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2276117</v>
      </c>
      <c r="CS17" s="592"/>
      <c r="CT17" s="592"/>
      <c r="CU17" s="592"/>
      <c r="CV17" s="592"/>
      <c r="CW17" s="592"/>
      <c r="CX17" s="592"/>
      <c r="CY17" s="593"/>
      <c r="CZ17" s="594">
        <v>13</v>
      </c>
      <c r="DA17" s="594"/>
      <c r="DB17" s="594"/>
      <c r="DC17" s="594"/>
      <c r="DD17" s="600" t="s">
        <v>112</v>
      </c>
      <c r="DE17" s="592"/>
      <c r="DF17" s="592"/>
      <c r="DG17" s="592"/>
      <c r="DH17" s="592"/>
      <c r="DI17" s="592"/>
      <c r="DJ17" s="592"/>
      <c r="DK17" s="592"/>
      <c r="DL17" s="592"/>
      <c r="DM17" s="592"/>
      <c r="DN17" s="592"/>
      <c r="DO17" s="592"/>
      <c r="DP17" s="593"/>
      <c r="DQ17" s="600">
        <v>2228157</v>
      </c>
      <c r="DR17" s="592"/>
      <c r="DS17" s="592"/>
      <c r="DT17" s="592"/>
      <c r="DU17" s="592"/>
      <c r="DV17" s="592"/>
      <c r="DW17" s="592"/>
      <c r="DX17" s="592"/>
      <c r="DY17" s="592"/>
      <c r="DZ17" s="592"/>
      <c r="EA17" s="592"/>
      <c r="EB17" s="592"/>
      <c r="EC17" s="601"/>
    </row>
    <row r="18" spans="2:133" ht="11.25" customHeight="1" x14ac:dyDescent="0.15">
      <c r="B18" s="588" t="s">
        <v>250</v>
      </c>
      <c r="C18" s="589"/>
      <c r="D18" s="589"/>
      <c r="E18" s="589"/>
      <c r="F18" s="589"/>
      <c r="G18" s="589"/>
      <c r="H18" s="589"/>
      <c r="I18" s="589"/>
      <c r="J18" s="589"/>
      <c r="K18" s="589"/>
      <c r="L18" s="589"/>
      <c r="M18" s="589"/>
      <c r="N18" s="589"/>
      <c r="O18" s="589"/>
      <c r="P18" s="589"/>
      <c r="Q18" s="590"/>
      <c r="R18" s="591">
        <v>462325</v>
      </c>
      <c r="S18" s="592"/>
      <c r="T18" s="592"/>
      <c r="U18" s="592"/>
      <c r="V18" s="592"/>
      <c r="W18" s="592"/>
      <c r="X18" s="592"/>
      <c r="Y18" s="593"/>
      <c r="Z18" s="594">
        <v>2.5</v>
      </c>
      <c r="AA18" s="594"/>
      <c r="AB18" s="594"/>
      <c r="AC18" s="594"/>
      <c r="AD18" s="595" t="s">
        <v>112</v>
      </c>
      <c r="AE18" s="595"/>
      <c r="AF18" s="595"/>
      <c r="AG18" s="595"/>
      <c r="AH18" s="595"/>
      <c r="AI18" s="595"/>
      <c r="AJ18" s="595"/>
      <c r="AK18" s="595"/>
      <c r="AL18" s="596" t="s">
        <v>112</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x14ac:dyDescent="0.15">
      <c r="B19" s="588" t="s">
        <v>253</v>
      </c>
      <c r="C19" s="589"/>
      <c r="D19" s="589"/>
      <c r="E19" s="589"/>
      <c r="F19" s="589"/>
      <c r="G19" s="589"/>
      <c r="H19" s="589"/>
      <c r="I19" s="589"/>
      <c r="J19" s="589"/>
      <c r="K19" s="589"/>
      <c r="L19" s="589"/>
      <c r="M19" s="589"/>
      <c r="N19" s="589"/>
      <c r="O19" s="589"/>
      <c r="P19" s="589"/>
      <c r="Q19" s="590"/>
      <c r="R19" s="591">
        <v>6</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707</v>
      </c>
      <c r="BH19" s="592"/>
      <c r="BI19" s="592"/>
      <c r="BJ19" s="592"/>
      <c r="BK19" s="592"/>
      <c r="BL19" s="592"/>
      <c r="BM19" s="592"/>
      <c r="BN19" s="593"/>
      <c r="BO19" s="594">
        <v>0</v>
      </c>
      <c r="BP19" s="594"/>
      <c r="BQ19" s="594"/>
      <c r="BR19" s="594"/>
      <c r="BS19" s="600" t="s">
        <v>112</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x14ac:dyDescent="0.15">
      <c r="B20" s="588" t="s">
        <v>256</v>
      </c>
      <c r="C20" s="589"/>
      <c r="D20" s="589"/>
      <c r="E20" s="589"/>
      <c r="F20" s="589"/>
      <c r="G20" s="589"/>
      <c r="H20" s="589"/>
      <c r="I20" s="589"/>
      <c r="J20" s="589"/>
      <c r="K20" s="589"/>
      <c r="L20" s="589"/>
      <c r="M20" s="589"/>
      <c r="N20" s="589"/>
      <c r="O20" s="589"/>
      <c r="P20" s="589"/>
      <c r="Q20" s="590"/>
      <c r="R20" s="591">
        <v>11664513</v>
      </c>
      <c r="S20" s="592"/>
      <c r="T20" s="592"/>
      <c r="U20" s="592"/>
      <c r="V20" s="592"/>
      <c r="W20" s="592"/>
      <c r="X20" s="592"/>
      <c r="Y20" s="593"/>
      <c r="Z20" s="594">
        <v>62.8</v>
      </c>
      <c r="AA20" s="594"/>
      <c r="AB20" s="594"/>
      <c r="AC20" s="594"/>
      <c r="AD20" s="595">
        <v>11201475</v>
      </c>
      <c r="AE20" s="595"/>
      <c r="AF20" s="595"/>
      <c r="AG20" s="595"/>
      <c r="AH20" s="595"/>
      <c r="AI20" s="595"/>
      <c r="AJ20" s="595"/>
      <c r="AK20" s="595"/>
      <c r="AL20" s="596">
        <v>99.6</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707</v>
      </c>
      <c r="BH20" s="592"/>
      <c r="BI20" s="592"/>
      <c r="BJ20" s="592"/>
      <c r="BK20" s="592"/>
      <c r="BL20" s="592"/>
      <c r="BM20" s="592"/>
      <c r="BN20" s="593"/>
      <c r="BO20" s="594">
        <v>0</v>
      </c>
      <c r="BP20" s="594"/>
      <c r="BQ20" s="594"/>
      <c r="BR20" s="594"/>
      <c r="BS20" s="600" t="s">
        <v>112</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17510109</v>
      </c>
      <c r="CS20" s="592"/>
      <c r="CT20" s="592"/>
      <c r="CU20" s="592"/>
      <c r="CV20" s="592"/>
      <c r="CW20" s="592"/>
      <c r="CX20" s="592"/>
      <c r="CY20" s="593"/>
      <c r="CZ20" s="594">
        <v>100</v>
      </c>
      <c r="DA20" s="594"/>
      <c r="DB20" s="594"/>
      <c r="DC20" s="594"/>
      <c r="DD20" s="600">
        <v>2251505</v>
      </c>
      <c r="DE20" s="592"/>
      <c r="DF20" s="592"/>
      <c r="DG20" s="592"/>
      <c r="DH20" s="592"/>
      <c r="DI20" s="592"/>
      <c r="DJ20" s="592"/>
      <c r="DK20" s="592"/>
      <c r="DL20" s="592"/>
      <c r="DM20" s="592"/>
      <c r="DN20" s="592"/>
      <c r="DO20" s="592"/>
      <c r="DP20" s="593"/>
      <c r="DQ20" s="600">
        <v>13051070</v>
      </c>
      <c r="DR20" s="592"/>
      <c r="DS20" s="592"/>
      <c r="DT20" s="592"/>
      <c r="DU20" s="592"/>
      <c r="DV20" s="592"/>
      <c r="DW20" s="592"/>
      <c r="DX20" s="592"/>
      <c r="DY20" s="592"/>
      <c r="DZ20" s="592"/>
      <c r="EA20" s="592"/>
      <c r="EB20" s="592"/>
      <c r="EC20" s="601"/>
    </row>
    <row r="21" spans="2:133" ht="11.25" customHeight="1" x14ac:dyDescent="0.15">
      <c r="B21" s="588" t="s">
        <v>259</v>
      </c>
      <c r="C21" s="589"/>
      <c r="D21" s="589"/>
      <c r="E21" s="589"/>
      <c r="F21" s="589"/>
      <c r="G21" s="589"/>
      <c r="H21" s="589"/>
      <c r="I21" s="589"/>
      <c r="J21" s="589"/>
      <c r="K21" s="589"/>
      <c r="L21" s="589"/>
      <c r="M21" s="589"/>
      <c r="N21" s="589"/>
      <c r="O21" s="589"/>
      <c r="P21" s="589"/>
      <c r="Q21" s="590"/>
      <c r="R21" s="591">
        <v>11610</v>
      </c>
      <c r="S21" s="592"/>
      <c r="T21" s="592"/>
      <c r="U21" s="592"/>
      <c r="V21" s="592"/>
      <c r="W21" s="592"/>
      <c r="X21" s="592"/>
      <c r="Y21" s="593"/>
      <c r="Z21" s="594">
        <v>0.1</v>
      </c>
      <c r="AA21" s="594"/>
      <c r="AB21" s="594"/>
      <c r="AC21" s="594"/>
      <c r="AD21" s="595">
        <v>11610</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261</v>
      </c>
      <c r="C22" s="589"/>
      <c r="D22" s="589"/>
      <c r="E22" s="589"/>
      <c r="F22" s="589"/>
      <c r="G22" s="589"/>
      <c r="H22" s="589"/>
      <c r="I22" s="589"/>
      <c r="J22" s="589"/>
      <c r="K22" s="589"/>
      <c r="L22" s="589"/>
      <c r="M22" s="589"/>
      <c r="N22" s="589"/>
      <c r="O22" s="589"/>
      <c r="P22" s="589"/>
      <c r="Q22" s="590"/>
      <c r="R22" s="591">
        <v>152842</v>
      </c>
      <c r="S22" s="592"/>
      <c r="T22" s="592"/>
      <c r="U22" s="592"/>
      <c r="V22" s="592"/>
      <c r="W22" s="592"/>
      <c r="X22" s="592"/>
      <c r="Y22" s="593"/>
      <c r="Z22" s="594">
        <v>0.8</v>
      </c>
      <c r="AA22" s="594"/>
      <c r="AB22" s="594"/>
      <c r="AC22" s="594"/>
      <c r="AD22" s="595" t="s">
        <v>112</v>
      </c>
      <c r="AE22" s="595"/>
      <c r="AF22" s="595"/>
      <c r="AG22" s="595"/>
      <c r="AH22" s="595"/>
      <c r="AI22" s="595"/>
      <c r="AJ22" s="595"/>
      <c r="AK22" s="595"/>
      <c r="AL22" s="596" t="s">
        <v>112</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264</v>
      </c>
      <c r="C23" s="589"/>
      <c r="D23" s="589"/>
      <c r="E23" s="589"/>
      <c r="F23" s="589"/>
      <c r="G23" s="589"/>
      <c r="H23" s="589"/>
      <c r="I23" s="589"/>
      <c r="J23" s="589"/>
      <c r="K23" s="589"/>
      <c r="L23" s="589"/>
      <c r="M23" s="589"/>
      <c r="N23" s="589"/>
      <c r="O23" s="589"/>
      <c r="P23" s="589"/>
      <c r="Q23" s="590"/>
      <c r="R23" s="591">
        <v>304639</v>
      </c>
      <c r="S23" s="592"/>
      <c r="T23" s="592"/>
      <c r="U23" s="592"/>
      <c r="V23" s="592"/>
      <c r="W23" s="592"/>
      <c r="X23" s="592"/>
      <c r="Y23" s="593"/>
      <c r="Z23" s="594">
        <v>1.6</v>
      </c>
      <c r="AA23" s="594"/>
      <c r="AB23" s="594"/>
      <c r="AC23" s="594"/>
      <c r="AD23" s="595">
        <v>24886</v>
      </c>
      <c r="AE23" s="595"/>
      <c r="AF23" s="595"/>
      <c r="AG23" s="595"/>
      <c r="AH23" s="595"/>
      <c r="AI23" s="595"/>
      <c r="AJ23" s="595"/>
      <c r="AK23" s="595"/>
      <c r="AL23" s="596">
        <v>0.2</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v>707</v>
      </c>
      <c r="BH23" s="592"/>
      <c r="BI23" s="592"/>
      <c r="BJ23" s="592"/>
      <c r="BK23" s="592"/>
      <c r="BL23" s="592"/>
      <c r="BM23" s="592"/>
      <c r="BN23" s="593"/>
      <c r="BO23" s="594">
        <v>0</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6" t="s">
        <v>269</v>
      </c>
      <c r="DM23" s="617"/>
      <c r="DN23" s="617"/>
      <c r="DO23" s="617"/>
      <c r="DP23" s="617"/>
      <c r="DQ23" s="617"/>
      <c r="DR23" s="617"/>
      <c r="DS23" s="617"/>
      <c r="DT23" s="617"/>
      <c r="DU23" s="617"/>
      <c r="DV23" s="618"/>
      <c r="DW23" s="573" t="s">
        <v>270</v>
      </c>
      <c r="DX23" s="574"/>
      <c r="DY23" s="574"/>
      <c r="DZ23" s="574"/>
      <c r="EA23" s="574"/>
      <c r="EB23" s="574"/>
      <c r="EC23" s="575"/>
    </row>
    <row r="24" spans="2:133" ht="11.25" customHeight="1" x14ac:dyDescent="0.15">
      <c r="B24" s="588" t="s">
        <v>271</v>
      </c>
      <c r="C24" s="589"/>
      <c r="D24" s="589"/>
      <c r="E24" s="589"/>
      <c r="F24" s="589"/>
      <c r="G24" s="589"/>
      <c r="H24" s="589"/>
      <c r="I24" s="589"/>
      <c r="J24" s="589"/>
      <c r="K24" s="589"/>
      <c r="L24" s="589"/>
      <c r="M24" s="589"/>
      <c r="N24" s="589"/>
      <c r="O24" s="589"/>
      <c r="P24" s="589"/>
      <c r="Q24" s="590"/>
      <c r="R24" s="591">
        <v>30583</v>
      </c>
      <c r="S24" s="592"/>
      <c r="T24" s="592"/>
      <c r="U24" s="592"/>
      <c r="V24" s="592"/>
      <c r="W24" s="592"/>
      <c r="X24" s="592"/>
      <c r="Y24" s="593"/>
      <c r="Z24" s="594">
        <v>0.2</v>
      </c>
      <c r="AA24" s="594"/>
      <c r="AB24" s="594"/>
      <c r="AC24" s="594"/>
      <c r="AD24" s="595" t="s">
        <v>112</v>
      </c>
      <c r="AE24" s="595"/>
      <c r="AF24" s="595"/>
      <c r="AG24" s="595"/>
      <c r="AH24" s="595"/>
      <c r="AI24" s="595"/>
      <c r="AJ24" s="595"/>
      <c r="AK24" s="595"/>
      <c r="AL24" s="596" t="s">
        <v>112</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7900741</v>
      </c>
      <c r="CS24" s="581"/>
      <c r="CT24" s="581"/>
      <c r="CU24" s="581"/>
      <c r="CV24" s="581"/>
      <c r="CW24" s="581"/>
      <c r="CX24" s="581"/>
      <c r="CY24" s="582"/>
      <c r="CZ24" s="620">
        <v>45.1</v>
      </c>
      <c r="DA24" s="621"/>
      <c r="DB24" s="621"/>
      <c r="DC24" s="622"/>
      <c r="DD24" s="619">
        <v>6033729</v>
      </c>
      <c r="DE24" s="581"/>
      <c r="DF24" s="581"/>
      <c r="DG24" s="581"/>
      <c r="DH24" s="581"/>
      <c r="DI24" s="581"/>
      <c r="DJ24" s="581"/>
      <c r="DK24" s="582"/>
      <c r="DL24" s="619">
        <v>5700143</v>
      </c>
      <c r="DM24" s="581"/>
      <c r="DN24" s="581"/>
      <c r="DO24" s="581"/>
      <c r="DP24" s="581"/>
      <c r="DQ24" s="581"/>
      <c r="DR24" s="581"/>
      <c r="DS24" s="581"/>
      <c r="DT24" s="581"/>
      <c r="DU24" s="581"/>
      <c r="DV24" s="582"/>
      <c r="DW24" s="585">
        <v>47.3</v>
      </c>
      <c r="DX24" s="586"/>
      <c r="DY24" s="586"/>
      <c r="DZ24" s="586"/>
      <c r="EA24" s="586"/>
      <c r="EB24" s="586"/>
      <c r="EC24" s="587"/>
    </row>
    <row r="25" spans="2:133" ht="11.25" customHeight="1" x14ac:dyDescent="0.15">
      <c r="B25" s="588" t="s">
        <v>274</v>
      </c>
      <c r="C25" s="589"/>
      <c r="D25" s="589"/>
      <c r="E25" s="589"/>
      <c r="F25" s="589"/>
      <c r="G25" s="589"/>
      <c r="H25" s="589"/>
      <c r="I25" s="589"/>
      <c r="J25" s="589"/>
      <c r="K25" s="589"/>
      <c r="L25" s="589"/>
      <c r="M25" s="589"/>
      <c r="N25" s="589"/>
      <c r="O25" s="589"/>
      <c r="P25" s="589"/>
      <c r="Q25" s="590"/>
      <c r="R25" s="591">
        <v>1820093</v>
      </c>
      <c r="S25" s="592"/>
      <c r="T25" s="592"/>
      <c r="U25" s="592"/>
      <c r="V25" s="592"/>
      <c r="W25" s="592"/>
      <c r="X25" s="592"/>
      <c r="Y25" s="593"/>
      <c r="Z25" s="594">
        <v>9.8000000000000007</v>
      </c>
      <c r="AA25" s="594"/>
      <c r="AB25" s="594"/>
      <c r="AC25" s="594"/>
      <c r="AD25" s="595" t="s">
        <v>112</v>
      </c>
      <c r="AE25" s="595"/>
      <c r="AF25" s="595"/>
      <c r="AG25" s="595"/>
      <c r="AH25" s="595"/>
      <c r="AI25" s="595"/>
      <c r="AJ25" s="595"/>
      <c r="AK25" s="595"/>
      <c r="AL25" s="596" t="s">
        <v>112</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3237893</v>
      </c>
      <c r="CS25" s="611"/>
      <c r="CT25" s="611"/>
      <c r="CU25" s="611"/>
      <c r="CV25" s="611"/>
      <c r="CW25" s="611"/>
      <c r="CX25" s="611"/>
      <c r="CY25" s="612"/>
      <c r="CZ25" s="625">
        <v>18.5</v>
      </c>
      <c r="DA25" s="626"/>
      <c r="DB25" s="626"/>
      <c r="DC25" s="627"/>
      <c r="DD25" s="600">
        <v>3014183</v>
      </c>
      <c r="DE25" s="611"/>
      <c r="DF25" s="611"/>
      <c r="DG25" s="611"/>
      <c r="DH25" s="611"/>
      <c r="DI25" s="611"/>
      <c r="DJ25" s="611"/>
      <c r="DK25" s="612"/>
      <c r="DL25" s="600">
        <v>2795589</v>
      </c>
      <c r="DM25" s="611"/>
      <c r="DN25" s="611"/>
      <c r="DO25" s="611"/>
      <c r="DP25" s="611"/>
      <c r="DQ25" s="611"/>
      <c r="DR25" s="611"/>
      <c r="DS25" s="611"/>
      <c r="DT25" s="611"/>
      <c r="DU25" s="611"/>
      <c r="DV25" s="612"/>
      <c r="DW25" s="596">
        <v>23.2</v>
      </c>
      <c r="DX25" s="623"/>
      <c r="DY25" s="623"/>
      <c r="DZ25" s="623"/>
      <c r="EA25" s="623"/>
      <c r="EB25" s="623"/>
      <c r="EC25" s="624"/>
    </row>
    <row r="26" spans="2:133" ht="11.25" customHeight="1" x14ac:dyDescent="0.15">
      <c r="B26" s="628" t="s">
        <v>277</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1987333</v>
      </c>
      <c r="CS26" s="592"/>
      <c r="CT26" s="592"/>
      <c r="CU26" s="592"/>
      <c r="CV26" s="592"/>
      <c r="CW26" s="592"/>
      <c r="CX26" s="592"/>
      <c r="CY26" s="593"/>
      <c r="CZ26" s="625">
        <v>11.3</v>
      </c>
      <c r="DA26" s="626"/>
      <c r="DB26" s="626"/>
      <c r="DC26" s="627"/>
      <c r="DD26" s="600">
        <v>1849180</v>
      </c>
      <c r="DE26" s="592"/>
      <c r="DF26" s="592"/>
      <c r="DG26" s="592"/>
      <c r="DH26" s="592"/>
      <c r="DI26" s="592"/>
      <c r="DJ26" s="592"/>
      <c r="DK26" s="593"/>
      <c r="DL26" s="600" t="s">
        <v>210</v>
      </c>
      <c r="DM26" s="592"/>
      <c r="DN26" s="592"/>
      <c r="DO26" s="592"/>
      <c r="DP26" s="592"/>
      <c r="DQ26" s="592"/>
      <c r="DR26" s="592"/>
      <c r="DS26" s="592"/>
      <c r="DT26" s="592"/>
      <c r="DU26" s="592"/>
      <c r="DV26" s="593"/>
      <c r="DW26" s="596" t="s">
        <v>210</v>
      </c>
      <c r="DX26" s="623"/>
      <c r="DY26" s="623"/>
      <c r="DZ26" s="623"/>
      <c r="EA26" s="623"/>
      <c r="EB26" s="623"/>
      <c r="EC26" s="624"/>
    </row>
    <row r="27" spans="2:133" ht="11.25" customHeight="1" x14ac:dyDescent="0.15">
      <c r="B27" s="588" t="s">
        <v>280</v>
      </c>
      <c r="C27" s="589"/>
      <c r="D27" s="589"/>
      <c r="E27" s="589"/>
      <c r="F27" s="589"/>
      <c r="G27" s="589"/>
      <c r="H27" s="589"/>
      <c r="I27" s="589"/>
      <c r="J27" s="589"/>
      <c r="K27" s="589"/>
      <c r="L27" s="589"/>
      <c r="M27" s="589"/>
      <c r="N27" s="589"/>
      <c r="O27" s="589"/>
      <c r="P27" s="589"/>
      <c r="Q27" s="590"/>
      <c r="R27" s="591">
        <v>1186171</v>
      </c>
      <c r="S27" s="592"/>
      <c r="T27" s="592"/>
      <c r="U27" s="592"/>
      <c r="V27" s="592"/>
      <c r="W27" s="592"/>
      <c r="X27" s="592"/>
      <c r="Y27" s="593"/>
      <c r="Z27" s="594">
        <v>6.4</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7932896</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2386731</v>
      </c>
      <c r="CS27" s="611"/>
      <c r="CT27" s="611"/>
      <c r="CU27" s="611"/>
      <c r="CV27" s="611"/>
      <c r="CW27" s="611"/>
      <c r="CX27" s="611"/>
      <c r="CY27" s="612"/>
      <c r="CZ27" s="625">
        <v>13.6</v>
      </c>
      <c r="DA27" s="626"/>
      <c r="DB27" s="626"/>
      <c r="DC27" s="627"/>
      <c r="DD27" s="600">
        <v>791389</v>
      </c>
      <c r="DE27" s="611"/>
      <c r="DF27" s="611"/>
      <c r="DG27" s="611"/>
      <c r="DH27" s="611"/>
      <c r="DI27" s="611"/>
      <c r="DJ27" s="611"/>
      <c r="DK27" s="612"/>
      <c r="DL27" s="600">
        <v>676397</v>
      </c>
      <c r="DM27" s="611"/>
      <c r="DN27" s="611"/>
      <c r="DO27" s="611"/>
      <c r="DP27" s="611"/>
      <c r="DQ27" s="611"/>
      <c r="DR27" s="611"/>
      <c r="DS27" s="611"/>
      <c r="DT27" s="611"/>
      <c r="DU27" s="611"/>
      <c r="DV27" s="612"/>
      <c r="DW27" s="596">
        <v>5.6</v>
      </c>
      <c r="DX27" s="623"/>
      <c r="DY27" s="623"/>
      <c r="DZ27" s="623"/>
      <c r="EA27" s="623"/>
      <c r="EB27" s="623"/>
      <c r="EC27" s="624"/>
    </row>
    <row r="28" spans="2:133" ht="11.25" customHeight="1" x14ac:dyDescent="0.15">
      <c r="B28" s="588" t="s">
        <v>283</v>
      </c>
      <c r="C28" s="589"/>
      <c r="D28" s="589"/>
      <c r="E28" s="589"/>
      <c r="F28" s="589"/>
      <c r="G28" s="589"/>
      <c r="H28" s="589"/>
      <c r="I28" s="589"/>
      <c r="J28" s="589"/>
      <c r="K28" s="589"/>
      <c r="L28" s="589"/>
      <c r="M28" s="589"/>
      <c r="N28" s="589"/>
      <c r="O28" s="589"/>
      <c r="P28" s="589"/>
      <c r="Q28" s="590"/>
      <c r="R28" s="591">
        <v>22479</v>
      </c>
      <c r="S28" s="592"/>
      <c r="T28" s="592"/>
      <c r="U28" s="592"/>
      <c r="V28" s="592"/>
      <c r="W28" s="592"/>
      <c r="X28" s="592"/>
      <c r="Y28" s="593"/>
      <c r="Z28" s="594">
        <v>0.1</v>
      </c>
      <c r="AA28" s="594"/>
      <c r="AB28" s="594"/>
      <c r="AC28" s="594"/>
      <c r="AD28" s="595">
        <v>4148</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2276117</v>
      </c>
      <c r="CS28" s="592"/>
      <c r="CT28" s="592"/>
      <c r="CU28" s="592"/>
      <c r="CV28" s="592"/>
      <c r="CW28" s="592"/>
      <c r="CX28" s="592"/>
      <c r="CY28" s="593"/>
      <c r="CZ28" s="625">
        <v>13</v>
      </c>
      <c r="DA28" s="626"/>
      <c r="DB28" s="626"/>
      <c r="DC28" s="627"/>
      <c r="DD28" s="600">
        <v>2228157</v>
      </c>
      <c r="DE28" s="592"/>
      <c r="DF28" s="592"/>
      <c r="DG28" s="592"/>
      <c r="DH28" s="592"/>
      <c r="DI28" s="592"/>
      <c r="DJ28" s="592"/>
      <c r="DK28" s="593"/>
      <c r="DL28" s="600">
        <v>2228157</v>
      </c>
      <c r="DM28" s="592"/>
      <c r="DN28" s="592"/>
      <c r="DO28" s="592"/>
      <c r="DP28" s="592"/>
      <c r="DQ28" s="592"/>
      <c r="DR28" s="592"/>
      <c r="DS28" s="592"/>
      <c r="DT28" s="592"/>
      <c r="DU28" s="592"/>
      <c r="DV28" s="593"/>
      <c r="DW28" s="596">
        <v>18.5</v>
      </c>
      <c r="DX28" s="623"/>
      <c r="DY28" s="623"/>
      <c r="DZ28" s="623"/>
      <c r="EA28" s="623"/>
      <c r="EB28" s="623"/>
      <c r="EC28" s="624"/>
    </row>
    <row r="29" spans="2:133" ht="11.25" customHeight="1" x14ac:dyDescent="0.15">
      <c r="B29" s="588" t="s">
        <v>285</v>
      </c>
      <c r="C29" s="589"/>
      <c r="D29" s="589"/>
      <c r="E29" s="589"/>
      <c r="F29" s="589"/>
      <c r="G29" s="589"/>
      <c r="H29" s="589"/>
      <c r="I29" s="589"/>
      <c r="J29" s="589"/>
      <c r="K29" s="589"/>
      <c r="L29" s="589"/>
      <c r="M29" s="589"/>
      <c r="N29" s="589"/>
      <c r="O29" s="589"/>
      <c r="P29" s="589"/>
      <c r="Q29" s="590"/>
      <c r="R29" s="591">
        <v>17470</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2276117</v>
      </c>
      <c r="CS29" s="611"/>
      <c r="CT29" s="611"/>
      <c r="CU29" s="611"/>
      <c r="CV29" s="611"/>
      <c r="CW29" s="611"/>
      <c r="CX29" s="611"/>
      <c r="CY29" s="612"/>
      <c r="CZ29" s="625">
        <v>13</v>
      </c>
      <c r="DA29" s="626"/>
      <c r="DB29" s="626"/>
      <c r="DC29" s="627"/>
      <c r="DD29" s="600">
        <v>2228157</v>
      </c>
      <c r="DE29" s="611"/>
      <c r="DF29" s="611"/>
      <c r="DG29" s="611"/>
      <c r="DH29" s="611"/>
      <c r="DI29" s="611"/>
      <c r="DJ29" s="611"/>
      <c r="DK29" s="612"/>
      <c r="DL29" s="600">
        <v>2228157</v>
      </c>
      <c r="DM29" s="611"/>
      <c r="DN29" s="611"/>
      <c r="DO29" s="611"/>
      <c r="DP29" s="611"/>
      <c r="DQ29" s="611"/>
      <c r="DR29" s="611"/>
      <c r="DS29" s="611"/>
      <c r="DT29" s="611"/>
      <c r="DU29" s="611"/>
      <c r="DV29" s="612"/>
      <c r="DW29" s="596">
        <v>18.5</v>
      </c>
      <c r="DX29" s="623"/>
      <c r="DY29" s="623"/>
      <c r="DZ29" s="623"/>
      <c r="EA29" s="623"/>
      <c r="EB29" s="623"/>
      <c r="EC29" s="624"/>
    </row>
    <row r="30" spans="2:133" ht="11.25" customHeight="1" x14ac:dyDescent="0.15">
      <c r="B30" s="588" t="s">
        <v>290</v>
      </c>
      <c r="C30" s="589"/>
      <c r="D30" s="589"/>
      <c r="E30" s="589"/>
      <c r="F30" s="589"/>
      <c r="G30" s="589"/>
      <c r="H30" s="589"/>
      <c r="I30" s="589"/>
      <c r="J30" s="589"/>
      <c r="K30" s="589"/>
      <c r="L30" s="589"/>
      <c r="M30" s="589"/>
      <c r="N30" s="589"/>
      <c r="O30" s="589"/>
      <c r="P30" s="589"/>
      <c r="Q30" s="590"/>
      <c r="R30" s="591">
        <v>166376</v>
      </c>
      <c r="S30" s="592"/>
      <c r="T30" s="592"/>
      <c r="U30" s="592"/>
      <c r="V30" s="592"/>
      <c r="W30" s="592"/>
      <c r="X30" s="592"/>
      <c r="Y30" s="593"/>
      <c r="Z30" s="594">
        <v>0.9</v>
      </c>
      <c r="AA30" s="594"/>
      <c r="AB30" s="594"/>
      <c r="AC30" s="594"/>
      <c r="AD30" s="595" t="s">
        <v>112</v>
      </c>
      <c r="AE30" s="595"/>
      <c r="AF30" s="595"/>
      <c r="AG30" s="595"/>
      <c r="AH30" s="595"/>
      <c r="AI30" s="595"/>
      <c r="AJ30" s="595"/>
      <c r="AK30" s="595"/>
      <c r="AL30" s="596" t="s">
        <v>112</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98.9</v>
      </c>
      <c r="BH30" s="650"/>
      <c r="BI30" s="650"/>
      <c r="BJ30" s="650"/>
      <c r="BK30" s="650"/>
      <c r="BL30" s="650"/>
      <c r="BM30" s="586">
        <v>96.2</v>
      </c>
      <c r="BN30" s="650"/>
      <c r="BO30" s="650"/>
      <c r="BP30" s="650"/>
      <c r="BQ30" s="651"/>
      <c r="BR30" s="649">
        <v>98.9</v>
      </c>
      <c r="BS30" s="650"/>
      <c r="BT30" s="650"/>
      <c r="BU30" s="650"/>
      <c r="BV30" s="650"/>
      <c r="BW30" s="650"/>
      <c r="BX30" s="586">
        <v>96</v>
      </c>
      <c r="BY30" s="650"/>
      <c r="BZ30" s="650"/>
      <c r="CA30" s="650"/>
      <c r="CB30" s="651"/>
      <c r="CD30" s="654"/>
      <c r="CE30" s="655"/>
      <c r="CF30" s="605" t="s">
        <v>293</v>
      </c>
      <c r="CG30" s="606"/>
      <c r="CH30" s="606"/>
      <c r="CI30" s="606"/>
      <c r="CJ30" s="606"/>
      <c r="CK30" s="606"/>
      <c r="CL30" s="606"/>
      <c r="CM30" s="606"/>
      <c r="CN30" s="606"/>
      <c r="CO30" s="606"/>
      <c r="CP30" s="606"/>
      <c r="CQ30" s="607"/>
      <c r="CR30" s="591">
        <v>1989024</v>
      </c>
      <c r="CS30" s="592"/>
      <c r="CT30" s="592"/>
      <c r="CU30" s="592"/>
      <c r="CV30" s="592"/>
      <c r="CW30" s="592"/>
      <c r="CX30" s="592"/>
      <c r="CY30" s="593"/>
      <c r="CZ30" s="625">
        <v>11.4</v>
      </c>
      <c r="DA30" s="626"/>
      <c r="DB30" s="626"/>
      <c r="DC30" s="627"/>
      <c r="DD30" s="600">
        <v>1941502</v>
      </c>
      <c r="DE30" s="592"/>
      <c r="DF30" s="592"/>
      <c r="DG30" s="592"/>
      <c r="DH30" s="592"/>
      <c r="DI30" s="592"/>
      <c r="DJ30" s="592"/>
      <c r="DK30" s="593"/>
      <c r="DL30" s="600">
        <v>1941502</v>
      </c>
      <c r="DM30" s="592"/>
      <c r="DN30" s="592"/>
      <c r="DO30" s="592"/>
      <c r="DP30" s="592"/>
      <c r="DQ30" s="592"/>
      <c r="DR30" s="592"/>
      <c r="DS30" s="592"/>
      <c r="DT30" s="592"/>
      <c r="DU30" s="592"/>
      <c r="DV30" s="593"/>
      <c r="DW30" s="596">
        <v>16.100000000000001</v>
      </c>
      <c r="DX30" s="623"/>
      <c r="DY30" s="623"/>
      <c r="DZ30" s="623"/>
      <c r="EA30" s="623"/>
      <c r="EB30" s="623"/>
      <c r="EC30" s="624"/>
    </row>
    <row r="31" spans="2:133" ht="11.25" customHeight="1" x14ac:dyDescent="0.15">
      <c r="B31" s="588" t="s">
        <v>294</v>
      </c>
      <c r="C31" s="589"/>
      <c r="D31" s="589"/>
      <c r="E31" s="589"/>
      <c r="F31" s="589"/>
      <c r="G31" s="589"/>
      <c r="H31" s="589"/>
      <c r="I31" s="589"/>
      <c r="J31" s="589"/>
      <c r="K31" s="589"/>
      <c r="L31" s="589"/>
      <c r="M31" s="589"/>
      <c r="N31" s="589"/>
      <c r="O31" s="589"/>
      <c r="P31" s="589"/>
      <c r="Q31" s="590"/>
      <c r="R31" s="591">
        <v>1254428</v>
      </c>
      <c r="S31" s="592"/>
      <c r="T31" s="592"/>
      <c r="U31" s="592"/>
      <c r="V31" s="592"/>
      <c r="W31" s="592"/>
      <c r="X31" s="592"/>
      <c r="Y31" s="593"/>
      <c r="Z31" s="594">
        <v>6.8</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98.9</v>
      </c>
      <c r="BH31" s="611"/>
      <c r="BI31" s="611"/>
      <c r="BJ31" s="611"/>
      <c r="BK31" s="611"/>
      <c r="BL31" s="611"/>
      <c r="BM31" s="597">
        <v>96</v>
      </c>
      <c r="BN31" s="647"/>
      <c r="BO31" s="647"/>
      <c r="BP31" s="647"/>
      <c r="BQ31" s="648"/>
      <c r="BR31" s="646">
        <v>98.9</v>
      </c>
      <c r="BS31" s="611"/>
      <c r="BT31" s="611"/>
      <c r="BU31" s="611"/>
      <c r="BV31" s="611"/>
      <c r="BW31" s="611"/>
      <c r="BX31" s="597">
        <v>95</v>
      </c>
      <c r="BY31" s="647"/>
      <c r="BZ31" s="647"/>
      <c r="CA31" s="647"/>
      <c r="CB31" s="648"/>
      <c r="CD31" s="654"/>
      <c r="CE31" s="655"/>
      <c r="CF31" s="605" t="s">
        <v>297</v>
      </c>
      <c r="CG31" s="606"/>
      <c r="CH31" s="606"/>
      <c r="CI31" s="606"/>
      <c r="CJ31" s="606"/>
      <c r="CK31" s="606"/>
      <c r="CL31" s="606"/>
      <c r="CM31" s="606"/>
      <c r="CN31" s="606"/>
      <c r="CO31" s="606"/>
      <c r="CP31" s="606"/>
      <c r="CQ31" s="607"/>
      <c r="CR31" s="591">
        <v>287093</v>
      </c>
      <c r="CS31" s="611"/>
      <c r="CT31" s="611"/>
      <c r="CU31" s="611"/>
      <c r="CV31" s="611"/>
      <c r="CW31" s="611"/>
      <c r="CX31" s="611"/>
      <c r="CY31" s="612"/>
      <c r="CZ31" s="625">
        <v>1.6</v>
      </c>
      <c r="DA31" s="626"/>
      <c r="DB31" s="626"/>
      <c r="DC31" s="627"/>
      <c r="DD31" s="600">
        <v>286655</v>
      </c>
      <c r="DE31" s="611"/>
      <c r="DF31" s="611"/>
      <c r="DG31" s="611"/>
      <c r="DH31" s="611"/>
      <c r="DI31" s="611"/>
      <c r="DJ31" s="611"/>
      <c r="DK31" s="612"/>
      <c r="DL31" s="600">
        <v>286655</v>
      </c>
      <c r="DM31" s="611"/>
      <c r="DN31" s="611"/>
      <c r="DO31" s="611"/>
      <c r="DP31" s="611"/>
      <c r="DQ31" s="611"/>
      <c r="DR31" s="611"/>
      <c r="DS31" s="611"/>
      <c r="DT31" s="611"/>
      <c r="DU31" s="611"/>
      <c r="DV31" s="612"/>
      <c r="DW31" s="596">
        <v>2.4</v>
      </c>
      <c r="DX31" s="623"/>
      <c r="DY31" s="623"/>
      <c r="DZ31" s="623"/>
      <c r="EA31" s="623"/>
      <c r="EB31" s="623"/>
      <c r="EC31" s="624"/>
    </row>
    <row r="32" spans="2:133" ht="11.25" customHeight="1" x14ac:dyDescent="0.15">
      <c r="B32" s="588" t="s">
        <v>298</v>
      </c>
      <c r="C32" s="589"/>
      <c r="D32" s="589"/>
      <c r="E32" s="589"/>
      <c r="F32" s="589"/>
      <c r="G32" s="589"/>
      <c r="H32" s="589"/>
      <c r="I32" s="589"/>
      <c r="J32" s="589"/>
      <c r="K32" s="589"/>
      <c r="L32" s="589"/>
      <c r="M32" s="589"/>
      <c r="N32" s="589"/>
      <c r="O32" s="589"/>
      <c r="P32" s="589"/>
      <c r="Q32" s="590"/>
      <c r="R32" s="591">
        <v>363860</v>
      </c>
      <c r="S32" s="592"/>
      <c r="T32" s="592"/>
      <c r="U32" s="592"/>
      <c r="V32" s="592"/>
      <c r="W32" s="592"/>
      <c r="X32" s="592"/>
      <c r="Y32" s="593"/>
      <c r="Z32" s="594">
        <v>2</v>
      </c>
      <c r="AA32" s="594"/>
      <c r="AB32" s="594"/>
      <c r="AC32" s="594"/>
      <c r="AD32" s="595">
        <v>5866</v>
      </c>
      <c r="AE32" s="595"/>
      <c r="AF32" s="595"/>
      <c r="AG32" s="595"/>
      <c r="AH32" s="595"/>
      <c r="AI32" s="595"/>
      <c r="AJ32" s="595"/>
      <c r="AK32" s="595"/>
      <c r="AL32" s="596">
        <v>0.1</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98.7</v>
      </c>
      <c r="BH32" s="659"/>
      <c r="BI32" s="659"/>
      <c r="BJ32" s="659"/>
      <c r="BK32" s="659"/>
      <c r="BL32" s="659"/>
      <c r="BM32" s="660">
        <v>96.1</v>
      </c>
      <c r="BN32" s="659"/>
      <c r="BO32" s="659"/>
      <c r="BP32" s="659"/>
      <c r="BQ32" s="661"/>
      <c r="BR32" s="658">
        <v>98.8</v>
      </c>
      <c r="BS32" s="659"/>
      <c r="BT32" s="659"/>
      <c r="BU32" s="659"/>
      <c r="BV32" s="659"/>
      <c r="BW32" s="659"/>
      <c r="BX32" s="660">
        <v>96.3</v>
      </c>
      <c r="BY32" s="659"/>
      <c r="BZ32" s="659"/>
      <c r="CA32" s="659"/>
      <c r="CB32" s="661"/>
      <c r="CD32" s="656"/>
      <c r="CE32" s="657"/>
      <c r="CF32" s="605" t="s">
        <v>300</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3"/>
      <c r="DY32" s="623"/>
      <c r="DZ32" s="623"/>
      <c r="EA32" s="623"/>
      <c r="EB32" s="623"/>
      <c r="EC32" s="624"/>
    </row>
    <row r="33" spans="2:133" ht="11.25" customHeight="1" x14ac:dyDescent="0.15">
      <c r="B33" s="588" t="s">
        <v>301</v>
      </c>
      <c r="C33" s="589"/>
      <c r="D33" s="589"/>
      <c r="E33" s="589"/>
      <c r="F33" s="589"/>
      <c r="G33" s="589"/>
      <c r="H33" s="589"/>
      <c r="I33" s="589"/>
      <c r="J33" s="589"/>
      <c r="K33" s="589"/>
      <c r="L33" s="589"/>
      <c r="M33" s="589"/>
      <c r="N33" s="589"/>
      <c r="O33" s="589"/>
      <c r="P33" s="589"/>
      <c r="Q33" s="590"/>
      <c r="R33" s="591">
        <v>1589000</v>
      </c>
      <c r="S33" s="592"/>
      <c r="T33" s="592"/>
      <c r="U33" s="592"/>
      <c r="V33" s="592"/>
      <c r="W33" s="592"/>
      <c r="X33" s="592"/>
      <c r="Y33" s="593"/>
      <c r="Z33" s="594">
        <v>8.6</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7229917</v>
      </c>
      <c r="CS33" s="611"/>
      <c r="CT33" s="611"/>
      <c r="CU33" s="611"/>
      <c r="CV33" s="611"/>
      <c r="CW33" s="611"/>
      <c r="CX33" s="611"/>
      <c r="CY33" s="612"/>
      <c r="CZ33" s="625">
        <v>41.3</v>
      </c>
      <c r="DA33" s="626"/>
      <c r="DB33" s="626"/>
      <c r="DC33" s="627"/>
      <c r="DD33" s="600">
        <v>6185129</v>
      </c>
      <c r="DE33" s="611"/>
      <c r="DF33" s="611"/>
      <c r="DG33" s="611"/>
      <c r="DH33" s="611"/>
      <c r="DI33" s="611"/>
      <c r="DJ33" s="611"/>
      <c r="DK33" s="612"/>
      <c r="DL33" s="600">
        <v>4379794</v>
      </c>
      <c r="DM33" s="611"/>
      <c r="DN33" s="611"/>
      <c r="DO33" s="611"/>
      <c r="DP33" s="611"/>
      <c r="DQ33" s="611"/>
      <c r="DR33" s="611"/>
      <c r="DS33" s="611"/>
      <c r="DT33" s="611"/>
      <c r="DU33" s="611"/>
      <c r="DV33" s="612"/>
      <c r="DW33" s="596">
        <v>36.4</v>
      </c>
      <c r="DX33" s="623"/>
      <c r="DY33" s="623"/>
      <c r="DZ33" s="623"/>
      <c r="EA33" s="623"/>
      <c r="EB33" s="623"/>
      <c r="EC33" s="624"/>
    </row>
    <row r="34" spans="2:133" ht="11.25" customHeight="1" x14ac:dyDescent="0.15">
      <c r="B34" s="588" t="s">
        <v>303</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1752152</v>
      </c>
      <c r="CS34" s="592"/>
      <c r="CT34" s="592"/>
      <c r="CU34" s="592"/>
      <c r="CV34" s="592"/>
      <c r="CW34" s="592"/>
      <c r="CX34" s="592"/>
      <c r="CY34" s="593"/>
      <c r="CZ34" s="625">
        <v>10</v>
      </c>
      <c r="DA34" s="626"/>
      <c r="DB34" s="626"/>
      <c r="DC34" s="627"/>
      <c r="DD34" s="600">
        <v>1211058</v>
      </c>
      <c r="DE34" s="592"/>
      <c r="DF34" s="592"/>
      <c r="DG34" s="592"/>
      <c r="DH34" s="592"/>
      <c r="DI34" s="592"/>
      <c r="DJ34" s="592"/>
      <c r="DK34" s="593"/>
      <c r="DL34" s="600">
        <v>819946</v>
      </c>
      <c r="DM34" s="592"/>
      <c r="DN34" s="592"/>
      <c r="DO34" s="592"/>
      <c r="DP34" s="592"/>
      <c r="DQ34" s="592"/>
      <c r="DR34" s="592"/>
      <c r="DS34" s="592"/>
      <c r="DT34" s="592"/>
      <c r="DU34" s="592"/>
      <c r="DV34" s="593"/>
      <c r="DW34" s="596">
        <v>6.8</v>
      </c>
      <c r="DX34" s="623"/>
      <c r="DY34" s="623"/>
      <c r="DZ34" s="623"/>
      <c r="EA34" s="623"/>
      <c r="EB34" s="623"/>
      <c r="EC34" s="624"/>
    </row>
    <row r="35" spans="2:133" ht="11.25" customHeight="1" x14ac:dyDescent="0.15">
      <c r="B35" s="588" t="s">
        <v>307</v>
      </c>
      <c r="C35" s="589"/>
      <c r="D35" s="589"/>
      <c r="E35" s="589"/>
      <c r="F35" s="589"/>
      <c r="G35" s="589"/>
      <c r="H35" s="589"/>
      <c r="I35" s="589"/>
      <c r="J35" s="589"/>
      <c r="K35" s="589"/>
      <c r="L35" s="589"/>
      <c r="M35" s="589"/>
      <c r="N35" s="589"/>
      <c r="O35" s="589"/>
      <c r="P35" s="589"/>
      <c r="Q35" s="590"/>
      <c r="R35" s="591">
        <v>800000</v>
      </c>
      <c r="S35" s="592"/>
      <c r="T35" s="592"/>
      <c r="U35" s="592"/>
      <c r="V35" s="592"/>
      <c r="W35" s="592"/>
      <c r="X35" s="592"/>
      <c r="Y35" s="593"/>
      <c r="Z35" s="594">
        <v>4.3</v>
      </c>
      <c r="AA35" s="594"/>
      <c r="AB35" s="594"/>
      <c r="AC35" s="594"/>
      <c r="AD35" s="595" t="s">
        <v>112</v>
      </c>
      <c r="AE35" s="595"/>
      <c r="AF35" s="595"/>
      <c r="AG35" s="595"/>
      <c r="AH35" s="595"/>
      <c r="AI35" s="595"/>
      <c r="AJ35" s="595"/>
      <c r="AK35" s="595"/>
      <c r="AL35" s="596" t="s">
        <v>112</v>
      </c>
      <c r="AM35" s="597"/>
      <c r="AN35" s="597"/>
      <c r="AO35" s="598"/>
      <c r="AP35" s="186"/>
      <c r="AQ35" s="602" t="s">
        <v>308</v>
      </c>
      <c r="AR35" s="603"/>
      <c r="AS35" s="603"/>
      <c r="AT35" s="603"/>
      <c r="AU35" s="603"/>
      <c r="AV35" s="603"/>
      <c r="AW35" s="603"/>
      <c r="AX35" s="603"/>
      <c r="AY35" s="604"/>
      <c r="AZ35" s="580">
        <v>2471574</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433253</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88765</v>
      </c>
      <c r="CS35" s="611"/>
      <c r="CT35" s="611"/>
      <c r="CU35" s="611"/>
      <c r="CV35" s="611"/>
      <c r="CW35" s="611"/>
      <c r="CX35" s="611"/>
      <c r="CY35" s="612"/>
      <c r="CZ35" s="625">
        <v>0.5</v>
      </c>
      <c r="DA35" s="626"/>
      <c r="DB35" s="626"/>
      <c r="DC35" s="627"/>
      <c r="DD35" s="600">
        <v>74991</v>
      </c>
      <c r="DE35" s="611"/>
      <c r="DF35" s="611"/>
      <c r="DG35" s="611"/>
      <c r="DH35" s="611"/>
      <c r="DI35" s="611"/>
      <c r="DJ35" s="611"/>
      <c r="DK35" s="612"/>
      <c r="DL35" s="600">
        <v>74991</v>
      </c>
      <c r="DM35" s="611"/>
      <c r="DN35" s="611"/>
      <c r="DO35" s="611"/>
      <c r="DP35" s="611"/>
      <c r="DQ35" s="611"/>
      <c r="DR35" s="611"/>
      <c r="DS35" s="611"/>
      <c r="DT35" s="611"/>
      <c r="DU35" s="611"/>
      <c r="DV35" s="612"/>
      <c r="DW35" s="596">
        <v>0.6</v>
      </c>
      <c r="DX35" s="623"/>
      <c r="DY35" s="623"/>
      <c r="DZ35" s="623"/>
      <c r="EA35" s="623"/>
      <c r="EB35" s="623"/>
      <c r="EC35" s="624"/>
    </row>
    <row r="36" spans="2:133" ht="11.25" customHeight="1" x14ac:dyDescent="0.15">
      <c r="B36" s="634" t="s">
        <v>311</v>
      </c>
      <c r="C36" s="635"/>
      <c r="D36" s="635"/>
      <c r="E36" s="635"/>
      <c r="F36" s="635"/>
      <c r="G36" s="635"/>
      <c r="H36" s="635"/>
      <c r="I36" s="635"/>
      <c r="J36" s="635"/>
      <c r="K36" s="635"/>
      <c r="L36" s="635"/>
      <c r="M36" s="635"/>
      <c r="N36" s="635"/>
      <c r="O36" s="635"/>
      <c r="P36" s="635"/>
      <c r="Q36" s="636"/>
      <c r="R36" s="663">
        <v>18584064</v>
      </c>
      <c r="S36" s="664"/>
      <c r="T36" s="664"/>
      <c r="U36" s="664"/>
      <c r="V36" s="664"/>
      <c r="W36" s="664"/>
      <c r="X36" s="664"/>
      <c r="Y36" s="665"/>
      <c r="Z36" s="666">
        <v>100</v>
      </c>
      <c r="AA36" s="666"/>
      <c r="AB36" s="666"/>
      <c r="AC36" s="666"/>
      <c r="AD36" s="667">
        <v>11247985</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971542</v>
      </c>
      <c r="BA36" s="592"/>
      <c r="BB36" s="592"/>
      <c r="BC36" s="592"/>
      <c r="BD36" s="611"/>
      <c r="BE36" s="611"/>
      <c r="BF36" s="648"/>
      <c r="BG36" s="605" t="s">
        <v>313</v>
      </c>
      <c r="BH36" s="606"/>
      <c r="BI36" s="606"/>
      <c r="BJ36" s="606"/>
      <c r="BK36" s="606"/>
      <c r="BL36" s="606"/>
      <c r="BM36" s="606"/>
      <c r="BN36" s="606"/>
      <c r="BO36" s="606"/>
      <c r="BP36" s="606"/>
      <c r="BQ36" s="606"/>
      <c r="BR36" s="606"/>
      <c r="BS36" s="606"/>
      <c r="BT36" s="606"/>
      <c r="BU36" s="607"/>
      <c r="BV36" s="591">
        <v>107670</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3051260</v>
      </c>
      <c r="CS36" s="592"/>
      <c r="CT36" s="592"/>
      <c r="CU36" s="592"/>
      <c r="CV36" s="592"/>
      <c r="CW36" s="592"/>
      <c r="CX36" s="592"/>
      <c r="CY36" s="593"/>
      <c r="CZ36" s="625">
        <v>17.399999999999999</v>
      </c>
      <c r="DA36" s="626"/>
      <c r="DB36" s="626"/>
      <c r="DC36" s="627"/>
      <c r="DD36" s="600">
        <v>2947126</v>
      </c>
      <c r="DE36" s="592"/>
      <c r="DF36" s="592"/>
      <c r="DG36" s="592"/>
      <c r="DH36" s="592"/>
      <c r="DI36" s="592"/>
      <c r="DJ36" s="592"/>
      <c r="DK36" s="593"/>
      <c r="DL36" s="600">
        <v>2292334</v>
      </c>
      <c r="DM36" s="592"/>
      <c r="DN36" s="592"/>
      <c r="DO36" s="592"/>
      <c r="DP36" s="592"/>
      <c r="DQ36" s="592"/>
      <c r="DR36" s="592"/>
      <c r="DS36" s="592"/>
      <c r="DT36" s="592"/>
      <c r="DU36" s="592"/>
      <c r="DV36" s="593"/>
      <c r="DW36" s="596">
        <v>19</v>
      </c>
      <c r="DX36" s="623"/>
      <c r="DY36" s="623"/>
      <c r="DZ36" s="623"/>
      <c r="EA36" s="623"/>
      <c r="EB36" s="623"/>
      <c r="EC36" s="624"/>
    </row>
    <row r="37" spans="2:133" ht="11.25" customHeight="1" x14ac:dyDescent="0.15">
      <c r="AQ37" s="670" t="s">
        <v>315</v>
      </c>
      <c r="AR37" s="671"/>
      <c r="AS37" s="671"/>
      <c r="AT37" s="671"/>
      <c r="AU37" s="671"/>
      <c r="AV37" s="671"/>
      <c r="AW37" s="671"/>
      <c r="AX37" s="671"/>
      <c r="AY37" s="672"/>
      <c r="AZ37" s="591">
        <v>73880</v>
      </c>
      <c r="BA37" s="592"/>
      <c r="BB37" s="592"/>
      <c r="BC37" s="592"/>
      <c r="BD37" s="611"/>
      <c r="BE37" s="611"/>
      <c r="BF37" s="648"/>
      <c r="BG37" s="605" t="s">
        <v>316</v>
      </c>
      <c r="BH37" s="606"/>
      <c r="BI37" s="606"/>
      <c r="BJ37" s="606"/>
      <c r="BK37" s="606"/>
      <c r="BL37" s="606"/>
      <c r="BM37" s="606"/>
      <c r="BN37" s="606"/>
      <c r="BO37" s="606"/>
      <c r="BP37" s="606"/>
      <c r="BQ37" s="606"/>
      <c r="BR37" s="606"/>
      <c r="BS37" s="606"/>
      <c r="BT37" s="606"/>
      <c r="BU37" s="607"/>
      <c r="BV37" s="591">
        <v>7395</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1467719</v>
      </c>
      <c r="CS37" s="611"/>
      <c r="CT37" s="611"/>
      <c r="CU37" s="611"/>
      <c r="CV37" s="611"/>
      <c r="CW37" s="611"/>
      <c r="CX37" s="611"/>
      <c r="CY37" s="612"/>
      <c r="CZ37" s="625">
        <v>8.4</v>
      </c>
      <c r="DA37" s="626"/>
      <c r="DB37" s="626"/>
      <c r="DC37" s="627"/>
      <c r="DD37" s="600">
        <v>1449169</v>
      </c>
      <c r="DE37" s="611"/>
      <c r="DF37" s="611"/>
      <c r="DG37" s="611"/>
      <c r="DH37" s="611"/>
      <c r="DI37" s="611"/>
      <c r="DJ37" s="611"/>
      <c r="DK37" s="612"/>
      <c r="DL37" s="600">
        <v>1344614</v>
      </c>
      <c r="DM37" s="611"/>
      <c r="DN37" s="611"/>
      <c r="DO37" s="611"/>
      <c r="DP37" s="611"/>
      <c r="DQ37" s="611"/>
      <c r="DR37" s="611"/>
      <c r="DS37" s="611"/>
      <c r="DT37" s="611"/>
      <c r="DU37" s="611"/>
      <c r="DV37" s="612"/>
      <c r="DW37" s="596">
        <v>11.2</v>
      </c>
      <c r="DX37" s="623"/>
      <c r="DY37" s="623"/>
      <c r="DZ37" s="623"/>
      <c r="EA37" s="623"/>
      <c r="EB37" s="623"/>
      <c r="EC37" s="624"/>
    </row>
    <row r="38" spans="2:133" ht="11.25" customHeight="1" x14ac:dyDescent="0.15">
      <c r="AQ38" s="670" t="s">
        <v>318</v>
      </c>
      <c r="AR38" s="671"/>
      <c r="AS38" s="671"/>
      <c r="AT38" s="671"/>
      <c r="AU38" s="671"/>
      <c r="AV38" s="671"/>
      <c r="AW38" s="671"/>
      <c r="AX38" s="671"/>
      <c r="AY38" s="672"/>
      <c r="AZ38" s="591">
        <v>9579</v>
      </c>
      <c r="BA38" s="592"/>
      <c r="BB38" s="592"/>
      <c r="BC38" s="592"/>
      <c r="BD38" s="611"/>
      <c r="BE38" s="611"/>
      <c r="BF38" s="648"/>
      <c r="BG38" s="605" t="s">
        <v>319</v>
      </c>
      <c r="BH38" s="606"/>
      <c r="BI38" s="606"/>
      <c r="BJ38" s="606"/>
      <c r="BK38" s="606"/>
      <c r="BL38" s="606"/>
      <c r="BM38" s="606"/>
      <c r="BN38" s="606"/>
      <c r="BO38" s="606"/>
      <c r="BP38" s="606"/>
      <c r="BQ38" s="606"/>
      <c r="BR38" s="606"/>
      <c r="BS38" s="606"/>
      <c r="BT38" s="606"/>
      <c r="BU38" s="607"/>
      <c r="BV38" s="591">
        <v>14255</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1422652</v>
      </c>
      <c r="CS38" s="592"/>
      <c r="CT38" s="592"/>
      <c r="CU38" s="592"/>
      <c r="CV38" s="592"/>
      <c r="CW38" s="592"/>
      <c r="CX38" s="592"/>
      <c r="CY38" s="593"/>
      <c r="CZ38" s="625">
        <v>8.1</v>
      </c>
      <c r="DA38" s="626"/>
      <c r="DB38" s="626"/>
      <c r="DC38" s="627"/>
      <c r="DD38" s="600">
        <v>1255977</v>
      </c>
      <c r="DE38" s="592"/>
      <c r="DF38" s="592"/>
      <c r="DG38" s="592"/>
      <c r="DH38" s="592"/>
      <c r="DI38" s="592"/>
      <c r="DJ38" s="592"/>
      <c r="DK38" s="593"/>
      <c r="DL38" s="600">
        <v>1192523</v>
      </c>
      <c r="DM38" s="592"/>
      <c r="DN38" s="592"/>
      <c r="DO38" s="592"/>
      <c r="DP38" s="592"/>
      <c r="DQ38" s="592"/>
      <c r="DR38" s="592"/>
      <c r="DS38" s="592"/>
      <c r="DT38" s="592"/>
      <c r="DU38" s="592"/>
      <c r="DV38" s="593"/>
      <c r="DW38" s="596">
        <v>9.9</v>
      </c>
      <c r="DX38" s="623"/>
      <c r="DY38" s="623"/>
      <c r="DZ38" s="623"/>
      <c r="EA38" s="623"/>
      <c r="EB38" s="623"/>
      <c r="EC38" s="624"/>
    </row>
    <row r="39" spans="2:133" ht="11.25" customHeight="1" x14ac:dyDescent="0.15">
      <c r="AQ39" s="670" t="s">
        <v>321</v>
      </c>
      <c r="AR39" s="671"/>
      <c r="AS39" s="671"/>
      <c r="AT39" s="671"/>
      <c r="AU39" s="671"/>
      <c r="AV39" s="671"/>
      <c r="AW39" s="671"/>
      <c r="AX39" s="671"/>
      <c r="AY39" s="672"/>
      <c r="AZ39" s="591">
        <v>3500</v>
      </c>
      <c r="BA39" s="592"/>
      <c r="BB39" s="592"/>
      <c r="BC39" s="592"/>
      <c r="BD39" s="611"/>
      <c r="BE39" s="611"/>
      <c r="BF39" s="648"/>
      <c r="BG39" s="676" t="s">
        <v>322</v>
      </c>
      <c r="BH39" s="677"/>
      <c r="BI39" s="677"/>
      <c r="BJ39" s="677"/>
      <c r="BK39" s="677"/>
      <c r="BL39" s="187"/>
      <c r="BM39" s="606" t="s">
        <v>323</v>
      </c>
      <c r="BN39" s="606"/>
      <c r="BO39" s="606"/>
      <c r="BP39" s="606"/>
      <c r="BQ39" s="606"/>
      <c r="BR39" s="606"/>
      <c r="BS39" s="606"/>
      <c r="BT39" s="606"/>
      <c r="BU39" s="607"/>
      <c r="BV39" s="591">
        <v>116</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872591</v>
      </c>
      <c r="CS39" s="611"/>
      <c r="CT39" s="611"/>
      <c r="CU39" s="611"/>
      <c r="CV39" s="611"/>
      <c r="CW39" s="611"/>
      <c r="CX39" s="611"/>
      <c r="CY39" s="612"/>
      <c r="CZ39" s="625">
        <v>5</v>
      </c>
      <c r="DA39" s="626"/>
      <c r="DB39" s="626"/>
      <c r="DC39" s="627"/>
      <c r="DD39" s="600">
        <v>653480</v>
      </c>
      <c r="DE39" s="611"/>
      <c r="DF39" s="611"/>
      <c r="DG39" s="611"/>
      <c r="DH39" s="611"/>
      <c r="DI39" s="611"/>
      <c r="DJ39" s="611"/>
      <c r="DK39" s="612"/>
      <c r="DL39" s="600" t="s">
        <v>325</v>
      </c>
      <c r="DM39" s="611"/>
      <c r="DN39" s="611"/>
      <c r="DO39" s="611"/>
      <c r="DP39" s="611"/>
      <c r="DQ39" s="611"/>
      <c r="DR39" s="611"/>
      <c r="DS39" s="611"/>
      <c r="DT39" s="611"/>
      <c r="DU39" s="611"/>
      <c r="DV39" s="612"/>
      <c r="DW39" s="596" t="s">
        <v>325</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281532</v>
      </c>
      <c r="BA40" s="592"/>
      <c r="BB40" s="592"/>
      <c r="BC40" s="592"/>
      <c r="BD40" s="611"/>
      <c r="BE40" s="611"/>
      <c r="BF40" s="648"/>
      <c r="BG40" s="676"/>
      <c r="BH40" s="677"/>
      <c r="BI40" s="677"/>
      <c r="BJ40" s="677"/>
      <c r="BK40" s="677"/>
      <c r="BL40" s="187"/>
      <c r="BM40" s="606" t="s">
        <v>327</v>
      </c>
      <c r="BN40" s="606"/>
      <c r="BO40" s="606"/>
      <c r="BP40" s="606"/>
      <c r="BQ40" s="606"/>
      <c r="BR40" s="606"/>
      <c r="BS40" s="606"/>
      <c r="BT40" s="606"/>
      <c r="BU40" s="607"/>
      <c r="BV40" s="591">
        <v>86</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42497</v>
      </c>
      <c r="CS40" s="592"/>
      <c r="CT40" s="592"/>
      <c r="CU40" s="592"/>
      <c r="CV40" s="592"/>
      <c r="CW40" s="592"/>
      <c r="CX40" s="592"/>
      <c r="CY40" s="593"/>
      <c r="CZ40" s="625">
        <v>0.2</v>
      </c>
      <c r="DA40" s="626"/>
      <c r="DB40" s="626"/>
      <c r="DC40" s="627"/>
      <c r="DD40" s="600">
        <v>42497</v>
      </c>
      <c r="DE40" s="592"/>
      <c r="DF40" s="592"/>
      <c r="DG40" s="592"/>
      <c r="DH40" s="592"/>
      <c r="DI40" s="592"/>
      <c r="DJ40" s="592"/>
      <c r="DK40" s="593"/>
      <c r="DL40" s="600" t="s">
        <v>325</v>
      </c>
      <c r="DM40" s="592"/>
      <c r="DN40" s="592"/>
      <c r="DO40" s="592"/>
      <c r="DP40" s="592"/>
      <c r="DQ40" s="592"/>
      <c r="DR40" s="592"/>
      <c r="DS40" s="592"/>
      <c r="DT40" s="592"/>
      <c r="DU40" s="592"/>
      <c r="DV40" s="593"/>
      <c r="DW40" s="596" t="s">
        <v>325</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3">
        <v>1131541</v>
      </c>
      <c r="BA41" s="664"/>
      <c r="BB41" s="664"/>
      <c r="BC41" s="664"/>
      <c r="BD41" s="659"/>
      <c r="BE41" s="659"/>
      <c r="BF41" s="661"/>
      <c r="BG41" s="678"/>
      <c r="BH41" s="679"/>
      <c r="BI41" s="679"/>
      <c r="BJ41" s="679"/>
      <c r="BK41" s="679"/>
      <c r="BL41" s="189"/>
      <c r="BM41" s="614" t="s">
        <v>330</v>
      </c>
      <c r="BN41" s="614"/>
      <c r="BO41" s="614"/>
      <c r="BP41" s="614"/>
      <c r="BQ41" s="614"/>
      <c r="BR41" s="614"/>
      <c r="BS41" s="614"/>
      <c r="BT41" s="614"/>
      <c r="BU41" s="615"/>
      <c r="BV41" s="663">
        <v>244</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11"/>
      <c r="CT41" s="611"/>
      <c r="CU41" s="611"/>
      <c r="CV41" s="611"/>
      <c r="CW41" s="611"/>
      <c r="CX41" s="611"/>
      <c r="CY41" s="612"/>
      <c r="CZ41" s="625" t="s">
        <v>332</v>
      </c>
      <c r="DA41" s="626"/>
      <c r="DB41" s="626"/>
      <c r="DC41" s="627"/>
      <c r="DD41" s="600" t="s">
        <v>332</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2379451</v>
      </c>
      <c r="CS42" s="592"/>
      <c r="CT42" s="592"/>
      <c r="CU42" s="592"/>
      <c r="CV42" s="592"/>
      <c r="CW42" s="592"/>
      <c r="CX42" s="592"/>
      <c r="CY42" s="593"/>
      <c r="CZ42" s="625">
        <v>13.6</v>
      </c>
      <c r="DA42" s="674"/>
      <c r="DB42" s="674"/>
      <c r="DC42" s="675"/>
      <c r="DD42" s="600">
        <v>832212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66407</v>
      </c>
      <c r="CS43" s="611"/>
      <c r="CT43" s="611"/>
      <c r="CU43" s="611"/>
      <c r="CV43" s="611"/>
      <c r="CW43" s="611"/>
      <c r="CX43" s="611"/>
      <c r="CY43" s="612"/>
      <c r="CZ43" s="625">
        <v>0.4</v>
      </c>
      <c r="DA43" s="626"/>
      <c r="DB43" s="626"/>
      <c r="DC43" s="627"/>
      <c r="DD43" s="600">
        <v>66407</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337</v>
      </c>
      <c r="CD44" s="697" t="s">
        <v>288</v>
      </c>
      <c r="CE44" s="698"/>
      <c r="CF44" s="588" t="s">
        <v>338</v>
      </c>
      <c r="CG44" s="589"/>
      <c r="CH44" s="589"/>
      <c r="CI44" s="589"/>
      <c r="CJ44" s="589"/>
      <c r="CK44" s="589"/>
      <c r="CL44" s="589"/>
      <c r="CM44" s="589"/>
      <c r="CN44" s="589"/>
      <c r="CO44" s="589"/>
      <c r="CP44" s="589"/>
      <c r="CQ44" s="590"/>
      <c r="CR44" s="591">
        <v>2251505</v>
      </c>
      <c r="CS44" s="592"/>
      <c r="CT44" s="592"/>
      <c r="CU44" s="592"/>
      <c r="CV44" s="592"/>
      <c r="CW44" s="592"/>
      <c r="CX44" s="592"/>
      <c r="CY44" s="593"/>
      <c r="CZ44" s="625">
        <v>12.9</v>
      </c>
      <c r="DA44" s="674"/>
      <c r="DB44" s="674"/>
      <c r="DC44" s="675"/>
      <c r="DD44" s="600">
        <v>754263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339</v>
      </c>
      <c r="CG45" s="589"/>
      <c r="CH45" s="589"/>
      <c r="CI45" s="589"/>
      <c r="CJ45" s="589"/>
      <c r="CK45" s="589"/>
      <c r="CL45" s="589"/>
      <c r="CM45" s="589"/>
      <c r="CN45" s="589"/>
      <c r="CO45" s="589"/>
      <c r="CP45" s="589"/>
      <c r="CQ45" s="590"/>
      <c r="CR45" s="591">
        <v>773362</v>
      </c>
      <c r="CS45" s="611"/>
      <c r="CT45" s="611"/>
      <c r="CU45" s="611"/>
      <c r="CV45" s="611"/>
      <c r="CW45" s="611"/>
      <c r="CX45" s="611"/>
      <c r="CY45" s="612"/>
      <c r="CZ45" s="625">
        <v>4.4000000000000004</v>
      </c>
      <c r="DA45" s="626"/>
      <c r="DB45" s="626"/>
      <c r="DC45" s="627"/>
      <c r="DD45" s="600">
        <v>46590</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340</v>
      </c>
      <c r="CG46" s="589"/>
      <c r="CH46" s="589"/>
      <c r="CI46" s="589"/>
      <c r="CJ46" s="589"/>
      <c r="CK46" s="589"/>
      <c r="CL46" s="589"/>
      <c r="CM46" s="589"/>
      <c r="CN46" s="589"/>
      <c r="CO46" s="589"/>
      <c r="CP46" s="589"/>
      <c r="CQ46" s="590"/>
      <c r="CR46" s="591">
        <v>1428187</v>
      </c>
      <c r="CS46" s="592"/>
      <c r="CT46" s="592"/>
      <c r="CU46" s="592"/>
      <c r="CV46" s="592"/>
      <c r="CW46" s="592"/>
      <c r="CX46" s="592"/>
      <c r="CY46" s="593"/>
      <c r="CZ46" s="625">
        <v>8.1999999999999993</v>
      </c>
      <c r="DA46" s="674"/>
      <c r="DB46" s="674"/>
      <c r="DC46" s="675"/>
      <c r="DD46" s="600">
        <v>682431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341</v>
      </c>
      <c r="CG47" s="589"/>
      <c r="CH47" s="589"/>
      <c r="CI47" s="589"/>
      <c r="CJ47" s="589"/>
      <c r="CK47" s="589"/>
      <c r="CL47" s="589"/>
      <c r="CM47" s="589"/>
      <c r="CN47" s="589"/>
      <c r="CO47" s="589"/>
      <c r="CP47" s="589"/>
      <c r="CQ47" s="590"/>
      <c r="CR47" s="591">
        <v>127946</v>
      </c>
      <c r="CS47" s="611"/>
      <c r="CT47" s="611"/>
      <c r="CU47" s="611"/>
      <c r="CV47" s="611"/>
      <c r="CW47" s="611"/>
      <c r="CX47" s="611"/>
      <c r="CY47" s="612"/>
      <c r="CZ47" s="625">
        <v>0.7</v>
      </c>
      <c r="DA47" s="626"/>
      <c r="DB47" s="626"/>
      <c r="DC47" s="627"/>
      <c r="DD47" s="600">
        <v>77949</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342</v>
      </c>
      <c r="CG48" s="589"/>
      <c r="CH48" s="589"/>
      <c r="CI48" s="589"/>
      <c r="CJ48" s="589"/>
      <c r="CK48" s="589"/>
      <c r="CL48" s="589"/>
      <c r="CM48" s="589"/>
      <c r="CN48" s="589"/>
      <c r="CO48" s="589"/>
      <c r="CP48" s="589"/>
      <c r="CQ48" s="590"/>
      <c r="CR48" s="591" t="s">
        <v>325</v>
      </c>
      <c r="CS48" s="592"/>
      <c r="CT48" s="592"/>
      <c r="CU48" s="592"/>
      <c r="CV48" s="592"/>
      <c r="CW48" s="592"/>
      <c r="CX48" s="592"/>
      <c r="CY48" s="593"/>
      <c r="CZ48" s="625" t="s">
        <v>325</v>
      </c>
      <c r="DA48" s="674"/>
      <c r="DB48" s="674"/>
      <c r="DC48" s="675"/>
      <c r="DD48" s="600" t="s">
        <v>325</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343</v>
      </c>
      <c r="CE49" s="635"/>
      <c r="CF49" s="635"/>
      <c r="CG49" s="635"/>
      <c r="CH49" s="635"/>
      <c r="CI49" s="635"/>
      <c r="CJ49" s="635"/>
      <c r="CK49" s="635"/>
      <c r="CL49" s="635"/>
      <c r="CM49" s="635"/>
      <c r="CN49" s="635"/>
      <c r="CO49" s="635"/>
      <c r="CP49" s="635"/>
      <c r="CQ49" s="636"/>
      <c r="CR49" s="663">
        <v>17510109</v>
      </c>
      <c r="CS49" s="659"/>
      <c r="CT49" s="659"/>
      <c r="CU49" s="659"/>
      <c r="CV49" s="659"/>
      <c r="CW49" s="659"/>
      <c r="CX49" s="659"/>
      <c r="CY49" s="686"/>
      <c r="CZ49" s="687">
        <v>100</v>
      </c>
      <c r="DA49" s="688"/>
      <c r="DB49" s="688"/>
      <c r="DC49" s="689"/>
      <c r="DD49" s="690">
        <v>13051070</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366</v>
      </c>
      <c r="C7" s="718"/>
      <c r="D7" s="718"/>
      <c r="E7" s="718"/>
      <c r="F7" s="718"/>
      <c r="G7" s="718"/>
      <c r="H7" s="718"/>
      <c r="I7" s="718"/>
      <c r="J7" s="718"/>
      <c r="K7" s="718"/>
      <c r="L7" s="718"/>
      <c r="M7" s="718"/>
      <c r="N7" s="718"/>
      <c r="O7" s="718"/>
      <c r="P7" s="719"/>
      <c r="Q7" s="720">
        <v>18584</v>
      </c>
      <c r="R7" s="721"/>
      <c r="S7" s="721"/>
      <c r="T7" s="721"/>
      <c r="U7" s="721"/>
      <c r="V7" s="721">
        <v>17510</v>
      </c>
      <c r="W7" s="721"/>
      <c r="X7" s="721"/>
      <c r="Y7" s="721"/>
      <c r="Z7" s="721"/>
      <c r="AA7" s="721">
        <v>1074</v>
      </c>
      <c r="AB7" s="721"/>
      <c r="AC7" s="721"/>
      <c r="AD7" s="721"/>
      <c r="AE7" s="722"/>
      <c r="AF7" s="723">
        <v>1048</v>
      </c>
      <c r="AG7" s="724"/>
      <c r="AH7" s="724"/>
      <c r="AI7" s="724"/>
      <c r="AJ7" s="725"/>
      <c r="AK7" s="760">
        <v>166</v>
      </c>
      <c r="AL7" s="761"/>
      <c r="AM7" s="761"/>
      <c r="AN7" s="761"/>
      <c r="AO7" s="761"/>
      <c r="AP7" s="761">
        <v>19309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548</v>
      </c>
      <c r="BT7" s="765"/>
      <c r="BU7" s="765"/>
      <c r="BV7" s="765"/>
      <c r="BW7" s="765"/>
      <c r="BX7" s="765"/>
      <c r="BY7" s="765"/>
      <c r="BZ7" s="765"/>
      <c r="CA7" s="765"/>
      <c r="CB7" s="765"/>
      <c r="CC7" s="765"/>
      <c r="CD7" s="765"/>
      <c r="CE7" s="765"/>
      <c r="CF7" s="765"/>
      <c r="CG7" s="766"/>
      <c r="CH7" s="757">
        <v>0</v>
      </c>
      <c r="CI7" s="758"/>
      <c r="CJ7" s="758"/>
      <c r="CK7" s="758"/>
      <c r="CL7" s="759"/>
      <c r="CM7" s="757">
        <v>295</v>
      </c>
      <c r="CN7" s="758"/>
      <c r="CO7" s="758"/>
      <c r="CP7" s="758"/>
      <c r="CQ7" s="759"/>
      <c r="CR7" s="757">
        <v>300</v>
      </c>
      <c r="CS7" s="758"/>
      <c r="CT7" s="758"/>
      <c r="CU7" s="758"/>
      <c r="CV7" s="759"/>
      <c r="CW7" s="757" t="s">
        <v>477</v>
      </c>
      <c r="CX7" s="758"/>
      <c r="CY7" s="758"/>
      <c r="CZ7" s="758"/>
      <c r="DA7" s="759"/>
      <c r="DB7" s="757" t="s">
        <v>477</v>
      </c>
      <c r="DC7" s="758"/>
      <c r="DD7" s="758"/>
      <c r="DE7" s="758"/>
      <c r="DF7" s="759"/>
      <c r="DG7" s="757" t="s">
        <v>477</v>
      </c>
      <c r="DH7" s="758"/>
      <c r="DI7" s="758"/>
      <c r="DJ7" s="758"/>
      <c r="DK7" s="759"/>
      <c r="DL7" s="757" t="s">
        <v>477</v>
      </c>
      <c r="DM7" s="758"/>
      <c r="DN7" s="758"/>
      <c r="DO7" s="758"/>
      <c r="DP7" s="759"/>
      <c r="DQ7" s="757" t="s">
        <v>477</v>
      </c>
      <c r="DR7" s="758"/>
      <c r="DS7" s="758"/>
      <c r="DT7" s="758"/>
      <c r="DU7" s="759"/>
      <c r="DV7" s="738"/>
      <c r="DW7" s="739"/>
      <c r="DX7" s="739"/>
      <c r="DY7" s="739"/>
      <c r="DZ7" s="740"/>
      <c r="EA7" s="205"/>
    </row>
    <row r="8" spans="1:131" s="206" customFormat="1" ht="26.25" customHeight="1" x14ac:dyDescent="0.15">
      <c r="A8" s="212">
        <v>2</v>
      </c>
      <c r="B8" s="741" t="s">
        <v>367</v>
      </c>
      <c r="C8" s="742"/>
      <c r="D8" s="742"/>
      <c r="E8" s="742"/>
      <c r="F8" s="742"/>
      <c r="G8" s="742"/>
      <c r="H8" s="742"/>
      <c r="I8" s="742"/>
      <c r="J8" s="742"/>
      <c r="K8" s="742"/>
      <c r="L8" s="742"/>
      <c r="M8" s="742"/>
      <c r="N8" s="742"/>
      <c r="O8" s="742"/>
      <c r="P8" s="743"/>
      <c r="Q8" s="744">
        <v>0</v>
      </c>
      <c r="R8" s="745"/>
      <c r="S8" s="745"/>
      <c r="T8" s="745"/>
      <c r="U8" s="745"/>
      <c r="V8" s="745">
        <v>0</v>
      </c>
      <c r="W8" s="745"/>
      <c r="X8" s="745"/>
      <c r="Y8" s="745"/>
      <c r="Z8" s="745"/>
      <c r="AA8" s="745" t="s">
        <v>549</v>
      </c>
      <c r="AB8" s="745"/>
      <c r="AC8" s="745"/>
      <c r="AD8" s="745"/>
      <c r="AE8" s="746"/>
      <c r="AF8" s="747" t="s">
        <v>112</v>
      </c>
      <c r="AG8" s="748"/>
      <c r="AH8" s="748"/>
      <c r="AI8" s="748"/>
      <c r="AJ8" s="749"/>
      <c r="AK8" s="750" t="s">
        <v>549</v>
      </c>
      <c r="AL8" s="751"/>
      <c r="AM8" s="751"/>
      <c r="AN8" s="751"/>
      <c r="AO8" s="751"/>
      <c r="AP8" s="751" t="s">
        <v>549</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369</v>
      </c>
      <c r="B23" s="776" t="s">
        <v>370</v>
      </c>
      <c r="C23" s="777"/>
      <c r="D23" s="777"/>
      <c r="E23" s="777"/>
      <c r="F23" s="777"/>
      <c r="G23" s="777"/>
      <c r="H23" s="777"/>
      <c r="I23" s="777"/>
      <c r="J23" s="777"/>
      <c r="K23" s="777"/>
      <c r="L23" s="777"/>
      <c r="M23" s="777"/>
      <c r="N23" s="777"/>
      <c r="O23" s="777"/>
      <c r="P23" s="778"/>
      <c r="Q23" s="779">
        <v>18584</v>
      </c>
      <c r="R23" s="780"/>
      <c r="S23" s="780"/>
      <c r="T23" s="780"/>
      <c r="U23" s="780"/>
      <c r="V23" s="780">
        <v>17510</v>
      </c>
      <c r="W23" s="780"/>
      <c r="X23" s="780"/>
      <c r="Y23" s="780"/>
      <c r="Z23" s="780"/>
      <c r="AA23" s="780">
        <v>1074</v>
      </c>
      <c r="AB23" s="780"/>
      <c r="AC23" s="780"/>
      <c r="AD23" s="780"/>
      <c r="AE23" s="781"/>
      <c r="AF23" s="782">
        <v>1048</v>
      </c>
      <c r="AG23" s="780"/>
      <c r="AH23" s="780"/>
      <c r="AI23" s="780"/>
      <c r="AJ23" s="783"/>
      <c r="AK23" s="784"/>
      <c r="AL23" s="785"/>
      <c r="AM23" s="785"/>
      <c r="AN23" s="785"/>
      <c r="AO23" s="785"/>
      <c r="AP23" s="780">
        <v>19309</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349</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381</v>
      </c>
      <c r="C28" s="718"/>
      <c r="D28" s="718"/>
      <c r="E28" s="718"/>
      <c r="F28" s="718"/>
      <c r="G28" s="718"/>
      <c r="H28" s="718"/>
      <c r="I28" s="718"/>
      <c r="J28" s="718"/>
      <c r="K28" s="718"/>
      <c r="L28" s="718"/>
      <c r="M28" s="718"/>
      <c r="N28" s="718"/>
      <c r="O28" s="718"/>
      <c r="P28" s="719"/>
      <c r="Q28" s="808">
        <v>5855</v>
      </c>
      <c r="R28" s="809"/>
      <c r="S28" s="809"/>
      <c r="T28" s="809"/>
      <c r="U28" s="809"/>
      <c r="V28" s="809">
        <v>5422</v>
      </c>
      <c r="W28" s="809"/>
      <c r="X28" s="809"/>
      <c r="Y28" s="809"/>
      <c r="Z28" s="809"/>
      <c r="AA28" s="809">
        <v>433</v>
      </c>
      <c r="AB28" s="809"/>
      <c r="AC28" s="809"/>
      <c r="AD28" s="809"/>
      <c r="AE28" s="810"/>
      <c r="AF28" s="811">
        <v>433</v>
      </c>
      <c r="AG28" s="809"/>
      <c r="AH28" s="809"/>
      <c r="AI28" s="809"/>
      <c r="AJ28" s="812"/>
      <c r="AK28" s="813">
        <v>216</v>
      </c>
      <c r="AL28" s="804"/>
      <c r="AM28" s="804"/>
      <c r="AN28" s="804"/>
      <c r="AO28" s="804"/>
      <c r="AP28" s="804">
        <v>44</v>
      </c>
      <c r="AQ28" s="804"/>
      <c r="AR28" s="804"/>
      <c r="AS28" s="804"/>
      <c r="AT28" s="804"/>
      <c r="AU28" s="804">
        <v>44</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382</v>
      </c>
      <c r="C29" s="742"/>
      <c r="D29" s="742"/>
      <c r="E29" s="742"/>
      <c r="F29" s="742"/>
      <c r="G29" s="742"/>
      <c r="H29" s="742"/>
      <c r="I29" s="742"/>
      <c r="J29" s="742"/>
      <c r="K29" s="742"/>
      <c r="L29" s="742"/>
      <c r="M29" s="742"/>
      <c r="N29" s="742"/>
      <c r="O29" s="742"/>
      <c r="P29" s="743"/>
      <c r="Q29" s="744">
        <v>3905</v>
      </c>
      <c r="R29" s="745"/>
      <c r="S29" s="745"/>
      <c r="T29" s="745"/>
      <c r="U29" s="745"/>
      <c r="V29" s="745">
        <v>3858</v>
      </c>
      <c r="W29" s="745"/>
      <c r="X29" s="745"/>
      <c r="Y29" s="745"/>
      <c r="Z29" s="745"/>
      <c r="AA29" s="745">
        <v>47</v>
      </c>
      <c r="AB29" s="745"/>
      <c r="AC29" s="745"/>
      <c r="AD29" s="745"/>
      <c r="AE29" s="746"/>
      <c r="AF29" s="747">
        <v>47</v>
      </c>
      <c r="AG29" s="748"/>
      <c r="AH29" s="748"/>
      <c r="AI29" s="748"/>
      <c r="AJ29" s="749"/>
      <c r="AK29" s="816">
        <v>644</v>
      </c>
      <c r="AL29" s="817"/>
      <c r="AM29" s="817"/>
      <c r="AN29" s="817"/>
      <c r="AO29" s="817"/>
      <c r="AP29" s="817" t="s">
        <v>549</v>
      </c>
      <c r="AQ29" s="817"/>
      <c r="AR29" s="817"/>
      <c r="AS29" s="817"/>
      <c r="AT29" s="817"/>
      <c r="AU29" s="817" t="s">
        <v>549</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383</v>
      </c>
      <c r="C30" s="742"/>
      <c r="D30" s="742"/>
      <c r="E30" s="742"/>
      <c r="F30" s="742"/>
      <c r="G30" s="742"/>
      <c r="H30" s="742"/>
      <c r="I30" s="742"/>
      <c r="J30" s="742"/>
      <c r="K30" s="742"/>
      <c r="L30" s="742"/>
      <c r="M30" s="742"/>
      <c r="N30" s="742"/>
      <c r="O30" s="742"/>
      <c r="P30" s="743"/>
      <c r="Q30" s="744">
        <v>410</v>
      </c>
      <c r="R30" s="745"/>
      <c r="S30" s="745"/>
      <c r="T30" s="745"/>
      <c r="U30" s="745"/>
      <c r="V30" s="745">
        <v>410</v>
      </c>
      <c r="W30" s="745"/>
      <c r="X30" s="745"/>
      <c r="Y30" s="745"/>
      <c r="Z30" s="745"/>
      <c r="AA30" s="745">
        <v>0</v>
      </c>
      <c r="AB30" s="745"/>
      <c r="AC30" s="745"/>
      <c r="AD30" s="745"/>
      <c r="AE30" s="746"/>
      <c r="AF30" s="747">
        <v>0</v>
      </c>
      <c r="AG30" s="748"/>
      <c r="AH30" s="748"/>
      <c r="AI30" s="748"/>
      <c r="AJ30" s="749"/>
      <c r="AK30" s="816">
        <v>88</v>
      </c>
      <c r="AL30" s="817"/>
      <c r="AM30" s="817"/>
      <c r="AN30" s="817"/>
      <c r="AO30" s="817"/>
      <c r="AP30" s="817" t="s">
        <v>549</v>
      </c>
      <c r="AQ30" s="817"/>
      <c r="AR30" s="817"/>
      <c r="AS30" s="817"/>
      <c r="AT30" s="817"/>
      <c r="AU30" s="817" t="s">
        <v>549</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384</v>
      </c>
      <c r="C31" s="742"/>
      <c r="D31" s="742"/>
      <c r="E31" s="742"/>
      <c r="F31" s="742"/>
      <c r="G31" s="742"/>
      <c r="H31" s="742"/>
      <c r="I31" s="742"/>
      <c r="J31" s="742"/>
      <c r="K31" s="742"/>
      <c r="L31" s="742"/>
      <c r="M31" s="742"/>
      <c r="N31" s="742"/>
      <c r="O31" s="742"/>
      <c r="P31" s="743"/>
      <c r="Q31" s="744">
        <v>977</v>
      </c>
      <c r="R31" s="745"/>
      <c r="S31" s="745"/>
      <c r="T31" s="745"/>
      <c r="U31" s="745"/>
      <c r="V31" s="745">
        <v>954</v>
      </c>
      <c r="W31" s="745"/>
      <c r="X31" s="745"/>
      <c r="Y31" s="745"/>
      <c r="Z31" s="745"/>
      <c r="AA31" s="745">
        <v>23</v>
      </c>
      <c r="AB31" s="745"/>
      <c r="AC31" s="745"/>
      <c r="AD31" s="745"/>
      <c r="AE31" s="746"/>
      <c r="AF31" s="747">
        <v>558</v>
      </c>
      <c r="AG31" s="748"/>
      <c r="AH31" s="748"/>
      <c r="AI31" s="748"/>
      <c r="AJ31" s="749"/>
      <c r="AK31" s="816">
        <v>2</v>
      </c>
      <c r="AL31" s="817"/>
      <c r="AM31" s="817"/>
      <c r="AN31" s="817"/>
      <c r="AO31" s="817"/>
      <c r="AP31" s="817">
        <v>1621</v>
      </c>
      <c r="AQ31" s="817"/>
      <c r="AR31" s="817"/>
      <c r="AS31" s="817"/>
      <c r="AT31" s="817"/>
      <c r="AU31" s="817">
        <v>3</v>
      </c>
      <c r="AV31" s="817"/>
      <c r="AW31" s="817"/>
      <c r="AX31" s="817"/>
      <c r="AY31" s="817"/>
      <c r="AZ31" s="818" t="s">
        <v>549</v>
      </c>
      <c r="BA31" s="818"/>
      <c r="BB31" s="818"/>
      <c r="BC31" s="818"/>
      <c r="BD31" s="818"/>
      <c r="BE31" s="814" t="s">
        <v>385</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386</v>
      </c>
      <c r="C32" s="742"/>
      <c r="D32" s="742"/>
      <c r="E32" s="742"/>
      <c r="F32" s="742"/>
      <c r="G32" s="742"/>
      <c r="H32" s="742"/>
      <c r="I32" s="742"/>
      <c r="J32" s="742"/>
      <c r="K32" s="742"/>
      <c r="L32" s="742"/>
      <c r="M32" s="742"/>
      <c r="N32" s="742"/>
      <c r="O32" s="742"/>
      <c r="P32" s="743"/>
      <c r="Q32" s="744">
        <v>12</v>
      </c>
      <c r="R32" s="745"/>
      <c r="S32" s="745"/>
      <c r="T32" s="745"/>
      <c r="U32" s="745"/>
      <c r="V32" s="745">
        <v>11</v>
      </c>
      <c r="W32" s="745"/>
      <c r="X32" s="745"/>
      <c r="Y32" s="745"/>
      <c r="Z32" s="745"/>
      <c r="AA32" s="745">
        <v>0</v>
      </c>
      <c r="AB32" s="745"/>
      <c r="AC32" s="745"/>
      <c r="AD32" s="745"/>
      <c r="AE32" s="746"/>
      <c r="AF32" s="747">
        <v>0</v>
      </c>
      <c r="AG32" s="748"/>
      <c r="AH32" s="748"/>
      <c r="AI32" s="748"/>
      <c r="AJ32" s="749"/>
      <c r="AK32" s="816">
        <v>10</v>
      </c>
      <c r="AL32" s="817"/>
      <c r="AM32" s="817"/>
      <c r="AN32" s="817"/>
      <c r="AO32" s="817"/>
      <c r="AP32" s="817">
        <v>74</v>
      </c>
      <c r="AQ32" s="817"/>
      <c r="AR32" s="817"/>
      <c r="AS32" s="817"/>
      <c r="AT32" s="817"/>
      <c r="AU32" s="817">
        <v>65</v>
      </c>
      <c r="AV32" s="817"/>
      <c r="AW32" s="817"/>
      <c r="AX32" s="817"/>
      <c r="AY32" s="817"/>
      <c r="AZ32" s="818" t="s">
        <v>550</v>
      </c>
      <c r="BA32" s="818"/>
      <c r="BB32" s="818"/>
      <c r="BC32" s="818"/>
      <c r="BD32" s="818"/>
      <c r="BE32" s="814" t="s">
        <v>387</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369</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1038</v>
      </c>
      <c r="AG63" s="828"/>
      <c r="AH63" s="828"/>
      <c r="AI63" s="828"/>
      <c r="AJ63" s="829"/>
      <c r="AK63" s="830"/>
      <c r="AL63" s="825"/>
      <c r="AM63" s="825"/>
      <c r="AN63" s="825"/>
      <c r="AO63" s="825"/>
      <c r="AP63" s="828">
        <v>1739</v>
      </c>
      <c r="AQ63" s="828"/>
      <c r="AR63" s="828"/>
      <c r="AS63" s="828"/>
      <c r="AT63" s="828"/>
      <c r="AU63" s="828">
        <v>112</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391</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392</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532</v>
      </c>
      <c r="C68" s="856"/>
      <c r="D68" s="856"/>
      <c r="E68" s="856"/>
      <c r="F68" s="856"/>
      <c r="G68" s="856"/>
      <c r="H68" s="856"/>
      <c r="I68" s="856"/>
      <c r="J68" s="856"/>
      <c r="K68" s="856"/>
      <c r="L68" s="856"/>
      <c r="M68" s="856"/>
      <c r="N68" s="856"/>
      <c r="O68" s="856"/>
      <c r="P68" s="857"/>
      <c r="Q68" s="858">
        <v>212</v>
      </c>
      <c r="R68" s="852"/>
      <c r="S68" s="852"/>
      <c r="T68" s="852"/>
      <c r="U68" s="852"/>
      <c r="V68" s="852">
        <v>197</v>
      </c>
      <c r="W68" s="852"/>
      <c r="X68" s="852"/>
      <c r="Y68" s="852"/>
      <c r="Z68" s="852"/>
      <c r="AA68" s="852">
        <v>15</v>
      </c>
      <c r="AB68" s="852"/>
      <c r="AC68" s="852"/>
      <c r="AD68" s="852"/>
      <c r="AE68" s="852"/>
      <c r="AF68" s="852">
        <v>15</v>
      </c>
      <c r="AG68" s="852"/>
      <c r="AH68" s="852"/>
      <c r="AI68" s="852"/>
      <c r="AJ68" s="852"/>
      <c r="AK68" s="852" t="s">
        <v>551</v>
      </c>
      <c r="AL68" s="852"/>
      <c r="AM68" s="852"/>
      <c r="AN68" s="852"/>
      <c r="AO68" s="852"/>
      <c r="AP68" s="852">
        <v>88</v>
      </c>
      <c r="AQ68" s="852"/>
      <c r="AR68" s="852"/>
      <c r="AS68" s="852"/>
      <c r="AT68" s="852"/>
      <c r="AU68" s="852">
        <v>76</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533</v>
      </c>
      <c r="C69" s="860"/>
      <c r="D69" s="860"/>
      <c r="E69" s="860"/>
      <c r="F69" s="860"/>
      <c r="G69" s="860"/>
      <c r="H69" s="860"/>
      <c r="I69" s="860"/>
      <c r="J69" s="860"/>
      <c r="K69" s="860"/>
      <c r="L69" s="860"/>
      <c r="M69" s="860"/>
      <c r="N69" s="860"/>
      <c r="O69" s="860"/>
      <c r="P69" s="861"/>
      <c r="Q69" s="862">
        <v>142</v>
      </c>
      <c r="R69" s="817"/>
      <c r="S69" s="817"/>
      <c r="T69" s="817"/>
      <c r="U69" s="817"/>
      <c r="V69" s="817">
        <v>141</v>
      </c>
      <c r="W69" s="817"/>
      <c r="X69" s="817"/>
      <c r="Y69" s="817"/>
      <c r="Z69" s="817"/>
      <c r="AA69" s="817">
        <v>1</v>
      </c>
      <c r="AB69" s="817"/>
      <c r="AC69" s="817"/>
      <c r="AD69" s="817"/>
      <c r="AE69" s="817"/>
      <c r="AF69" s="817">
        <v>1</v>
      </c>
      <c r="AG69" s="817"/>
      <c r="AH69" s="817"/>
      <c r="AI69" s="817"/>
      <c r="AJ69" s="817"/>
      <c r="AK69" s="817" t="s">
        <v>549</v>
      </c>
      <c r="AL69" s="817"/>
      <c r="AM69" s="817"/>
      <c r="AN69" s="817"/>
      <c r="AO69" s="817"/>
      <c r="AP69" s="817">
        <v>109</v>
      </c>
      <c r="AQ69" s="817"/>
      <c r="AR69" s="817"/>
      <c r="AS69" s="817"/>
      <c r="AT69" s="817"/>
      <c r="AU69" s="817">
        <v>58</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534</v>
      </c>
      <c r="C70" s="860"/>
      <c r="D70" s="860"/>
      <c r="E70" s="860"/>
      <c r="F70" s="860"/>
      <c r="G70" s="860"/>
      <c r="H70" s="860"/>
      <c r="I70" s="860"/>
      <c r="J70" s="860"/>
      <c r="K70" s="860"/>
      <c r="L70" s="860"/>
      <c r="M70" s="860"/>
      <c r="N70" s="860"/>
      <c r="O70" s="860"/>
      <c r="P70" s="861"/>
      <c r="Q70" s="862">
        <v>636</v>
      </c>
      <c r="R70" s="817"/>
      <c r="S70" s="817"/>
      <c r="T70" s="817"/>
      <c r="U70" s="817"/>
      <c r="V70" s="817">
        <v>605</v>
      </c>
      <c r="W70" s="817"/>
      <c r="X70" s="817"/>
      <c r="Y70" s="817"/>
      <c r="Z70" s="817"/>
      <c r="AA70" s="817">
        <v>31</v>
      </c>
      <c r="AB70" s="817"/>
      <c r="AC70" s="817"/>
      <c r="AD70" s="817"/>
      <c r="AE70" s="817"/>
      <c r="AF70" s="817">
        <v>31</v>
      </c>
      <c r="AG70" s="817"/>
      <c r="AH70" s="817"/>
      <c r="AI70" s="817"/>
      <c r="AJ70" s="817"/>
      <c r="AK70" s="817" t="s">
        <v>549</v>
      </c>
      <c r="AL70" s="817"/>
      <c r="AM70" s="817"/>
      <c r="AN70" s="817"/>
      <c r="AO70" s="817"/>
      <c r="AP70" s="817">
        <v>217</v>
      </c>
      <c r="AQ70" s="817"/>
      <c r="AR70" s="817"/>
      <c r="AS70" s="817"/>
      <c r="AT70" s="817"/>
      <c r="AU70" s="817">
        <v>39</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535</v>
      </c>
      <c r="C71" s="860"/>
      <c r="D71" s="860"/>
      <c r="E71" s="860"/>
      <c r="F71" s="860"/>
      <c r="G71" s="860"/>
      <c r="H71" s="860"/>
      <c r="I71" s="860"/>
      <c r="J71" s="860"/>
      <c r="K71" s="860"/>
      <c r="L71" s="860"/>
      <c r="M71" s="860"/>
      <c r="N71" s="860"/>
      <c r="O71" s="860"/>
      <c r="P71" s="861"/>
      <c r="Q71" s="862">
        <v>6096</v>
      </c>
      <c r="R71" s="817"/>
      <c r="S71" s="817"/>
      <c r="T71" s="817"/>
      <c r="U71" s="817"/>
      <c r="V71" s="817">
        <v>5951</v>
      </c>
      <c r="W71" s="817"/>
      <c r="X71" s="817"/>
      <c r="Y71" s="817"/>
      <c r="Z71" s="817"/>
      <c r="AA71" s="817">
        <v>145</v>
      </c>
      <c r="AB71" s="817"/>
      <c r="AC71" s="817"/>
      <c r="AD71" s="817"/>
      <c r="AE71" s="817"/>
      <c r="AF71" s="817">
        <v>145</v>
      </c>
      <c r="AG71" s="817"/>
      <c r="AH71" s="817"/>
      <c r="AI71" s="817"/>
      <c r="AJ71" s="817"/>
      <c r="AK71" s="817">
        <v>1100</v>
      </c>
      <c r="AL71" s="817"/>
      <c r="AM71" s="817"/>
      <c r="AN71" s="817"/>
      <c r="AO71" s="817"/>
      <c r="AP71" s="817" t="s">
        <v>549</v>
      </c>
      <c r="AQ71" s="817"/>
      <c r="AR71" s="817"/>
      <c r="AS71" s="817"/>
      <c r="AT71" s="817"/>
      <c r="AU71" s="817" t="s">
        <v>549</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536</v>
      </c>
      <c r="C72" s="860"/>
      <c r="D72" s="860"/>
      <c r="E72" s="860"/>
      <c r="F72" s="860"/>
      <c r="G72" s="860"/>
      <c r="H72" s="860"/>
      <c r="I72" s="860"/>
      <c r="J72" s="860"/>
      <c r="K72" s="860"/>
      <c r="L72" s="860"/>
      <c r="M72" s="860"/>
      <c r="N72" s="860"/>
      <c r="O72" s="860"/>
      <c r="P72" s="861"/>
      <c r="Q72" s="862">
        <v>1229</v>
      </c>
      <c r="R72" s="817"/>
      <c r="S72" s="817"/>
      <c r="T72" s="817"/>
      <c r="U72" s="817"/>
      <c r="V72" s="817">
        <v>893</v>
      </c>
      <c r="W72" s="817"/>
      <c r="X72" s="817"/>
      <c r="Y72" s="817"/>
      <c r="Z72" s="817"/>
      <c r="AA72" s="817">
        <v>336</v>
      </c>
      <c r="AB72" s="817"/>
      <c r="AC72" s="817"/>
      <c r="AD72" s="817"/>
      <c r="AE72" s="817"/>
      <c r="AF72" s="817">
        <v>336</v>
      </c>
      <c r="AG72" s="817"/>
      <c r="AH72" s="817"/>
      <c r="AI72" s="817"/>
      <c r="AJ72" s="817"/>
      <c r="AK72" s="817" t="s">
        <v>549</v>
      </c>
      <c r="AL72" s="817"/>
      <c r="AM72" s="817"/>
      <c r="AN72" s="817"/>
      <c r="AO72" s="817"/>
      <c r="AP72" s="817">
        <v>12</v>
      </c>
      <c r="AQ72" s="817"/>
      <c r="AR72" s="817"/>
      <c r="AS72" s="817"/>
      <c r="AT72" s="817"/>
      <c r="AU72" s="817">
        <v>4</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537</v>
      </c>
      <c r="C73" s="860"/>
      <c r="D73" s="860"/>
      <c r="E73" s="860"/>
      <c r="F73" s="860"/>
      <c r="G73" s="860"/>
      <c r="H73" s="860"/>
      <c r="I73" s="860"/>
      <c r="J73" s="860"/>
      <c r="K73" s="860"/>
      <c r="L73" s="860"/>
      <c r="M73" s="860"/>
      <c r="N73" s="860"/>
      <c r="O73" s="860"/>
      <c r="P73" s="861"/>
      <c r="Q73" s="862">
        <v>372</v>
      </c>
      <c r="R73" s="817"/>
      <c r="S73" s="817"/>
      <c r="T73" s="817"/>
      <c r="U73" s="817"/>
      <c r="V73" s="817">
        <v>326</v>
      </c>
      <c r="W73" s="817"/>
      <c r="X73" s="817"/>
      <c r="Y73" s="817"/>
      <c r="Z73" s="817"/>
      <c r="AA73" s="817">
        <v>46</v>
      </c>
      <c r="AB73" s="817"/>
      <c r="AC73" s="817"/>
      <c r="AD73" s="817"/>
      <c r="AE73" s="817"/>
      <c r="AF73" s="817">
        <v>46</v>
      </c>
      <c r="AG73" s="817"/>
      <c r="AH73" s="817"/>
      <c r="AI73" s="817"/>
      <c r="AJ73" s="817"/>
      <c r="AK73" s="817" t="s">
        <v>549</v>
      </c>
      <c r="AL73" s="817"/>
      <c r="AM73" s="817"/>
      <c r="AN73" s="817"/>
      <c r="AO73" s="817"/>
      <c r="AP73" s="817" t="s">
        <v>549</v>
      </c>
      <c r="AQ73" s="817"/>
      <c r="AR73" s="817"/>
      <c r="AS73" s="817"/>
      <c r="AT73" s="817"/>
      <c r="AU73" s="817" t="s">
        <v>549</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538</v>
      </c>
      <c r="C74" s="860"/>
      <c r="D74" s="860"/>
      <c r="E74" s="860"/>
      <c r="F74" s="860"/>
      <c r="G74" s="860"/>
      <c r="H74" s="860"/>
      <c r="I74" s="860"/>
      <c r="J74" s="860"/>
      <c r="K74" s="860"/>
      <c r="L74" s="860"/>
      <c r="M74" s="860"/>
      <c r="N74" s="860"/>
      <c r="O74" s="860"/>
      <c r="P74" s="861"/>
      <c r="Q74" s="862">
        <v>139</v>
      </c>
      <c r="R74" s="817"/>
      <c r="S74" s="817"/>
      <c r="T74" s="817"/>
      <c r="U74" s="817"/>
      <c r="V74" s="817">
        <v>135</v>
      </c>
      <c r="W74" s="817"/>
      <c r="X74" s="817"/>
      <c r="Y74" s="817"/>
      <c r="Z74" s="817"/>
      <c r="AA74" s="817">
        <v>4</v>
      </c>
      <c r="AB74" s="817"/>
      <c r="AC74" s="817"/>
      <c r="AD74" s="817"/>
      <c r="AE74" s="817"/>
      <c r="AF74" s="817">
        <v>4</v>
      </c>
      <c r="AG74" s="817"/>
      <c r="AH74" s="817"/>
      <c r="AI74" s="817"/>
      <c r="AJ74" s="817"/>
      <c r="AK74" s="817" t="s">
        <v>549</v>
      </c>
      <c r="AL74" s="817"/>
      <c r="AM74" s="817"/>
      <c r="AN74" s="817"/>
      <c r="AO74" s="817"/>
      <c r="AP74" s="817">
        <v>164</v>
      </c>
      <c r="AQ74" s="817"/>
      <c r="AR74" s="817"/>
      <c r="AS74" s="817"/>
      <c r="AT74" s="817"/>
      <c r="AU74" s="817">
        <v>61</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t="s">
        <v>539</v>
      </c>
      <c r="C75" s="860"/>
      <c r="D75" s="860"/>
      <c r="E75" s="860"/>
      <c r="F75" s="860"/>
      <c r="G75" s="860"/>
      <c r="H75" s="860"/>
      <c r="I75" s="860"/>
      <c r="J75" s="860"/>
      <c r="K75" s="860"/>
      <c r="L75" s="860"/>
      <c r="M75" s="860"/>
      <c r="N75" s="860"/>
      <c r="O75" s="860"/>
      <c r="P75" s="861"/>
      <c r="Q75" s="865">
        <v>2171</v>
      </c>
      <c r="R75" s="866"/>
      <c r="S75" s="866"/>
      <c r="T75" s="866"/>
      <c r="U75" s="816"/>
      <c r="V75" s="867">
        <v>2125</v>
      </c>
      <c r="W75" s="866"/>
      <c r="X75" s="866"/>
      <c r="Y75" s="866"/>
      <c r="Z75" s="816"/>
      <c r="AA75" s="867">
        <v>46</v>
      </c>
      <c r="AB75" s="866"/>
      <c r="AC75" s="866"/>
      <c r="AD75" s="866"/>
      <c r="AE75" s="816"/>
      <c r="AF75" s="867">
        <v>46</v>
      </c>
      <c r="AG75" s="866"/>
      <c r="AH75" s="866"/>
      <c r="AI75" s="866"/>
      <c r="AJ75" s="816"/>
      <c r="AK75" s="867">
        <v>14</v>
      </c>
      <c r="AL75" s="866"/>
      <c r="AM75" s="866"/>
      <c r="AN75" s="866"/>
      <c r="AO75" s="816"/>
      <c r="AP75" s="867">
        <v>52</v>
      </c>
      <c r="AQ75" s="866"/>
      <c r="AR75" s="866"/>
      <c r="AS75" s="866"/>
      <c r="AT75" s="816"/>
      <c r="AU75" s="867">
        <v>24</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t="s">
        <v>540</v>
      </c>
      <c r="C76" s="860"/>
      <c r="D76" s="860"/>
      <c r="E76" s="860"/>
      <c r="F76" s="860"/>
      <c r="G76" s="860"/>
      <c r="H76" s="860"/>
      <c r="I76" s="860"/>
      <c r="J76" s="860"/>
      <c r="K76" s="860"/>
      <c r="L76" s="860"/>
      <c r="M76" s="860"/>
      <c r="N76" s="860"/>
      <c r="O76" s="860"/>
      <c r="P76" s="861"/>
      <c r="Q76" s="865">
        <v>118</v>
      </c>
      <c r="R76" s="866"/>
      <c r="S76" s="866"/>
      <c r="T76" s="866"/>
      <c r="U76" s="816"/>
      <c r="V76" s="867">
        <v>103</v>
      </c>
      <c r="W76" s="866"/>
      <c r="X76" s="866"/>
      <c r="Y76" s="866"/>
      <c r="Z76" s="816"/>
      <c r="AA76" s="867">
        <v>15</v>
      </c>
      <c r="AB76" s="866"/>
      <c r="AC76" s="866"/>
      <c r="AD76" s="866"/>
      <c r="AE76" s="816"/>
      <c r="AF76" s="867">
        <v>15</v>
      </c>
      <c r="AG76" s="866"/>
      <c r="AH76" s="866"/>
      <c r="AI76" s="866"/>
      <c r="AJ76" s="816"/>
      <c r="AK76" s="867" t="s">
        <v>549</v>
      </c>
      <c r="AL76" s="866"/>
      <c r="AM76" s="866"/>
      <c r="AN76" s="866"/>
      <c r="AO76" s="816"/>
      <c r="AP76" s="867" t="s">
        <v>549</v>
      </c>
      <c r="AQ76" s="866"/>
      <c r="AR76" s="866"/>
      <c r="AS76" s="866"/>
      <c r="AT76" s="816"/>
      <c r="AU76" s="867" t="s">
        <v>549</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t="s">
        <v>541</v>
      </c>
      <c r="C77" s="860"/>
      <c r="D77" s="860"/>
      <c r="E77" s="860"/>
      <c r="F77" s="860"/>
      <c r="G77" s="860"/>
      <c r="H77" s="860"/>
      <c r="I77" s="860"/>
      <c r="J77" s="860"/>
      <c r="K77" s="860"/>
      <c r="L77" s="860"/>
      <c r="M77" s="860"/>
      <c r="N77" s="860"/>
      <c r="O77" s="860"/>
      <c r="P77" s="861"/>
      <c r="Q77" s="865">
        <v>135</v>
      </c>
      <c r="R77" s="866"/>
      <c r="S77" s="866"/>
      <c r="T77" s="866"/>
      <c r="U77" s="816"/>
      <c r="V77" s="867">
        <v>126</v>
      </c>
      <c r="W77" s="866"/>
      <c r="X77" s="866"/>
      <c r="Y77" s="866"/>
      <c r="Z77" s="816"/>
      <c r="AA77" s="867">
        <v>9</v>
      </c>
      <c r="AB77" s="866"/>
      <c r="AC77" s="866"/>
      <c r="AD77" s="866"/>
      <c r="AE77" s="816"/>
      <c r="AF77" s="867">
        <v>9</v>
      </c>
      <c r="AG77" s="866"/>
      <c r="AH77" s="866"/>
      <c r="AI77" s="866"/>
      <c r="AJ77" s="816"/>
      <c r="AK77" s="867" t="s">
        <v>549</v>
      </c>
      <c r="AL77" s="866"/>
      <c r="AM77" s="866"/>
      <c r="AN77" s="866"/>
      <c r="AO77" s="816"/>
      <c r="AP77" s="867" t="s">
        <v>549</v>
      </c>
      <c r="AQ77" s="866"/>
      <c r="AR77" s="866"/>
      <c r="AS77" s="866"/>
      <c r="AT77" s="816"/>
      <c r="AU77" s="867" t="s">
        <v>549</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t="s">
        <v>542</v>
      </c>
      <c r="C78" s="860"/>
      <c r="D78" s="860"/>
      <c r="E78" s="860"/>
      <c r="F78" s="860"/>
      <c r="G78" s="860"/>
      <c r="H78" s="860"/>
      <c r="I78" s="860"/>
      <c r="J78" s="860"/>
      <c r="K78" s="860"/>
      <c r="L78" s="860"/>
      <c r="M78" s="860"/>
      <c r="N78" s="860"/>
      <c r="O78" s="860"/>
      <c r="P78" s="861"/>
      <c r="Q78" s="862">
        <v>291</v>
      </c>
      <c r="R78" s="817"/>
      <c r="S78" s="817"/>
      <c r="T78" s="817"/>
      <c r="U78" s="817"/>
      <c r="V78" s="817">
        <v>284</v>
      </c>
      <c r="W78" s="817"/>
      <c r="X78" s="817"/>
      <c r="Y78" s="817"/>
      <c r="Z78" s="817"/>
      <c r="AA78" s="817">
        <v>8</v>
      </c>
      <c r="AB78" s="817"/>
      <c r="AC78" s="817"/>
      <c r="AD78" s="817"/>
      <c r="AE78" s="817"/>
      <c r="AF78" s="817">
        <v>8</v>
      </c>
      <c r="AG78" s="817"/>
      <c r="AH78" s="817"/>
      <c r="AI78" s="817"/>
      <c r="AJ78" s="817"/>
      <c r="AK78" s="817">
        <v>4</v>
      </c>
      <c r="AL78" s="817"/>
      <c r="AM78" s="817"/>
      <c r="AN78" s="817"/>
      <c r="AO78" s="817"/>
      <c r="AP78" s="817" t="s">
        <v>549</v>
      </c>
      <c r="AQ78" s="817"/>
      <c r="AR78" s="817"/>
      <c r="AS78" s="817"/>
      <c r="AT78" s="817"/>
      <c r="AU78" s="817" t="s">
        <v>549</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t="s">
        <v>543</v>
      </c>
      <c r="C79" s="860"/>
      <c r="D79" s="860"/>
      <c r="E79" s="860"/>
      <c r="F79" s="860"/>
      <c r="G79" s="860"/>
      <c r="H79" s="860"/>
      <c r="I79" s="860"/>
      <c r="J79" s="860"/>
      <c r="K79" s="860"/>
      <c r="L79" s="860"/>
      <c r="M79" s="860"/>
      <c r="N79" s="860"/>
      <c r="O79" s="860"/>
      <c r="P79" s="861"/>
      <c r="Q79" s="862">
        <v>363034</v>
      </c>
      <c r="R79" s="817"/>
      <c r="S79" s="817"/>
      <c r="T79" s="817"/>
      <c r="U79" s="817"/>
      <c r="V79" s="817">
        <v>350256</v>
      </c>
      <c r="W79" s="817"/>
      <c r="X79" s="817"/>
      <c r="Y79" s="817"/>
      <c r="Z79" s="817"/>
      <c r="AA79" s="817">
        <v>12777</v>
      </c>
      <c r="AB79" s="817"/>
      <c r="AC79" s="817"/>
      <c r="AD79" s="817"/>
      <c r="AE79" s="817"/>
      <c r="AF79" s="817">
        <v>12777</v>
      </c>
      <c r="AG79" s="817"/>
      <c r="AH79" s="817"/>
      <c r="AI79" s="817"/>
      <c r="AJ79" s="817"/>
      <c r="AK79" s="817">
        <v>2098</v>
      </c>
      <c r="AL79" s="817"/>
      <c r="AM79" s="817"/>
      <c r="AN79" s="817"/>
      <c r="AO79" s="817"/>
      <c r="AP79" s="817" t="s">
        <v>550</v>
      </c>
      <c r="AQ79" s="817"/>
      <c r="AR79" s="817"/>
      <c r="AS79" s="817"/>
      <c r="AT79" s="817"/>
      <c r="AU79" s="817" t="s">
        <v>549</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t="s">
        <v>544</v>
      </c>
      <c r="C80" s="860"/>
      <c r="D80" s="860"/>
      <c r="E80" s="860"/>
      <c r="F80" s="860"/>
      <c r="G80" s="860"/>
      <c r="H80" s="860"/>
      <c r="I80" s="860"/>
      <c r="J80" s="860"/>
      <c r="K80" s="860"/>
      <c r="L80" s="860"/>
      <c r="M80" s="860"/>
      <c r="N80" s="860"/>
      <c r="O80" s="860"/>
      <c r="P80" s="861"/>
      <c r="Q80" s="862">
        <v>302</v>
      </c>
      <c r="R80" s="817"/>
      <c r="S80" s="817"/>
      <c r="T80" s="817"/>
      <c r="U80" s="817"/>
      <c r="V80" s="817">
        <v>291</v>
      </c>
      <c r="W80" s="817"/>
      <c r="X80" s="817"/>
      <c r="Y80" s="817"/>
      <c r="Z80" s="817"/>
      <c r="AA80" s="817">
        <v>11</v>
      </c>
      <c r="AB80" s="817"/>
      <c r="AC80" s="817"/>
      <c r="AD80" s="817"/>
      <c r="AE80" s="817"/>
      <c r="AF80" s="817">
        <v>588</v>
      </c>
      <c r="AG80" s="817"/>
      <c r="AH80" s="817"/>
      <c r="AI80" s="817"/>
      <c r="AJ80" s="817"/>
      <c r="AK80" s="817">
        <v>0</v>
      </c>
      <c r="AL80" s="817"/>
      <c r="AM80" s="817"/>
      <c r="AN80" s="817"/>
      <c r="AO80" s="817"/>
      <c r="AP80" s="817">
        <v>403</v>
      </c>
      <c r="AQ80" s="817"/>
      <c r="AR80" s="817"/>
      <c r="AS80" s="817"/>
      <c r="AT80" s="817"/>
      <c r="AU80" s="817" t="s">
        <v>549</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t="s">
        <v>545</v>
      </c>
      <c r="C81" s="860"/>
      <c r="D81" s="860"/>
      <c r="E81" s="860"/>
      <c r="F81" s="860"/>
      <c r="G81" s="860"/>
      <c r="H81" s="860"/>
      <c r="I81" s="860"/>
      <c r="J81" s="860"/>
      <c r="K81" s="860"/>
      <c r="L81" s="860"/>
      <c r="M81" s="860"/>
      <c r="N81" s="860"/>
      <c r="O81" s="860"/>
      <c r="P81" s="861"/>
      <c r="Q81" s="862">
        <v>1315</v>
      </c>
      <c r="R81" s="817"/>
      <c r="S81" s="817"/>
      <c r="T81" s="817"/>
      <c r="U81" s="817"/>
      <c r="V81" s="817">
        <v>1634</v>
      </c>
      <c r="W81" s="817"/>
      <c r="X81" s="817"/>
      <c r="Y81" s="817"/>
      <c r="Z81" s="817"/>
      <c r="AA81" s="817">
        <v>-319</v>
      </c>
      <c r="AB81" s="817"/>
      <c r="AC81" s="817"/>
      <c r="AD81" s="817"/>
      <c r="AE81" s="817"/>
      <c r="AF81" s="817">
        <v>365</v>
      </c>
      <c r="AG81" s="817"/>
      <c r="AH81" s="817"/>
      <c r="AI81" s="817"/>
      <c r="AJ81" s="817"/>
      <c r="AK81" s="817">
        <v>1110</v>
      </c>
      <c r="AL81" s="817"/>
      <c r="AM81" s="817"/>
      <c r="AN81" s="817"/>
      <c r="AO81" s="817"/>
      <c r="AP81" s="817">
        <v>10744</v>
      </c>
      <c r="AQ81" s="817"/>
      <c r="AR81" s="817"/>
      <c r="AS81" s="817"/>
      <c r="AT81" s="817"/>
      <c r="AU81" s="817">
        <v>4913</v>
      </c>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t="s">
        <v>546</v>
      </c>
      <c r="C82" s="860"/>
      <c r="D82" s="860"/>
      <c r="E82" s="860"/>
      <c r="F82" s="860"/>
      <c r="G82" s="860"/>
      <c r="H82" s="860"/>
      <c r="I82" s="860"/>
      <c r="J82" s="860"/>
      <c r="K82" s="860"/>
      <c r="L82" s="860"/>
      <c r="M82" s="860"/>
      <c r="N82" s="860"/>
      <c r="O82" s="860"/>
      <c r="P82" s="861"/>
      <c r="Q82" s="862">
        <v>107</v>
      </c>
      <c r="R82" s="817"/>
      <c r="S82" s="817"/>
      <c r="T82" s="817"/>
      <c r="U82" s="817"/>
      <c r="V82" s="817">
        <v>99</v>
      </c>
      <c r="W82" s="817"/>
      <c r="X82" s="817"/>
      <c r="Y82" s="817"/>
      <c r="Z82" s="817"/>
      <c r="AA82" s="817">
        <v>8</v>
      </c>
      <c r="AB82" s="817"/>
      <c r="AC82" s="817"/>
      <c r="AD82" s="817"/>
      <c r="AE82" s="817"/>
      <c r="AF82" s="817">
        <v>80</v>
      </c>
      <c r="AG82" s="817"/>
      <c r="AH82" s="817"/>
      <c r="AI82" s="817"/>
      <c r="AJ82" s="817"/>
      <c r="AK82" s="817" t="s">
        <v>549</v>
      </c>
      <c r="AL82" s="817"/>
      <c r="AM82" s="817"/>
      <c r="AN82" s="817"/>
      <c r="AO82" s="817"/>
      <c r="AP82" s="817" t="s">
        <v>549</v>
      </c>
      <c r="AQ82" s="817"/>
      <c r="AR82" s="817"/>
      <c r="AS82" s="817"/>
      <c r="AT82" s="817"/>
      <c r="AU82" s="817" t="s">
        <v>549</v>
      </c>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t="s">
        <v>547</v>
      </c>
      <c r="C83" s="860"/>
      <c r="D83" s="860"/>
      <c r="E83" s="860"/>
      <c r="F83" s="860"/>
      <c r="G83" s="860"/>
      <c r="H83" s="860"/>
      <c r="I83" s="860"/>
      <c r="J83" s="860"/>
      <c r="K83" s="860"/>
      <c r="L83" s="860"/>
      <c r="M83" s="860"/>
      <c r="N83" s="860"/>
      <c r="O83" s="860"/>
      <c r="P83" s="861"/>
      <c r="Q83" s="862">
        <v>3977</v>
      </c>
      <c r="R83" s="817"/>
      <c r="S83" s="817"/>
      <c r="T83" s="817"/>
      <c r="U83" s="817"/>
      <c r="V83" s="817">
        <v>2732</v>
      </c>
      <c r="W83" s="817"/>
      <c r="X83" s="817"/>
      <c r="Y83" s="817"/>
      <c r="Z83" s="817"/>
      <c r="AA83" s="817">
        <v>1246</v>
      </c>
      <c r="AB83" s="817"/>
      <c r="AC83" s="817"/>
      <c r="AD83" s="817"/>
      <c r="AE83" s="817"/>
      <c r="AF83" s="817">
        <v>1246</v>
      </c>
      <c r="AG83" s="817"/>
      <c r="AH83" s="817"/>
      <c r="AI83" s="817"/>
      <c r="AJ83" s="817"/>
      <c r="AK83" s="817">
        <v>12</v>
      </c>
      <c r="AL83" s="817"/>
      <c r="AM83" s="817"/>
      <c r="AN83" s="817"/>
      <c r="AO83" s="817"/>
      <c r="AP83" s="817">
        <v>15669</v>
      </c>
      <c r="AQ83" s="817"/>
      <c r="AR83" s="817"/>
      <c r="AS83" s="817"/>
      <c r="AT83" s="817"/>
      <c r="AU83" s="817">
        <v>47</v>
      </c>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369</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15712</v>
      </c>
      <c r="AG88" s="828"/>
      <c r="AH88" s="828"/>
      <c r="AI88" s="828"/>
      <c r="AJ88" s="828"/>
      <c r="AK88" s="825"/>
      <c r="AL88" s="825"/>
      <c r="AM88" s="825"/>
      <c r="AN88" s="825"/>
      <c r="AO88" s="825"/>
      <c r="AP88" s="828">
        <v>27458</v>
      </c>
      <c r="AQ88" s="828"/>
      <c r="AR88" s="828"/>
      <c r="AS88" s="828"/>
      <c r="AT88" s="828"/>
      <c r="AU88" s="828">
        <v>5222</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300</v>
      </c>
      <c r="CS102" s="836"/>
      <c r="CT102" s="836"/>
      <c r="CU102" s="836"/>
      <c r="CV102" s="879"/>
      <c r="CW102" s="878" t="s">
        <v>549</v>
      </c>
      <c r="CX102" s="836"/>
      <c r="CY102" s="836"/>
      <c r="CZ102" s="836"/>
      <c r="DA102" s="879"/>
      <c r="DB102" s="878" t="s">
        <v>549</v>
      </c>
      <c r="DC102" s="836"/>
      <c r="DD102" s="836"/>
      <c r="DE102" s="836"/>
      <c r="DF102" s="879"/>
      <c r="DG102" s="878" t="s">
        <v>549</v>
      </c>
      <c r="DH102" s="836"/>
      <c r="DI102" s="836"/>
      <c r="DJ102" s="836"/>
      <c r="DK102" s="879"/>
      <c r="DL102" s="878" t="s">
        <v>549</v>
      </c>
      <c r="DM102" s="836"/>
      <c r="DN102" s="836"/>
      <c r="DO102" s="836"/>
      <c r="DP102" s="879"/>
      <c r="DQ102" s="878" t="s">
        <v>549</v>
      </c>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401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402</v>
      </c>
      <c r="AB109" s="881"/>
      <c r="AC109" s="881"/>
      <c r="AD109" s="881"/>
      <c r="AE109" s="882"/>
      <c r="AF109" s="880" t="s">
        <v>287</v>
      </c>
      <c r="AG109" s="881"/>
      <c r="AH109" s="881"/>
      <c r="AI109" s="881"/>
      <c r="AJ109" s="882"/>
      <c r="AK109" s="880" t="s">
        <v>286</v>
      </c>
      <c r="AL109" s="881"/>
      <c r="AM109" s="881"/>
      <c r="AN109" s="881"/>
      <c r="AO109" s="882"/>
      <c r="AP109" s="880" t="s">
        <v>403</v>
      </c>
      <c r="AQ109" s="881"/>
      <c r="AR109" s="881"/>
      <c r="AS109" s="881"/>
      <c r="AT109" s="883"/>
      <c r="AU109" s="902" t="s">
        <v>401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402</v>
      </c>
      <c r="BR109" s="881"/>
      <c r="BS109" s="881"/>
      <c r="BT109" s="881"/>
      <c r="BU109" s="882"/>
      <c r="BV109" s="880" t="s">
        <v>287</v>
      </c>
      <c r="BW109" s="881"/>
      <c r="BX109" s="881"/>
      <c r="BY109" s="881"/>
      <c r="BZ109" s="882"/>
      <c r="CA109" s="880" t="s">
        <v>286</v>
      </c>
      <c r="CB109" s="881"/>
      <c r="CC109" s="881"/>
      <c r="CD109" s="881"/>
      <c r="CE109" s="882"/>
      <c r="CF109" s="903" t="s">
        <v>403</v>
      </c>
      <c r="CG109" s="903"/>
      <c r="CH109" s="903"/>
      <c r="CI109" s="903"/>
      <c r="CJ109" s="903"/>
      <c r="CK109" s="880" t="s">
        <v>404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402</v>
      </c>
      <c r="DH109" s="881"/>
      <c r="DI109" s="881"/>
      <c r="DJ109" s="881"/>
      <c r="DK109" s="882"/>
      <c r="DL109" s="880" t="s">
        <v>287</v>
      </c>
      <c r="DM109" s="881"/>
      <c r="DN109" s="881"/>
      <c r="DO109" s="881"/>
      <c r="DP109" s="882"/>
      <c r="DQ109" s="880" t="s">
        <v>286</v>
      </c>
      <c r="DR109" s="881"/>
      <c r="DS109" s="881"/>
      <c r="DT109" s="881"/>
      <c r="DU109" s="882"/>
      <c r="DV109" s="880" t="s">
        <v>403</v>
      </c>
      <c r="DW109" s="881"/>
      <c r="DX109" s="881"/>
      <c r="DY109" s="881"/>
      <c r="DZ109" s="883"/>
    </row>
    <row r="110" spans="1:131" s="197" customFormat="1" ht="26.25" customHeight="1" x14ac:dyDescent="0.15">
      <c r="A110" s="884" t="s">
        <v>405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2179063</v>
      </c>
      <c r="AB110" s="888"/>
      <c r="AC110" s="888"/>
      <c r="AD110" s="888"/>
      <c r="AE110" s="889"/>
      <c r="AF110" s="890">
        <v>2326763</v>
      </c>
      <c r="AG110" s="888"/>
      <c r="AH110" s="888"/>
      <c r="AI110" s="888"/>
      <c r="AJ110" s="889"/>
      <c r="AK110" s="890">
        <v>2276117</v>
      </c>
      <c r="AL110" s="888"/>
      <c r="AM110" s="888"/>
      <c r="AN110" s="888"/>
      <c r="AO110" s="889"/>
      <c r="AP110" s="891">
        <v>21.4</v>
      </c>
      <c r="AQ110" s="892"/>
      <c r="AR110" s="892"/>
      <c r="AS110" s="892"/>
      <c r="AT110" s="893"/>
      <c r="AU110" s="894" t="s">
        <v>61</v>
      </c>
      <c r="AV110" s="895"/>
      <c r="AW110" s="895"/>
      <c r="AX110" s="895"/>
      <c r="AY110" s="896"/>
      <c r="AZ110" s="938" t="s">
        <v>406</v>
      </c>
      <c r="BA110" s="885"/>
      <c r="BB110" s="885"/>
      <c r="BC110" s="885"/>
      <c r="BD110" s="885"/>
      <c r="BE110" s="885"/>
      <c r="BF110" s="885"/>
      <c r="BG110" s="885"/>
      <c r="BH110" s="885"/>
      <c r="BI110" s="885"/>
      <c r="BJ110" s="885"/>
      <c r="BK110" s="885"/>
      <c r="BL110" s="885"/>
      <c r="BM110" s="885"/>
      <c r="BN110" s="885"/>
      <c r="BO110" s="885"/>
      <c r="BP110" s="886"/>
      <c r="BQ110" s="924">
        <v>19538132</v>
      </c>
      <c r="BR110" s="925"/>
      <c r="BS110" s="925"/>
      <c r="BT110" s="925"/>
      <c r="BU110" s="925"/>
      <c r="BV110" s="925">
        <v>19709248</v>
      </c>
      <c r="BW110" s="925"/>
      <c r="BX110" s="925"/>
      <c r="BY110" s="925"/>
      <c r="BZ110" s="925"/>
      <c r="CA110" s="925">
        <v>19309224</v>
      </c>
      <c r="CB110" s="925"/>
      <c r="CC110" s="925"/>
      <c r="CD110" s="925"/>
      <c r="CE110" s="925"/>
      <c r="CF110" s="939">
        <v>181.1</v>
      </c>
      <c r="CG110" s="940"/>
      <c r="CH110" s="940"/>
      <c r="CI110" s="940"/>
      <c r="CJ110" s="940"/>
      <c r="CK110" s="941" t="s">
        <v>407</v>
      </c>
      <c r="CL110" s="942"/>
      <c r="CM110" s="921" t="s">
        <v>408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x14ac:dyDescent="0.15">
      <c r="A111" s="928" t="s">
        <v>409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410</v>
      </c>
      <c r="BA111" s="948"/>
      <c r="BB111" s="948"/>
      <c r="BC111" s="948"/>
      <c r="BD111" s="948"/>
      <c r="BE111" s="948"/>
      <c r="BF111" s="948"/>
      <c r="BG111" s="948"/>
      <c r="BH111" s="948"/>
      <c r="BI111" s="948"/>
      <c r="BJ111" s="948"/>
      <c r="BK111" s="948"/>
      <c r="BL111" s="948"/>
      <c r="BM111" s="948"/>
      <c r="BN111" s="948"/>
      <c r="BO111" s="948"/>
      <c r="BP111" s="949"/>
      <c r="BQ111" s="917">
        <v>2042037</v>
      </c>
      <c r="BR111" s="918"/>
      <c r="BS111" s="918"/>
      <c r="BT111" s="918"/>
      <c r="BU111" s="918"/>
      <c r="BV111" s="918">
        <v>1637851</v>
      </c>
      <c r="BW111" s="918"/>
      <c r="BX111" s="918"/>
      <c r="BY111" s="918"/>
      <c r="BZ111" s="918"/>
      <c r="CA111" s="918">
        <v>1333930</v>
      </c>
      <c r="CB111" s="918"/>
      <c r="CC111" s="918"/>
      <c r="CD111" s="918"/>
      <c r="CE111" s="918"/>
      <c r="CF111" s="912">
        <v>12.5</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x14ac:dyDescent="0.15">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160222</v>
      </c>
      <c r="BR112" s="918"/>
      <c r="BS112" s="918"/>
      <c r="BT112" s="918"/>
      <c r="BU112" s="918"/>
      <c r="BV112" s="918">
        <v>134586</v>
      </c>
      <c r="BW112" s="918"/>
      <c r="BX112" s="918"/>
      <c r="BY112" s="918"/>
      <c r="BZ112" s="918"/>
      <c r="CA112" s="918">
        <v>110695</v>
      </c>
      <c r="CB112" s="918"/>
      <c r="CC112" s="918"/>
      <c r="CD112" s="918"/>
      <c r="CE112" s="918"/>
      <c r="CF112" s="912">
        <v>1</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239412</v>
      </c>
      <c r="DH112" s="918"/>
      <c r="DI112" s="918"/>
      <c r="DJ112" s="918"/>
      <c r="DK112" s="918"/>
      <c r="DL112" s="918">
        <v>161047</v>
      </c>
      <c r="DM112" s="918"/>
      <c r="DN112" s="918"/>
      <c r="DO112" s="918"/>
      <c r="DP112" s="918"/>
      <c r="DQ112" s="918">
        <v>81251</v>
      </c>
      <c r="DR112" s="918"/>
      <c r="DS112" s="918"/>
      <c r="DT112" s="918"/>
      <c r="DU112" s="918"/>
      <c r="DV112" s="919">
        <v>0.8</v>
      </c>
      <c r="DW112" s="919"/>
      <c r="DX112" s="919"/>
      <c r="DY112" s="919"/>
      <c r="DZ112" s="920"/>
    </row>
    <row r="113" spans="1:130" s="197" customFormat="1" ht="26.25" customHeight="1" x14ac:dyDescent="0.15">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29558</v>
      </c>
      <c r="AB113" s="932"/>
      <c r="AC113" s="932"/>
      <c r="AD113" s="932"/>
      <c r="AE113" s="933"/>
      <c r="AF113" s="934">
        <v>30166</v>
      </c>
      <c r="AG113" s="932"/>
      <c r="AH113" s="932"/>
      <c r="AI113" s="932"/>
      <c r="AJ113" s="933"/>
      <c r="AK113" s="934">
        <v>30097</v>
      </c>
      <c r="AL113" s="932"/>
      <c r="AM113" s="932"/>
      <c r="AN113" s="932"/>
      <c r="AO113" s="933"/>
      <c r="AP113" s="935">
        <v>0.3</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v>6354755</v>
      </c>
      <c r="BR113" s="918"/>
      <c r="BS113" s="918"/>
      <c r="BT113" s="918"/>
      <c r="BU113" s="918"/>
      <c r="BV113" s="918">
        <v>5691941</v>
      </c>
      <c r="BW113" s="918"/>
      <c r="BX113" s="918"/>
      <c r="BY113" s="918"/>
      <c r="BZ113" s="918"/>
      <c r="CA113" s="918">
        <v>5222219</v>
      </c>
      <c r="CB113" s="918"/>
      <c r="CC113" s="918"/>
      <c r="CD113" s="918"/>
      <c r="CE113" s="918"/>
      <c r="CF113" s="912">
        <v>49</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x14ac:dyDescent="0.15">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818240</v>
      </c>
      <c r="AB114" s="957"/>
      <c r="AC114" s="957"/>
      <c r="AD114" s="957"/>
      <c r="AE114" s="958"/>
      <c r="AF114" s="959">
        <v>746069</v>
      </c>
      <c r="AG114" s="957"/>
      <c r="AH114" s="957"/>
      <c r="AI114" s="957"/>
      <c r="AJ114" s="958"/>
      <c r="AK114" s="959">
        <v>623111</v>
      </c>
      <c r="AL114" s="957"/>
      <c r="AM114" s="957"/>
      <c r="AN114" s="957"/>
      <c r="AO114" s="958"/>
      <c r="AP114" s="960">
        <v>5.8</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v>3577676</v>
      </c>
      <c r="BR114" s="918"/>
      <c r="BS114" s="918"/>
      <c r="BT114" s="918"/>
      <c r="BU114" s="918"/>
      <c r="BV114" s="918">
        <v>3781735</v>
      </c>
      <c r="BW114" s="918"/>
      <c r="BX114" s="918"/>
      <c r="BY114" s="918"/>
      <c r="BZ114" s="918"/>
      <c r="CA114" s="918">
        <v>3718543</v>
      </c>
      <c r="CB114" s="918"/>
      <c r="CC114" s="918"/>
      <c r="CD114" s="918"/>
      <c r="CE114" s="918"/>
      <c r="CF114" s="912">
        <v>34.9</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x14ac:dyDescent="0.15">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541200</v>
      </c>
      <c r="AB115" s="932"/>
      <c r="AC115" s="932"/>
      <c r="AD115" s="932"/>
      <c r="AE115" s="933"/>
      <c r="AF115" s="934">
        <v>431970</v>
      </c>
      <c r="AG115" s="932"/>
      <c r="AH115" s="932"/>
      <c r="AI115" s="932"/>
      <c r="AJ115" s="933"/>
      <c r="AK115" s="934">
        <v>324625</v>
      </c>
      <c r="AL115" s="932"/>
      <c r="AM115" s="932"/>
      <c r="AN115" s="932"/>
      <c r="AO115" s="933"/>
      <c r="AP115" s="935">
        <v>3</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x14ac:dyDescent="0.15">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x14ac:dyDescent="0.15">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428</v>
      </c>
      <c r="Z117" s="882"/>
      <c r="AA117" s="994">
        <v>3568061</v>
      </c>
      <c r="AB117" s="964"/>
      <c r="AC117" s="964"/>
      <c r="AD117" s="964"/>
      <c r="AE117" s="965"/>
      <c r="AF117" s="963">
        <v>3534968</v>
      </c>
      <c r="AG117" s="964"/>
      <c r="AH117" s="964"/>
      <c r="AI117" s="964"/>
      <c r="AJ117" s="965"/>
      <c r="AK117" s="963">
        <v>3253950</v>
      </c>
      <c r="AL117" s="964"/>
      <c r="AM117" s="964"/>
      <c r="AN117" s="964"/>
      <c r="AO117" s="965"/>
      <c r="AP117" s="966"/>
      <c r="AQ117" s="967"/>
      <c r="AR117" s="967"/>
      <c r="AS117" s="967"/>
      <c r="AT117" s="968"/>
      <c r="AU117" s="897"/>
      <c r="AV117" s="898"/>
      <c r="AW117" s="898"/>
      <c r="AX117" s="898"/>
      <c r="AY117" s="899"/>
      <c r="AZ117" s="993" t="s">
        <v>429</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x14ac:dyDescent="0.15">
      <c r="A118" s="902" t="s">
        <v>404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402</v>
      </c>
      <c r="AB118" s="881"/>
      <c r="AC118" s="881"/>
      <c r="AD118" s="881"/>
      <c r="AE118" s="882"/>
      <c r="AF118" s="880" t="s">
        <v>287</v>
      </c>
      <c r="AG118" s="881"/>
      <c r="AH118" s="881"/>
      <c r="AI118" s="881"/>
      <c r="AJ118" s="882"/>
      <c r="AK118" s="880" t="s">
        <v>286</v>
      </c>
      <c r="AL118" s="881"/>
      <c r="AM118" s="881"/>
      <c r="AN118" s="881"/>
      <c r="AO118" s="882"/>
      <c r="AP118" s="988" t="s">
        <v>403</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431</v>
      </c>
      <c r="BP118" s="992"/>
      <c r="BQ118" s="983">
        <v>31672822</v>
      </c>
      <c r="BR118" s="984"/>
      <c r="BS118" s="984"/>
      <c r="BT118" s="984"/>
      <c r="BU118" s="984"/>
      <c r="BV118" s="984">
        <v>30955361</v>
      </c>
      <c r="BW118" s="984"/>
      <c r="BX118" s="984"/>
      <c r="BY118" s="984"/>
      <c r="BZ118" s="984"/>
      <c r="CA118" s="984">
        <v>29694611</v>
      </c>
      <c r="CB118" s="984"/>
      <c r="CC118" s="984"/>
      <c r="CD118" s="984"/>
      <c r="CE118" s="984"/>
      <c r="CF118" s="985"/>
      <c r="CG118" s="986"/>
      <c r="CH118" s="986"/>
      <c r="CI118" s="986"/>
      <c r="CJ118" s="987"/>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x14ac:dyDescent="0.15">
      <c r="A119" s="972" t="s">
        <v>407</v>
      </c>
      <c r="B119" s="942"/>
      <c r="C119" s="921" t="s">
        <v>408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433</v>
      </c>
      <c r="AV119" s="976"/>
      <c r="AW119" s="976"/>
      <c r="AX119" s="976"/>
      <c r="AY119" s="977"/>
      <c r="AZ119" s="938" t="s">
        <v>434</v>
      </c>
      <c r="BA119" s="885"/>
      <c r="BB119" s="885"/>
      <c r="BC119" s="885"/>
      <c r="BD119" s="885"/>
      <c r="BE119" s="885"/>
      <c r="BF119" s="885"/>
      <c r="BG119" s="885"/>
      <c r="BH119" s="885"/>
      <c r="BI119" s="885"/>
      <c r="BJ119" s="885"/>
      <c r="BK119" s="885"/>
      <c r="BL119" s="885"/>
      <c r="BM119" s="885"/>
      <c r="BN119" s="885"/>
      <c r="BO119" s="885"/>
      <c r="BP119" s="886"/>
      <c r="BQ119" s="924">
        <v>3703740</v>
      </c>
      <c r="BR119" s="925"/>
      <c r="BS119" s="925"/>
      <c r="BT119" s="925"/>
      <c r="BU119" s="925"/>
      <c r="BV119" s="925">
        <v>3101223</v>
      </c>
      <c r="BW119" s="925"/>
      <c r="BX119" s="925"/>
      <c r="BY119" s="925"/>
      <c r="BZ119" s="925"/>
      <c r="CA119" s="925">
        <v>3567260</v>
      </c>
      <c r="CB119" s="925"/>
      <c r="CC119" s="925"/>
      <c r="CD119" s="925"/>
      <c r="CE119" s="925"/>
      <c r="CF119" s="939">
        <v>33.5</v>
      </c>
      <c r="CG119" s="940"/>
      <c r="CH119" s="940"/>
      <c r="CI119" s="940"/>
      <c r="CJ119" s="940"/>
      <c r="CK119" s="945"/>
      <c r="CL119" s="946"/>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1802625</v>
      </c>
      <c r="DH119" s="996"/>
      <c r="DI119" s="996"/>
      <c r="DJ119" s="996"/>
      <c r="DK119" s="997"/>
      <c r="DL119" s="998">
        <v>1476804</v>
      </c>
      <c r="DM119" s="996"/>
      <c r="DN119" s="996"/>
      <c r="DO119" s="996"/>
      <c r="DP119" s="997"/>
      <c r="DQ119" s="998">
        <v>1252679</v>
      </c>
      <c r="DR119" s="996"/>
      <c r="DS119" s="996"/>
      <c r="DT119" s="996"/>
      <c r="DU119" s="997"/>
      <c r="DV119" s="999">
        <v>11.8</v>
      </c>
      <c r="DW119" s="1000"/>
      <c r="DX119" s="1000"/>
      <c r="DY119" s="1000"/>
      <c r="DZ119" s="1001"/>
    </row>
    <row r="120" spans="1:130" s="197" customFormat="1" ht="26.25" customHeight="1" x14ac:dyDescent="0.15">
      <c r="A120" s="973"/>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436</v>
      </c>
      <c r="BA120" s="948"/>
      <c r="BB120" s="948"/>
      <c r="BC120" s="948"/>
      <c r="BD120" s="948"/>
      <c r="BE120" s="948"/>
      <c r="BF120" s="948"/>
      <c r="BG120" s="948"/>
      <c r="BH120" s="948"/>
      <c r="BI120" s="948"/>
      <c r="BJ120" s="948"/>
      <c r="BK120" s="948"/>
      <c r="BL120" s="948"/>
      <c r="BM120" s="948"/>
      <c r="BN120" s="948"/>
      <c r="BO120" s="948"/>
      <c r="BP120" s="949"/>
      <c r="BQ120" s="917">
        <v>245802</v>
      </c>
      <c r="BR120" s="918"/>
      <c r="BS120" s="918"/>
      <c r="BT120" s="918"/>
      <c r="BU120" s="918"/>
      <c r="BV120" s="918">
        <v>178863</v>
      </c>
      <c r="BW120" s="918"/>
      <c r="BX120" s="918"/>
      <c r="BY120" s="918"/>
      <c r="BZ120" s="918"/>
      <c r="CA120" s="918">
        <v>127560</v>
      </c>
      <c r="CB120" s="918"/>
      <c r="CC120" s="918"/>
      <c r="CD120" s="918"/>
      <c r="CE120" s="918"/>
      <c r="CF120" s="912">
        <v>1.2</v>
      </c>
      <c r="CG120" s="913"/>
      <c r="CH120" s="913"/>
      <c r="CI120" s="913"/>
      <c r="CJ120" s="913"/>
      <c r="CK120" s="1011" t="s">
        <v>437</v>
      </c>
      <c r="CL120" s="1012"/>
      <c r="CM120" s="1012"/>
      <c r="CN120" s="1012"/>
      <c r="CO120" s="1013"/>
      <c r="CP120" s="1019" t="s">
        <v>386</v>
      </c>
      <c r="CQ120" s="1020"/>
      <c r="CR120" s="1020"/>
      <c r="CS120" s="1020"/>
      <c r="CT120" s="1020"/>
      <c r="CU120" s="1020"/>
      <c r="CV120" s="1020"/>
      <c r="CW120" s="1020"/>
      <c r="CX120" s="1020"/>
      <c r="CY120" s="1020"/>
      <c r="CZ120" s="1020"/>
      <c r="DA120" s="1020"/>
      <c r="DB120" s="1020"/>
      <c r="DC120" s="1020"/>
      <c r="DD120" s="1020"/>
      <c r="DE120" s="1020"/>
      <c r="DF120" s="1021"/>
      <c r="DG120" s="924">
        <v>69039</v>
      </c>
      <c r="DH120" s="925"/>
      <c r="DI120" s="925"/>
      <c r="DJ120" s="925"/>
      <c r="DK120" s="925"/>
      <c r="DL120" s="925">
        <v>65349</v>
      </c>
      <c r="DM120" s="925"/>
      <c r="DN120" s="925"/>
      <c r="DO120" s="925"/>
      <c r="DP120" s="925"/>
      <c r="DQ120" s="925">
        <v>64640</v>
      </c>
      <c r="DR120" s="925"/>
      <c r="DS120" s="925"/>
      <c r="DT120" s="925"/>
      <c r="DU120" s="925"/>
      <c r="DV120" s="926">
        <v>0.6</v>
      </c>
      <c r="DW120" s="926"/>
      <c r="DX120" s="926"/>
      <c r="DY120" s="926"/>
      <c r="DZ120" s="927"/>
    </row>
    <row r="121" spans="1:130" s="197" customFormat="1" ht="26.25" customHeight="1" x14ac:dyDescent="0.15">
      <c r="A121" s="973"/>
      <c r="B121" s="944"/>
      <c r="C121" s="1008" t="s">
        <v>438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191249</v>
      </c>
      <c r="AB121" s="957"/>
      <c r="AC121" s="957"/>
      <c r="AD121" s="957"/>
      <c r="AE121" s="958"/>
      <c r="AF121" s="959">
        <v>82735</v>
      </c>
      <c r="AG121" s="957"/>
      <c r="AH121" s="957"/>
      <c r="AI121" s="957"/>
      <c r="AJ121" s="958"/>
      <c r="AK121" s="959">
        <v>81884</v>
      </c>
      <c r="AL121" s="957"/>
      <c r="AM121" s="957"/>
      <c r="AN121" s="957"/>
      <c r="AO121" s="958"/>
      <c r="AP121" s="960">
        <v>0.8</v>
      </c>
      <c r="AQ121" s="961"/>
      <c r="AR121" s="961"/>
      <c r="AS121" s="961"/>
      <c r="AT121" s="962"/>
      <c r="AU121" s="978"/>
      <c r="AV121" s="979"/>
      <c r="AW121" s="979"/>
      <c r="AX121" s="979"/>
      <c r="AY121" s="980"/>
      <c r="AZ121" s="993" t="s">
        <v>439</v>
      </c>
      <c r="BA121" s="969"/>
      <c r="BB121" s="969"/>
      <c r="BC121" s="969"/>
      <c r="BD121" s="969"/>
      <c r="BE121" s="969"/>
      <c r="BF121" s="969"/>
      <c r="BG121" s="969"/>
      <c r="BH121" s="969"/>
      <c r="BI121" s="969"/>
      <c r="BJ121" s="969"/>
      <c r="BK121" s="969"/>
      <c r="BL121" s="969"/>
      <c r="BM121" s="969"/>
      <c r="BN121" s="969"/>
      <c r="BO121" s="969"/>
      <c r="BP121" s="970"/>
      <c r="BQ121" s="983">
        <v>18260021</v>
      </c>
      <c r="BR121" s="984"/>
      <c r="BS121" s="984"/>
      <c r="BT121" s="984"/>
      <c r="BU121" s="984"/>
      <c r="BV121" s="984">
        <v>19083029</v>
      </c>
      <c r="BW121" s="984"/>
      <c r="BX121" s="984"/>
      <c r="BY121" s="984"/>
      <c r="BZ121" s="984"/>
      <c r="CA121" s="984">
        <v>19575011</v>
      </c>
      <c r="CB121" s="984"/>
      <c r="CC121" s="984"/>
      <c r="CD121" s="984"/>
      <c r="CE121" s="984"/>
      <c r="CF121" s="1022">
        <v>183.6</v>
      </c>
      <c r="CG121" s="1023"/>
      <c r="CH121" s="1023"/>
      <c r="CI121" s="1023"/>
      <c r="CJ121" s="1023"/>
      <c r="CK121" s="1014"/>
      <c r="CL121" s="1015"/>
      <c r="CM121" s="1015"/>
      <c r="CN121" s="1015"/>
      <c r="CO121" s="1016"/>
      <c r="CP121" s="1005" t="s">
        <v>384</v>
      </c>
      <c r="CQ121" s="1006"/>
      <c r="CR121" s="1006"/>
      <c r="CS121" s="1006"/>
      <c r="CT121" s="1006"/>
      <c r="CU121" s="1006"/>
      <c r="CV121" s="1006"/>
      <c r="CW121" s="1006"/>
      <c r="CX121" s="1006"/>
      <c r="CY121" s="1006"/>
      <c r="CZ121" s="1006"/>
      <c r="DA121" s="1006"/>
      <c r="DB121" s="1006"/>
      <c r="DC121" s="1006"/>
      <c r="DD121" s="1006"/>
      <c r="DE121" s="1006"/>
      <c r="DF121" s="1007"/>
      <c r="DG121" s="917">
        <v>3183</v>
      </c>
      <c r="DH121" s="918"/>
      <c r="DI121" s="918"/>
      <c r="DJ121" s="918"/>
      <c r="DK121" s="918"/>
      <c r="DL121" s="918">
        <v>3237</v>
      </c>
      <c r="DM121" s="918"/>
      <c r="DN121" s="918"/>
      <c r="DO121" s="918"/>
      <c r="DP121" s="918"/>
      <c r="DQ121" s="918">
        <v>3241</v>
      </c>
      <c r="DR121" s="918"/>
      <c r="DS121" s="918"/>
      <c r="DT121" s="918"/>
      <c r="DU121" s="918"/>
      <c r="DV121" s="919">
        <v>0</v>
      </c>
      <c r="DW121" s="919"/>
      <c r="DX121" s="919"/>
      <c r="DY121" s="919"/>
      <c r="DZ121" s="920"/>
    </row>
    <row r="122" spans="1:130" s="197" customFormat="1" ht="26.25" customHeight="1" x14ac:dyDescent="0.15">
      <c r="A122" s="973"/>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440</v>
      </c>
      <c r="BP122" s="992"/>
      <c r="BQ122" s="1032">
        <v>22209563</v>
      </c>
      <c r="BR122" s="1033"/>
      <c r="BS122" s="1033"/>
      <c r="BT122" s="1033"/>
      <c r="BU122" s="1033"/>
      <c r="BV122" s="1033">
        <v>22363115</v>
      </c>
      <c r="BW122" s="1033"/>
      <c r="BX122" s="1033"/>
      <c r="BY122" s="1033"/>
      <c r="BZ122" s="1033"/>
      <c r="CA122" s="1033">
        <v>23269831</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x14ac:dyDescent="0.2">
      <c r="A123" s="973"/>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89.6</v>
      </c>
      <c r="BR123" s="1025"/>
      <c r="BS123" s="1025"/>
      <c r="BT123" s="1025"/>
      <c r="BU123" s="1025"/>
      <c r="BV123" s="1025">
        <v>81.2</v>
      </c>
      <c r="BW123" s="1025"/>
      <c r="BX123" s="1025"/>
      <c r="BY123" s="1025"/>
      <c r="BZ123" s="1025"/>
      <c r="CA123" s="1025">
        <v>60.2</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x14ac:dyDescent="0.15">
      <c r="A124" s="973"/>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442</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x14ac:dyDescent="0.2">
      <c r="A125" s="973"/>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443</v>
      </c>
      <c r="CL125" s="1012"/>
      <c r="CM125" s="1012"/>
      <c r="CN125" s="1012"/>
      <c r="CO125" s="1013"/>
      <c r="CP125" s="938" t="s">
        <v>444</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x14ac:dyDescent="0.15">
      <c r="A126" s="973"/>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349951</v>
      </c>
      <c r="AB126" s="957"/>
      <c r="AC126" s="957"/>
      <c r="AD126" s="957"/>
      <c r="AE126" s="958"/>
      <c r="AF126" s="959">
        <v>349235</v>
      </c>
      <c r="AG126" s="957"/>
      <c r="AH126" s="957"/>
      <c r="AI126" s="957"/>
      <c r="AJ126" s="958"/>
      <c r="AK126" s="959">
        <v>242741</v>
      </c>
      <c r="AL126" s="957"/>
      <c r="AM126" s="957"/>
      <c r="AN126" s="957"/>
      <c r="AO126" s="958"/>
      <c r="AP126" s="960">
        <v>2.2999999999999998</v>
      </c>
      <c r="AQ126" s="961"/>
      <c r="AR126" s="961"/>
      <c r="AS126" s="961"/>
      <c r="AT126" s="962"/>
      <c r="AU126" s="233"/>
      <c r="AV126" s="233"/>
      <c r="AW126" s="233"/>
      <c r="AX126" s="1034" t="s">
        <v>445</v>
      </c>
      <c r="AY126" s="1035"/>
      <c r="AZ126" s="1035"/>
      <c r="BA126" s="1035"/>
      <c r="BB126" s="1035"/>
      <c r="BC126" s="1035"/>
      <c r="BD126" s="1035"/>
      <c r="BE126" s="1036"/>
      <c r="BF126" s="1050" t="s">
        <v>446</v>
      </c>
      <c r="BG126" s="1035"/>
      <c r="BH126" s="1035"/>
      <c r="BI126" s="1035"/>
      <c r="BJ126" s="1035"/>
      <c r="BK126" s="1035"/>
      <c r="BL126" s="1036"/>
      <c r="BM126" s="1050" t="s">
        <v>447</v>
      </c>
      <c r="BN126" s="1035"/>
      <c r="BO126" s="1035"/>
      <c r="BP126" s="1035"/>
      <c r="BQ126" s="1035"/>
      <c r="BR126" s="1035"/>
      <c r="BS126" s="1036"/>
      <c r="BT126" s="1050" t="s">
        <v>448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449</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x14ac:dyDescent="0.2">
      <c r="A127" s="974"/>
      <c r="B127" s="946"/>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451</v>
      </c>
      <c r="AY127" s="885"/>
      <c r="AZ127" s="885"/>
      <c r="BA127" s="885"/>
      <c r="BB127" s="885"/>
      <c r="BC127" s="885"/>
      <c r="BD127" s="885"/>
      <c r="BE127" s="886"/>
      <c r="BF127" s="1039" t="s">
        <v>112</v>
      </c>
      <c r="BG127" s="1040"/>
      <c r="BH127" s="1040"/>
      <c r="BI127" s="1040"/>
      <c r="BJ127" s="1040"/>
      <c r="BK127" s="1040"/>
      <c r="BL127" s="1049"/>
      <c r="BM127" s="1039">
        <v>13.02</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452</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x14ac:dyDescent="0.15">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87">
        <v>52894</v>
      </c>
      <c r="AB128" s="1088"/>
      <c r="AC128" s="1088"/>
      <c r="AD128" s="1088"/>
      <c r="AE128" s="1089"/>
      <c r="AF128" s="1090">
        <v>45861</v>
      </c>
      <c r="AG128" s="1088"/>
      <c r="AH128" s="1088"/>
      <c r="AI128" s="1088"/>
      <c r="AJ128" s="1089"/>
      <c r="AK128" s="1090">
        <v>48667</v>
      </c>
      <c r="AL128" s="1088"/>
      <c r="AM128" s="1088"/>
      <c r="AN128" s="1088"/>
      <c r="AO128" s="1089"/>
      <c r="AP128" s="1091"/>
      <c r="AQ128" s="1092"/>
      <c r="AR128" s="1092"/>
      <c r="AS128" s="1092"/>
      <c r="AT128" s="1093"/>
      <c r="AU128" s="235"/>
      <c r="AV128" s="235"/>
      <c r="AW128" s="235"/>
      <c r="AX128" s="1052" t="s">
        <v>455</v>
      </c>
      <c r="AY128" s="948"/>
      <c r="AZ128" s="948"/>
      <c r="BA128" s="948"/>
      <c r="BB128" s="948"/>
      <c r="BC128" s="948"/>
      <c r="BD128" s="948"/>
      <c r="BE128" s="949"/>
      <c r="BF128" s="1064" t="s">
        <v>112</v>
      </c>
      <c r="BG128" s="1065"/>
      <c r="BH128" s="1065"/>
      <c r="BI128" s="1065"/>
      <c r="BJ128" s="1065"/>
      <c r="BK128" s="1065"/>
      <c r="BL128" s="1066"/>
      <c r="BM128" s="1064">
        <v>18.02</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12065695</v>
      </c>
      <c r="AB129" s="957"/>
      <c r="AC129" s="957"/>
      <c r="AD129" s="957"/>
      <c r="AE129" s="958"/>
      <c r="AF129" s="959">
        <v>12173309</v>
      </c>
      <c r="AG129" s="957"/>
      <c r="AH129" s="957"/>
      <c r="AI129" s="957"/>
      <c r="AJ129" s="958"/>
      <c r="AK129" s="959">
        <v>12339788</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17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1512552</v>
      </c>
      <c r="AB130" s="957"/>
      <c r="AC130" s="957"/>
      <c r="AD130" s="957"/>
      <c r="AE130" s="958"/>
      <c r="AF130" s="959">
        <v>1603695</v>
      </c>
      <c r="AG130" s="957"/>
      <c r="AH130" s="957"/>
      <c r="AI130" s="957"/>
      <c r="AJ130" s="958"/>
      <c r="AK130" s="959">
        <v>1679508</v>
      </c>
      <c r="AL130" s="957"/>
      <c r="AM130" s="957"/>
      <c r="AN130" s="957"/>
      <c r="AO130" s="958"/>
      <c r="AP130" s="1061"/>
      <c r="AQ130" s="1062"/>
      <c r="AR130" s="1062"/>
      <c r="AS130" s="1062"/>
      <c r="AT130" s="1063"/>
      <c r="AU130" s="235"/>
      <c r="AV130" s="235"/>
      <c r="AW130" s="235"/>
      <c r="AX130" s="1111" t="s">
        <v>460</v>
      </c>
      <c r="AY130" s="1043"/>
      <c r="AZ130" s="1043"/>
      <c r="BA130" s="1043"/>
      <c r="BB130" s="1043"/>
      <c r="BC130" s="1043"/>
      <c r="BD130" s="1043"/>
      <c r="BE130" s="1044"/>
      <c r="BF130" s="1073">
        <v>60.2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461</v>
      </c>
      <c r="X131" s="1082"/>
      <c r="Y131" s="1082"/>
      <c r="Z131" s="1083"/>
      <c r="AA131" s="995">
        <v>10553143</v>
      </c>
      <c r="AB131" s="996"/>
      <c r="AC131" s="996"/>
      <c r="AD131" s="996"/>
      <c r="AE131" s="997"/>
      <c r="AF131" s="998">
        <v>10569614</v>
      </c>
      <c r="AG131" s="996"/>
      <c r="AH131" s="996"/>
      <c r="AI131" s="996"/>
      <c r="AJ131" s="997"/>
      <c r="AK131" s="998">
        <v>10660280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462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463</v>
      </c>
      <c r="W132" s="1099"/>
      <c r="X132" s="1099"/>
      <c r="Y132" s="1099"/>
      <c r="Z132" s="1100"/>
      <c r="AA132" s="1101">
        <v>18.97647933</v>
      </c>
      <c r="AB132" s="1102"/>
      <c r="AC132" s="1102"/>
      <c r="AD132" s="1102"/>
      <c r="AE132" s="1103"/>
      <c r="AF132" s="1104">
        <v>17.838040249999999</v>
      </c>
      <c r="AG132" s="1102"/>
      <c r="AH132" s="1102"/>
      <c r="AI132" s="1102"/>
      <c r="AJ132" s="1103"/>
      <c r="AK132" s="1104">
        <v>14.312710360000001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464</v>
      </c>
      <c r="W133" s="1106"/>
      <c r="X133" s="1106"/>
      <c r="Y133" s="1106"/>
      <c r="Z133" s="1107"/>
      <c r="AA133" s="1108">
        <v>19.3</v>
      </c>
      <c r="AB133" s="1109"/>
      <c r="AC133" s="1109"/>
      <c r="AD133" s="1109"/>
      <c r="AE133" s="1110"/>
      <c r="AF133" s="1108">
        <v>18.600000000000001</v>
      </c>
      <c r="AG133" s="1109"/>
      <c r="AH133" s="1109"/>
      <c r="AI133" s="1109"/>
      <c r="AJ133" s="1110"/>
      <c r="AK133" s="1108">
        <v>17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5" t="s">
        <v>467</v>
      </c>
      <c r="L7" s="254"/>
      <c r="M7" s="255" t="s">
        <v>468</v>
      </c>
      <c r="N7" s="256"/>
    </row>
    <row r="8" spans="1:16" x14ac:dyDescent="0.15">
      <c r="A8" s="248"/>
      <c r="B8" s="244"/>
      <c r="C8" s="244"/>
      <c r="D8" s="244"/>
      <c r="E8" s="244"/>
      <c r="F8" s="244"/>
      <c r="G8" s="257"/>
      <c r="H8" s="258"/>
      <c r="I8" s="258"/>
      <c r="J8" s="259"/>
      <c r="K8" s="1116"/>
      <c r="L8" s="260" t="s">
        <v>469</v>
      </c>
      <c r="M8" s="261" t="s">
        <v>470</v>
      </c>
      <c r="N8" s="262" t="s">
        <v>471</v>
      </c>
    </row>
    <row r="9" spans="1:16" x14ac:dyDescent="0.15">
      <c r="A9" s="248"/>
      <c r="B9" s="244"/>
      <c r="C9" s="244"/>
      <c r="D9" s="244"/>
      <c r="E9" s="244"/>
      <c r="F9" s="244"/>
      <c r="G9" s="1117" t="s">
        <v>472</v>
      </c>
      <c r="H9" s="1118"/>
      <c r="I9" s="1118"/>
      <c r="J9" s="1119"/>
      <c r="K9" s="263">
        <v>3237893</v>
      </c>
      <c r="L9" s="264">
        <v>66969</v>
      </c>
      <c r="M9" s="265">
        <v>79749</v>
      </c>
      <c r="N9" s="266">
        <v>-16</v>
      </c>
    </row>
    <row r="10" spans="1:16" x14ac:dyDescent="0.15">
      <c r="A10" s="248"/>
      <c r="B10" s="244"/>
      <c r="C10" s="244"/>
      <c r="D10" s="244"/>
      <c r="E10" s="244"/>
      <c r="F10" s="244"/>
      <c r="G10" s="1117" t="s">
        <v>473</v>
      </c>
      <c r="H10" s="1118"/>
      <c r="I10" s="1118"/>
      <c r="J10" s="1119"/>
      <c r="K10" s="267">
        <v>21161</v>
      </c>
      <c r="L10" s="268">
        <v>438</v>
      </c>
      <c r="M10" s="269">
        <v>6217</v>
      </c>
      <c r="N10" s="270">
        <v>-93</v>
      </c>
    </row>
    <row r="11" spans="1:16" ht="13.5" customHeight="1" x14ac:dyDescent="0.15">
      <c r="A11" s="248"/>
      <c r="B11" s="244"/>
      <c r="C11" s="244"/>
      <c r="D11" s="244"/>
      <c r="E11" s="244"/>
      <c r="F11" s="244"/>
      <c r="G11" s="1117" t="s">
        <v>474</v>
      </c>
      <c r="H11" s="1118"/>
      <c r="I11" s="1118"/>
      <c r="J11" s="1119"/>
      <c r="K11" s="267">
        <v>489079</v>
      </c>
      <c r="L11" s="268">
        <v>10116</v>
      </c>
      <c r="M11" s="269">
        <v>8019</v>
      </c>
      <c r="N11" s="270">
        <v>26.2</v>
      </c>
    </row>
    <row r="12" spans="1:16" ht="13.5" customHeight="1" x14ac:dyDescent="0.15">
      <c r="A12" s="248"/>
      <c r="B12" s="244"/>
      <c r="C12" s="244"/>
      <c r="D12" s="244"/>
      <c r="E12" s="244"/>
      <c r="F12" s="244"/>
      <c r="G12" s="1117" t="s">
        <v>475</v>
      </c>
      <c r="H12" s="1118"/>
      <c r="I12" s="1118"/>
      <c r="J12" s="1119"/>
      <c r="K12" s="267">
        <v>18818</v>
      </c>
      <c r="L12" s="268">
        <v>389</v>
      </c>
      <c r="M12" s="269">
        <v>1353</v>
      </c>
      <c r="N12" s="270">
        <v>-71.2</v>
      </c>
    </row>
    <row r="13" spans="1:16" ht="13.5" customHeight="1" x14ac:dyDescent="0.15">
      <c r="A13" s="248"/>
      <c r="B13" s="244"/>
      <c r="C13" s="244"/>
      <c r="D13" s="244"/>
      <c r="E13" s="244"/>
      <c r="F13" s="244"/>
      <c r="G13" s="1117" t="s">
        <v>476</v>
      </c>
      <c r="H13" s="1118"/>
      <c r="I13" s="1118"/>
      <c r="J13" s="1119"/>
      <c r="K13" s="267" t="s">
        <v>477</v>
      </c>
      <c r="L13" s="268" t="s">
        <v>477</v>
      </c>
      <c r="M13" s="269" t="s">
        <v>477</v>
      </c>
      <c r="N13" s="270" t="s">
        <v>477</v>
      </c>
    </row>
    <row r="14" spans="1:16" ht="13.5" customHeight="1" x14ac:dyDescent="0.15">
      <c r="A14" s="248"/>
      <c r="B14" s="244"/>
      <c r="C14" s="244"/>
      <c r="D14" s="244"/>
      <c r="E14" s="244"/>
      <c r="F14" s="244"/>
      <c r="G14" s="1117" t="s">
        <v>478</v>
      </c>
      <c r="H14" s="1118"/>
      <c r="I14" s="1118"/>
      <c r="J14" s="1119"/>
      <c r="K14" s="267">
        <v>142904</v>
      </c>
      <c r="L14" s="268">
        <v>2956</v>
      </c>
      <c r="M14" s="269">
        <v>3282</v>
      </c>
      <c r="N14" s="270">
        <v>-9.9</v>
      </c>
    </row>
    <row r="15" spans="1:16" ht="13.5" customHeight="1" x14ac:dyDescent="0.15">
      <c r="A15" s="248"/>
      <c r="B15" s="244"/>
      <c r="C15" s="244"/>
      <c r="D15" s="244"/>
      <c r="E15" s="244"/>
      <c r="F15" s="244"/>
      <c r="G15" s="1117" t="s">
        <v>479</v>
      </c>
      <c r="H15" s="1118"/>
      <c r="I15" s="1118"/>
      <c r="J15" s="1119"/>
      <c r="K15" s="267">
        <v>66407</v>
      </c>
      <c r="L15" s="268">
        <v>1373</v>
      </c>
      <c r="M15" s="269">
        <v>1832</v>
      </c>
      <c r="N15" s="270">
        <v>-25.1</v>
      </c>
    </row>
    <row r="16" spans="1:16" x14ac:dyDescent="0.15">
      <c r="A16" s="248"/>
      <c r="B16" s="244"/>
      <c r="C16" s="244"/>
      <c r="D16" s="244"/>
      <c r="E16" s="244"/>
      <c r="F16" s="244"/>
      <c r="G16" s="1120" t="s">
        <v>480</v>
      </c>
      <c r="H16" s="1121"/>
      <c r="I16" s="1121"/>
      <c r="J16" s="1122"/>
      <c r="K16" s="268">
        <v>-284685</v>
      </c>
      <c r="L16" s="268">
        <v>-5888</v>
      </c>
      <c r="M16" s="269">
        <v>-9558</v>
      </c>
      <c r="N16" s="270">
        <v>-38.4</v>
      </c>
    </row>
    <row r="17" spans="1:16" x14ac:dyDescent="0.15">
      <c r="A17" s="248"/>
      <c r="B17" s="244"/>
      <c r="C17" s="244"/>
      <c r="D17" s="244"/>
      <c r="E17" s="244"/>
      <c r="F17" s="244"/>
      <c r="G17" s="1120" t="s">
        <v>171</v>
      </c>
      <c r="H17" s="1121"/>
      <c r="I17" s="1121"/>
      <c r="J17" s="1122"/>
      <c r="K17" s="268">
        <v>3691577</v>
      </c>
      <c r="L17" s="268">
        <v>76353</v>
      </c>
      <c r="M17" s="269">
        <v>90893</v>
      </c>
      <c r="N17" s="270">
        <v>-16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12" t="s">
        <v>485</v>
      </c>
      <c r="H21" s="1113"/>
      <c r="I21" s="1113"/>
      <c r="J21" s="1114"/>
      <c r="K21" s="280">
        <v>7.96</v>
      </c>
      <c r="L21" s="281">
        <v>9.06</v>
      </c>
      <c r="M21" s="282">
        <v>-1.1000000000000001</v>
      </c>
      <c r="N21" s="249"/>
      <c r="O21" s="283"/>
      <c r="P21" s="279"/>
    </row>
    <row r="22" spans="1:16" s="284" customFormat="1" x14ac:dyDescent="0.15">
      <c r="A22" s="279"/>
      <c r="B22" s="249"/>
      <c r="C22" s="249"/>
      <c r="D22" s="249"/>
      <c r="E22" s="249"/>
      <c r="F22" s="249"/>
      <c r="G22" s="1112" t="s">
        <v>486</v>
      </c>
      <c r="H22" s="1113"/>
      <c r="I22" s="1113"/>
      <c r="J22" s="1114"/>
      <c r="K22" s="285">
        <v>96.2</v>
      </c>
      <c r="L22" s="286">
        <v>96.9</v>
      </c>
      <c r="M22" s="287">
        <v>-0.7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5" t="s">
        <v>467</v>
      </c>
      <c r="L30" s="254"/>
      <c r="M30" s="255" t="s">
        <v>468</v>
      </c>
      <c r="N30" s="256"/>
    </row>
    <row r="31" spans="1:16" x14ac:dyDescent="0.15">
      <c r="A31" s="248"/>
      <c r="B31" s="244"/>
      <c r="C31" s="244"/>
      <c r="D31" s="244"/>
      <c r="E31" s="244"/>
      <c r="F31" s="244"/>
      <c r="G31" s="257"/>
      <c r="H31" s="258"/>
      <c r="I31" s="258"/>
      <c r="J31" s="259"/>
      <c r="K31" s="1116"/>
      <c r="L31" s="260" t="s">
        <v>469</v>
      </c>
      <c r="M31" s="261" t="s">
        <v>470</v>
      </c>
      <c r="N31" s="262" t="s">
        <v>471</v>
      </c>
    </row>
    <row r="32" spans="1:16" ht="27" customHeight="1" x14ac:dyDescent="0.15">
      <c r="A32" s="248"/>
      <c r="B32" s="244"/>
      <c r="C32" s="244"/>
      <c r="D32" s="244"/>
      <c r="E32" s="244"/>
      <c r="F32" s="244"/>
      <c r="G32" s="1128" t="s">
        <v>490</v>
      </c>
      <c r="H32" s="1129"/>
      <c r="I32" s="1129"/>
      <c r="J32" s="1130"/>
      <c r="K32" s="294">
        <v>2276117</v>
      </c>
      <c r="L32" s="294">
        <v>47077</v>
      </c>
      <c r="M32" s="295">
        <v>60211</v>
      </c>
      <c r="N32" s="296">
        <v>-21.8</v>
      </c>
    </row>
    <row r="33" spans="1:16" ht="13.5" customHeight="1" x14ac:dyDescent="0.15">
      <c r="A33" s="248"/>
      <c r="B33" s="244"/>
      <c r="C33" s="244"/>
      <c r="D33" s="244"/>
      <c r="E33" s="244"/>
      <c r="F33" s="244"/>
      <c r="G33" s="1128" t="s">
        <v>491</v>
      </c>
      <c r="H33" s="1129"/>
      <c r="I33" s="1129"/>
      <c r="J33" s="1130"/>
      <c r="K33" s="294" t="s">
        <v>477</v>
      </c>
      <c r="L33" s="294" t="s">
        <v>477</v>
      </c>
      <c r="M33" s="295" t="s">
        <v>477</v>
      </c>
      <c r="N33" s="296" t="s">
        <v>477</v>
      </c>
    </row>
    <row r="34" spans="1:16" ht="27" customHeight="1" x14ac:dyDescent="0.15">
      <c r="A34" s="248"/>
      <c r="B34" s="244"/>
      <c r="C34" s="244"/>
      <c r="D34" s="244"/>
      <c r="E34" s="244"/>
      <c r="F34" s="244"/>
      <c r="G34" s="1128" t="s">
        <v>492</v>
      </c>
      <c r="H34" s="1129"/>
      <c r="I34" s="1129"/>
      <c r="J34" s="1130"/>
      <c r="K34" s="294" t="s">
        <v>477</v>
      </c>
      <c r="L34" s="294" t="s">
        <v>477</v>
      </c>
      <c r="M34" s="295">
        <v>12</v>
      </c>
      <c r="N34" s="296" t="s">
        <v>477</v>
      </c>
    </row>
    <row r="35" spans="1:16" ht="27" customHeight="1" x14ac:dyDescent="0.15">
      <c r="A35" s="248"/>
      <c r="B35" s="244"/>
      <c r="C35" s="244"/>
      <c r="D35" s="244"/>
      <c r="E35" s="244"/>
      <c r="F35" s="244"/>
      <c r="G35" s="1128" t="s">
        <v>493</v>
      </c>
      <c r="H35" s="1129"/>
      <c r="I35" s="1129"/>
      <c r="J35" s="1130"/>
      <c r="K35" s="294">
        <v>30097</v>
      </c>
      <c r="L35" s="294">
        <v>622</v>
      </c>
      <c r="M35" s="295">
        <v>18343</v>
      </c>
      <c r="N35" s="296">
        <v>-96.6</v>
      </c>
    </row>
    <row r="36" spans="1:16" ht="27" customHeight="1" x14ac:dyDescent="0.15">
      <c r="A36" s="248"/>
      <c r="B36" s="244"/>
      <c r="C36" s="244"/>
      <c r="D36" s="244"/>
      <c r="E36" s="244"/>
      <c r="F36" s="244"/>
      <c r="G36" s="1128" t="s">
        <v>494</v>
      </c>
      <c r="H36" s="1129"/>
      <c r="I36" s="1129"/>
      <c r="J36" s="1130"/>
      <c r="K36" s="294">
        <v>623111</v>
      </c>
      <c r="L36" s="294">
        <v>12888</v>
      </c>
      <c r="M36" s="295">
        <v>3415</v>
      </c>
      <c r="N36" s="296">
        <v>277.39999999999998</v>
      </c>
    </row>
    <row r="37" spans="1:16" ht="13.5" customHeight="1" x14ac:dyDescent="0.15">
      <c r="A37" s="248"/>
      <c r="B37" s="244"/>
      <c r="C37" s="244"/>
      <c r="D37" s="244"/>
      <c r="E37" s="244"/>
      <c r="F37" s="244"/>
      <c r="G37" s="1128" t="s">
        <v>495</v>
      </c>
      <c r="H37" s="1129"/>
      <c r="I37" s="1129"/>
      <c r="J37" s="1130"/>
      <c r="K37" s="294">
        <v>324625</v>
      </c>
      <c r="L37" s="294">
        <v>6714</v>
      </c>
      <c r="M37" s="295">
        <v>2186</v>
      </c>
      <c r="N37" s="296">
        <v>207.1</v>
      </c>
    </row>
    <row r="38" spans="1:16" ht="27" customHeight="1" x14ac:dyDescent="0.15">
      <c r="A38" s="248"/>
      <c r="B38" s="244"/>
      <c r="C38" s="244"/>
      <c r="D38" s="244"/>
      <c r="E38" s="244"/>
      <c r="F38" s="244"/>
      <c r="G38" s="1131" t="s">
        <v>496</v>
      </c>
      <c r="H38" s="1132"/>
      <c r="I38" s="1132"/>
      <c r="J38" s="1133"/>
      <c r="K38" s="297" t="s">
        <v>477</v>
      </c>
      <c r="L38" s="297" t="s">
        <v>477</v>
      </c>
      <c r="M38" s="298">
        <v>6</v>
      </c>
      <c r="N38" s="299" t="s">
        <v>477</v>
      </c>
      <c r="O38" s="293"/>
    </row>
    <row r="39" spans="1:16" x14ac:dyDescent="0.15">
      <c r="A39" s="248"/>
      <c r="B39" s="244"/>
      <c r="C39" s="244"/>
      <c r="D39" s="244"/>
      <c r="E39" s="244"/>
      <c r="F39" s="244"/>
      <c r="G39" s="1131" t="s">
        <v>497</v>
      </c>
      <c r="H39" s="1132"/>
      <c r="I39" s="1132"/>
      <c r="J39" s="1133"/>
      <c r="K39" s="300">
        <v>-48667</v>
      </c>
      <c r="L39" s="300">
        <v>-1007</v>
      </c>
      <c r="M39" s="301">
        <v>-3932</v>
      </c>
      <c r="N39" s="302">
        <v>-74.400000000000006</v>
      </c>
      <c r="O39" s="293"/>
    </row>
    <row r="40" spans="1:16" ht="27" customHeight="1" x14ac:dyDescent="0.15">
      <c r="A40" s="248"/>
      <c r="B40" s="244"/>
      <c r="C40" s="244"/>
      <c r="D40" s="244"/>
      <c r="E40" s="244"/>
      <c r="F40" s="244"/>
      <c r="G40" s="1128" t="s">
        <v>498</v>
      </c>
      <c r="H40" s="1129"/>
      <c r="I40" s="1129"/>
      <c r="J40" s="1130"/>
      <c r="K40" s="300">
        <v>-1679508</v>
      </c>
      <c r="L40" s="300">
        <v>-34737</v>
      </c>
      <c r="M40" s="301">
        <v>-53401</v>
      </c>
      <c r="N40" s="302">
        <v>-35</v>
      </c>
      <c r="O40" s="293"/>
    </row>
    <row r="41" spans="1:16" x14ac:dyDescent="0.15">
      <c r="A41" s="248"/>
      <c r="B41" s="244"/>
      <c r="C41" s="244"/>
      <c r="D41" s="244"/>
      <c r="E41" s="244"/>
      <c r="F41" s="244"/>
      <c r="G41" s="1134" t="s">
        <v>281</v>
      </c>
      <c r="H41" s="1135"/>
      <c r="I41" s="1135"/>
      <c r="J41" s="1136"/>
      <c r="K41" s="294">
        <v>1525775</v>
      </c>
      <c r="L41" s="300">
        <v>31558</v>
      </c>
      <c r="M41" s="301">
        <v>26841</v>
      </c>
      <c r="N41" s="302">
        <v>17.600000000000001</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23" t="s">
        <v>467</v>
      </c>
      <c r="J49" s="1125" t="s">
        <v>502</v>
      </c>
      <c r="K49" s="1126"/>
      <c r="L49" s="1126"/>
      <c r="M49" s="1126"/>
      <c r="N49" s="1127"/>
    </row>
    <row r="50" spans="1:14" x14ac:dyDescent="0.15">
      <c r="A50" s="248"/>
      <c r="B50" s="244"/>
      <c r="C50" s="244"/>
      <c r="D50" s="244"/>
      <c r="E50" s="244"/>
      <c r="F50" s="244"/>
      <c r="G50" s="312"/>
      <c r="H50" s="313"/>
      <c r="I50" s="1124"/>
      <c r="J50" s="314" t="s">
        <v>503</v>
      </c>
      <c r="K50" s="315" t="s">
        <v>504</v>
      </c>
      <c r="L50" s="316" t="s">
        <v>505</v>
      </c>
      <c r="M50" s="317" t="s">
        <v>506</v>
      </c>
      <c r="N50" s="318" t="s">
        <v>507</v>
      </c>
    </row>
    <row r="51" spans="1:14" x14ac:dyDescent="0.15">
      <c r="A51" s="248"/>
      <c r="B51" s="244"/>
      <c r="C51" s="244"/>
      <c r="D51" s="244"/>
      <c r="E51" s="244"/>
      <c r="F51" s="244"/>
      <c r="G51" s="310" t="s">
        <v>508</v>
      </c>
      <c r="H51" s="311"/>
      <c r="I51" s="319">
        <v>2928902</v>
      </c>
      <c r="J51" s="320">
        <v>59186</v>
      </c>
      <c r="K51" s="321">
        <v>-25.8</v>
      </c>
      <c r="L51" s="322">
        <v>70789</v>
      </c>
      <c r="M51" s="323">
        <v>23.4</v>
      </c>
      <c r="N51" s="324">
        <v>-49.2</v>
      </c>
    </row>
    <row r="52" spans="1:14" x14ac:dyDescent="0.15">
      <c r="A52" s="248"/>
      <c r="B52" s="244"/>
      <c r="C52" s="244"/>
      <c r="D52" s="244"/>
      <c r="E52" s="244"/>
      <c r="F52" s="244"/>
      <c r="G52" s="325"/>
      <c r="H52" s="326" t="s">
        <v>509</v>
      </c>
      <c r="I52" s="327">
        <v>1400721</v>
      </c>
      <c r="J52" s="328">
        <v>28305</v>
      </c>
      <c r="K52" s="329">
        <v>-37.799999999999997</v>
      </c>
      <c r="L52" s="330">
        <v>40880</v>
      </c>
      <c r="M52" s="331">
        <v>25.2</v>
      </c>
      <c r="N52" s="332">
        <v>-63</v>
      </c>
    </row>
    <row r="53" spans="1:14" x14ac:dyDescent="0.15">
      <c r="A53" s="248"/>
      <c r="B53" s="244"/>
      <c r="C53" s="244"/>
      <c r="D53" s="244"/>
      <c r="E53" s="244"/>
      <c r="F53" s="244"/>
      <c r="G53" s="310" t="s">
        <v>510</v>
      </c>
      <c r="H53" s="311"/>
      <c r="I53" s="319">
        <v>2630423</v>
      </c>
      <c r="J53" s="320">
        <v>53604</v>
      </c>
      <c r="K53" s="321">
        <v>-9.4</v>
      </c>
      <c r="L53" s="322">
        <v>66876</v>
      </c>
      <c r="M53" s="323">
        <v>-5.5</v>
      </c>
      <c r="N53" s="324">
        <v>-3.9</v>
      </c>
    </row>
    <row r="54" spans="1:14" x14ac:dyDescent="0.15">
      <c r="A54" s="248"/>
      <c r="B54" s="244"/>
      <c r="C54" s="244"/>
      <c r="D54" s="244"/>
      <c r="E54" s="244"/>
      <c r="F54" s="244"/>
      <c r="G54" s="325"/>
      <c r="H54" s="326" t="s">
        <v>509</v>
      </c>
      <c r="I54" s="327">
        <v>1824750</v>
      </c>
      <c r="J54" s="328">
        <v>37186</v>
      </c>
      <c r="K54" s="329">
        <v>31.4</v>
      </c>
      <c r="L54" s="330">
        <v>36310</v>
      </c>
      <c r="M54" s="331">
        <v>-11.2</v>
      </c>
      <c r="N54" s="332">
        <v>42.6</v>
      </c>
    </row>
    <row r="55" spans="1:14" x14ac:dyDescent="0.15">
      <c r="A55" s="248"/>
      <c r="B55" s="244"/>
      <c r="C55" s="244"/>
      <c r="D55" s="244"/>
      <c r="E55" s="244"/>
      <c r="F55" s="244"/>
      <c r="G55" s="310" t="s">
        <v>511</v>
      </c>
      <c r="H55" s="311"/>
      <c r="I55" s="319">
        <v>2581375</v>
      </c>
      <c r="J55" s="320">
        <v>53291</v>
      </c>
      <c r="K55" s="321">
        <v>-0.6</v>
      </c>
      <c r="L55" s="322">
        <v>67088</v>
      </c>
      <c r="M55" s="323">
        <v>0.3</v>
      </c>
      <c r="N55" s="324">
        <v>-0.9</v>
      </c>
    </row>
    <row r="56" spans="1:14" x14ac:dyDescent="0.15">
      <c r="A56" s="248"/>
      <c r="B56" s="244"/>
      <c r="C56" s="244"/>
      <c r="D56" s="244"/>
      <c r="E56" s="244"/>
      <c r="F56" s="244"/>
      <c r="G56" s="325"/>
      <c r="H56" s="326" t="s">
        <v>509</v>
      </c>
      <c r="I56" s="327">
        <v>2089863</v>
      </c>
      <c r="J56" s="328">
        <v>43144</v>
      </c>
      <c r="K56" s="329">
        <v>16</v>
      </c>
      <c r="L56" s="330">
        <v>37146</v>
      </c>
      <c r="M56" s="331">
        <v>2.2999999999999998</v>
      </c>
      <c r="N56" s="332">
        <v>13.7</v>
      </c>
    </row>
    <row r="57" spans="1:14" x14ac:dyDescent="0.15">
      <c r="A57" s="248"/>
      <c r="B57" s="244"/>
      <c r="C57" s="244"/>
      <c r="D57" s="244"/>
      <c r="E57" s="244"/>
      <c r="F57" s="244"/>
      <c r="G57" s="310" t="s">
        <v>512</v>
      </c>
      <c r="H57" s="311"/>
      <c r="I57" s="319">
        <v>3077735</v>
      </c>
      <c r="J57" s="320">
        <v>62740</v>
      </c>
      <c r="K57" s="321">
        <v>17.7</v>
      </c>
      <c r="L57" s="322">
        <v>70489</v>
      </c>
      <c r="M57" s="323">
        <v>5.0999999999999996</v>
      </c>
      <c r="N57" s="324">
        <v>12.6</v>
      </c>
    </row>
    <row r="58" spans="1:14" x14ac:dyDescent="0.15">
      <c r="A58" s="248"/>
      <c r="B58" s="244"/>
      <c r="C58" s="244"/>
      <c r="D58" s="244"/>
      <c r="E58" s="244"/>
      <c r="F58" s="244"/>
      <c r="G58" s="325"/>
      <c r="H58" s="326" t="s">
        <v>509</v>
      </c>
      <c r="I58" s="327">
        <v>1922938</v>
      </c>
      <c r="J58" s="328">
        <v>39200</v>
      </c>
      <c r="K58" s="329">
        <v>-9.1</v>
      </c>
      <c r="L58" s="330">
        <v>37817</v>
      </c>
      <c r="M58" s="331">
        <v>1.8</v>
      </c>
      <c r="N58" s="332">
        <v>-10.9</v>
      </c>
    </row>
    <row r="59" spans="1:14" x14ac:dyDescent="0.15">
      <c r="A59" s="248"/>
      <c r="B59" s="244"/>
      <c r="C59" s="244"/>
      <c r="D59" s="244"/>
      <c r="E59" s="244"/>
      <c r="F59" s="244"/>
      <c r="G59" s="310" t="s">
        <v>513</v>
      </c>
      <c r="H59" s="311"/>
      <c r="I59" s="319">
        <v>2251505</v>
      </c>
      <c r="J59" s="320">
        <v>46568</v>
      </c>
      <c r="K59" s="321">
        <v>-25.8</v>
      </c>
      <c r="L59" s="322">
        <v>84389</v>
      </c>
      <c r="M59" s="323">
        <v>19.7</v>
      </c>
      <c r="N59" s="324">
        <v>-45.5</v>
      </c>
    </row>
    <row r="60" spans="1:14" x14ac:dyDescent="0.15">
      <c r="A60" s="248"/>
      <c r="B60" s="244"/>
      <c r="C60" s="244"/>
      <c r="D60" s="244"/>
      <c r="E60" s="244"/>
      <c r="F60" s="244"/>
      <c r="G60" s="325"/>
      <c r="H60" s="326" t="s">
        <v>509</v>
      </c>
      <c r="I60" s="333">
        <v>1428187</v>
      </c>
      <c r="J60" s="328">
        <v>29539</v>
      </c>
      <c r="K60" s="329">
        <v>-24.6</v>
      </c>
      <c r="L60" s="330">
        <v>44339</v>
      </c>
      <c r="M60" s="331">
        <v>17.2</v>
      </c>
      <c r="N60" s="332">
        <v>-41.8</v>
      </c>
    </row>
    <row r="61" spans="1:14" x14ac:dyDescent="0.15">
      <c r="A61" s="248"/>
      <c r="B61" s="244"/>
      <c r="C61" s="244"/>
      <c r="D61" s="244"/>
      <c r="E61" s="244"/>
      <c r="F61" s="244"/>
      <c r="G61" s="310" t="s">
        <v>514</v>
      </c>
      <c r="H61" s="334"/>
      <c r="I61" s="335">
        <v>2693988</v>
      </c>
      <c r="J61" s="336">
        <v>55078</v>
      </c>
      <c r="K61" s="337">
        <v>-8.8000000000000007</v>
      </c>
      <c r="L61" s="338">
        <v>71926</v>
      </c>
      <c r="M61" s="339">
        <v>8.6</v>
      </c>
      <c r="N61" s="324">
        <v>-17.399999999999999</v>
      </c>
    </row>
    <row r="62" spans="1:14" x14ac:dyDescent="0.15">
      <c r="A62" s="248"/>
      <c r="B62" s="244"/>
      <c r="C62" s="244"/>
      <c r="D62" s="244"/>
      <c r="E62" s="244"/>
      <c r="F62" s="244"/>
      <c r="G62" s="325"/>
      <c r="H62" s="326" t="s">
        <v>509</v>
      </c>
      <c r="I62" s="327">
        <v>1733292</v>
      </c>
      <c r="J62" s="328">
        <v>35475</v>
      </c>
      <c r="K62" s="329">
        <v>-4.8</v>
      </c>
      <c r="L62" s="330">
        <v>39298</v>
      </c>
      <c r="M62" s="331">
        <v>7.1</v>
      </c>
      <c r="N62" s="332">
        <v>-11.9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7" t="s">
        <v>3</v>
      </c>
      <c r="D47" s="1137"/>
      <c r="E47" s="1138"/>
      <c r="F47" s="11">
        <v>9.6199999999999992</v>
      </c>
      <c r="G47" s="12">
        <v>18.690000000000001</v>
      </c>
      <c r="H47" s="12">
        <v>19.64</v>
      </c>
      <c r="I47" s="12">
        <v>16.75</v>
      </c>
      <c r="J47" s="13">
        <v>20.46</v>
      </c>
    </row>
    <row r="48" spans="2:10" ht="57.75" customHeight="1" x14ac:dyDescent="0.15">
      <c r="B48" s="14"/>
      <c r="C48" s="1139" t="s">
        <v>4</v>
      </c>
      <c r="D48" s="1139"/>
      <c r="E48" s="1140"/>
      <c r="F48" s="15">
        <v>9.5399999999999991</v>
      </c>
      <c r="G48" s="16">
        <v>8.67</v>
      </c>
      <c r="H48" s="16">
        <v>6.79</v>
      </c>
      <c r="I48" s="16">
        <v>9.19</v>
      </c>
      <c r="J48" s="17">
        <v>8.49</v>
      </c>
    </row>
    <row r="49" spans="2:10" ht="57.75" customHeight="1" thickBot="1" x14ac:dyDescent="0.2">
      <c r="B49" s="18"/>
      <c r="C49" s="1141" t="s">
        <v>5</v>
      </c>
      <c r="D49" s="1141"/>
      <c r="E49" s="1142"/>
      <c r="F49" s="19">
        <v>1.48</v>
      </c>
      <c r="G49" s="20">
        <v>8.65</v>
      </c>
      <c r="H49" s="20" t="s">
        <v>521</v>
      </c>
      <c r="I49" s="20" t="s">
        <v>522</v>
      </c>
      <c r="J49" s="21">
        <v>3.35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49" t="s">
        <v>523</v>
      </c>
      <c r="D34" s="1149"/>
      <c r="E34" s="1150"/>
      <c r="F34" s="32">
        <v>9.5399999999999991</v>
      </c>
      <c r="G34" s="33">
        <v>8.67</v>
      </c>
      <c r="H34" s="33">
        <v>6.79</v>
      </c>
      <c r="I34" s="33">
        <v>9.19</v>
      </c>
      <c r="J34" s="34">
        <v>8.49</v>
      </c>
      <c r="K34" s="22"/>
      <c r="L34" s="22"/>
      <c r="M34" s="22"/>
      <c r="N34" s="22"/>
      <c r="O34" s="22"/>
      <c r="P34" s="22"/>
    </row>
    <row r="35" spans="1:16" ht="39" customHeight="1" x14ac:dyDescent="0.15">
      <c r="A35" s="22"/>
      <c r="B35" s="35"/>
      <c r="C35" s="1143" t="s">
        <v>524</v>
      </c>
      <c r="D35" s="1144"/>
      <c r="E35" s="1145"/>
      <c r="F35" s="36">
        <v>3.55</v>
      </c>
      <c r="G35" s="37">
        <v>3.87</v>
      </c>
      <c r="H35" s="37">
        <v>3.17</v>
      </c>
      <c r="I35" s="37">
        <v>3.95</v>
      </c>
      <c r="J35" s="38">
        <v>4.5199999999999996</v>
      </c>
      <c r="K35" s="22"/>
      <c r="L35" s="22"/>
      <c r="M35" s="22"/>
      <c r="N35" s="22"/>
      <c r="O35" s="22"/>
      <c r="P35" s="22"/>
    </row>
    <row r="36" spans="1:16" ht="39" customHeight="1" x14ac:dyDescent="0.15">
      <c r="A36" s="22"/>
      <c r="B36" s="35"/>
      <c r="C36" s="1143" t="s">
        <v>525</v>
      </c>
      <c r="D36" s="1144"/>
      <c r="E36" s="1145"/>
      <c r="F36" s="36">
        <v>1.79</v>
      </c>
      <c r="G36" s="37">
        <v>2.58</v>
      </c>
      <c r="H36" s="37">
        <v>3.47</v>
      </c>
      <c r="I36" s="37">
        <v>4.05</v>
      </c>
      <c r="J36" s="38">
        <v>3.51</v>
      </c>
      <c r="K36" s="22"/>
      <c r="L36" s="22"/>
      <c r="M36" s="22"/>
      <c r="N36" s="22"/>
      <c r="O36" s="22"/>
      <c r="P36" s="22"/>
    </row>
    <row r="37" spans="1:16" ht="39" customHeight="1" x14ac:dyDescent="0.15">
      <c r="A37" s="22"/>
      <c r="B37" s="35"/>
      <c r="C37" s="1143" t="s">
        <v>526</v>
      </c>
      <c r="D37" s="1144"/>
      <c r="E37" s="1145"/>
      <c r="F37" s="36">
        <v>0.35</v>
      </c>
      <c r="G37" s="37">
        <v>0.62</v>
      </c>
      <c r="H37" s="37">
        <v>0.34</v>
      </c>
      <c r="I37" s="37">
        <v>0.53</v>
      </c>
      <c r="J37" s="38">
        <v>0.38</v>
      </c>
      <c r="K37" s="22"/>
      <c r="L37" s="22"/>
      <c r="M37" s="22"/>
      <c r="N37" s="22"/>
      <c r="O37" s="22"/>
      <c r="P37" s="22"/>
    </row>
    <row r="38" spans="1:16" ht="39" customHeight="1" x14ac:dyDescent="0.15">
      <c r="A38" s="22"/>
      <c r="B38" s="35"/>
      <c r="C38" s="1143" t="s">
        <v>527</v>
      </c>
      <c r="D38" s="1144"/>
      <c r="E38" s="1145"/>
      <c r="F38" s="36">
        <v>0.01</v>
      </c>
      <c r="G38" s="37">
        <v>0</v>
      </c>
      <c r="H38" s="37">
        <v>0</v>
      </c>
      <c r="I38" s="37">
        <v>0</v>
      </c>
      <c r="J38" s="38">
        <v>0</v>
      </c>
      <c r="K38" s="22"/>
      <c r="L38" s="22"/>
      <c r="M38" s="22"/>
      <c r="N38" s="22"/>
      <c r="O38" s="22"/>
      <c r="P38" s="22"/>
    </row>
    <row r="39" spans="1:16" ht="39" customHeight="1" x14ac:dyDescent="0.15">
      <c r="A39" s="22"/>
      <c r="B39" s="35"/>
      <c r="C39" s="1143" t="s">
        <v>528</v>
      </c>
      <c r="D39" s="1144"/>
      <c r="E39" s="1145"/>
      <c r="F39" s="36">
        <v>0.01</v>
      </c>
      <c r="G39" s="37">
        <v>0</v>
      </c>
      <c r="H39" s="37">
        <v>0.06</v>
      </c>
      <c r="I39" s="37">
        <v>7.0000000000000007E-2</v>
      </c>
      <c r="J39" s="38">
        <v>0</v>
      </c>
      <c r="K39" s="22"/>
      <c r="L39" s="22"/>
      <c r="M39" s="22"/>
      <c r="N39" s="22"/>
      <c r="O39" s="22"/>
      <c r="P39" s="22"/>
    </row>
    <row r="40" spans="1:16" ht="39" customHeight="1" x14ac:dyDescent="0.15">
      <c r="A40" s="22"/>
      <c r="B40" s="35"/>
      <c r="C40" s="1143" t="s">
        <v>529</v>
      </c>
      <c r="D40" s="1144"/>
      <c r="E40" s="1145"/>
      <c r="F40" s="36">
        <v>0</v>
      </c>
      <c r="G40" s="37">
        <v>0</v>
      </c>
      <c r="H40" s="37">
        <v>0</v>
      </c>
      <c r="I40" s="37">
        <v>0</v>
      </c>
      <c r="J40" s="38">
        <v>0</v>
      </c>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530</v>
      </c>
      <c r="D42" s="1144"/>
      <c r="E42" s="1145"/>
      <c r="F42" s="36" t="s">
        <v>477</v>
      </c>
      <c r="G42" s="37" t="s">
        <v>477</v>
      </c>
      <c r="H42" s="37" t="s">
        <v>477</v>
      </c>
      <c r="I42" s="37" t="s">
        <v>477</v>
      </c>
      <c r="J42" s="38" t="s">
        <v>477</v>
      </c>
      <c r="K42" s="22"/>
      <c r="L42" s="22"/>
      <c r="M42" s="22"/>
      <c r="N42" s="22"/>
      <c r="O42" s="22"/>
      <c r="P42" s="22"/>
    </row>
    <row r="43" spans="1:16" ht="39" customHeight="1" thickBot="1" x14ac:dyDescent="0.2">
      <c r="A43" s="22"/>
      <c r="B43" s="40"/>
      <c r="C43" s="1146" t="s">
        <v>531</v>
      </c>
      <c r="D43" s="1147"/>
      <c r="E43" s="1148"/>
      <c r="F43" s="41">
        <v>0.05</v>
      </c>
      <c r="G43" s="42">
        <v>0</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2129</v>
      </c>
      <c r="L45" s="60">
        <v>2137</v>
      </c>
      <c r="M45" s="60">
        <v>2179</v>
      </c>
      <c r="N45" s="60">
        <v>2327</v>
      </c>
      <c r="O45" s="61">
        <v>2276</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x14ac:dyDescent="0.15">
      <c r="A48" s="48"/>
      <c r="B48" s="1161"/>
      <c r="C48" s="1162"/>
      <c r="D48" s="62"/>
      <c r="E48" s="1153" t="s">
        <v>15</v>
      </c>
      <c r="F48" s="1153"/>
      <c r="G48" s="1153"/>
      <c r="H48" s="1153"/>
      <c r="I48" s="1153"/>
      <c r="J48" s="1154"/>
      <c r="K48" s="63">
        <v>7</v>
      </c>
      <c r="L48" s="64">
        <v>7</v>
      </c>
      <c r="M48" s="64">
        <v>30</v>
      </c>
      <c r="N48" s="64">
        <v>30</v>
      </c>
      <c r="O48" s="65">
        <v>30</v>
      </c>
      <c r="P48" s="48"/>
      <c r="Q48" s="48"/>
      <c r="R48" s="48"/>
      <c r="S48" s="48"/>
      <c r="T48" s="48"/>
      <c r="U48" s="48"/>
    </row>
    <row r="49" spans="1:21" ht="30.75" customHeight="1" x14ac:dyDescent="0.15">
      <c r="A49" s="48"/>
      <c r="B49" s="1161"/>
      <c r="C49" s="1162"/>
      <c r="D49" s="62"/>
      <c r="E49" s="1153" t="s">
        <v>16</v>
      </c>
      <c r="F49" s="1153"/>
      <c r="G49" s="1153"/>
      <c r="H49" s="1153"/>
      <c r="I49" s="1153"/>
      <c r="J49" s="1154"/>
      <c r="K49" s="63">
        <v>867</v>
      </c>
      <c r="L49" s="64">
        <v>858</v>
      </c>
      <c r="M49" s="64">
        <v>818</v>
      </c>
      <c r="N49" s="64">
        <v>746</v>
      </c>
      <c r="O49" s="65">
        <v>623</v>
      </c>
      <c r="P49" s="48"/>
      <c r="Q49" s="48"/>
      <c r="R49" s="48"/>
      <c r="S49" s="48"/>
      <c r="T49" s="48"/>
      <c r="U49" s="48"/>
    </row>
    <row r="50" spans="1:21" ht="30.75" customHeight="1" x14ac:dyDescent="0.15">
      <c r="A50" s="48"/>
      <c r="B50" s="1161"/>
      <c r="C50" s="1162"/>
      <c r="D50" s="62"/>
      <c r="E50" s="1153" t="s">
        <v>17</v>
      </c>
      <c r="F50" s="1153"/>
      <c r="G50" s="1153"/>
      <c r="H50" s="1153"/>
      <c r="I50" s="1153"/>
      <c r="J50" s="1154"/>
      <c r="K50" s="63">
        <v>532</v>
      </c>
      <c r="L50" s="64">
        <v>542</v>
      </c>
      <c r="M50" s="64">
        <v>541</v>
      </c>
      <c r="N50" s="64">
        <v>432</v>
      </c>
      <c r="O50" s="65">
        <v>325</v>
      </c>
      <c r="P50" s="48"/>
      <c r="Q50" s="48"/>
      <c r="R50" s="48"/>
      <c r="S50" s="48"/>
      <c r="T50" s="48"/>
      <c r="U50" s="48"/>
    </row>
    <row r="51" spans="1:21" ht="30.75" customHeight="1" x14ac:dyDescent="0.15">
      <c r="A51" s="48"/>
      <c r="B51" s="1163"/>
      <c r="C51" s="1164"/>
      <c r="D51" s="66"/>
      <c r="E51" s="1153" t="s">
        <v>18</v>
      </c>
      <c r="F51" s="1153"/>
      <c r="G51" s="1153"/>
      <c r="H51" s="1153"/>
      <c r="I51" s="1153"/>
      <c r="J51" s="1154"/>
      <c r="K51" s="63">
        <v>0</v>
      </c>
      <c r="L51" s="64" t="s">
        <v>477</v>
      </c>
      <c r="M51" s="64" t="s">
        <v>477</v>
      </c>
      <c r="N51" s="64" t="s">
        <v>477</v>
      </c>
      <c r="O51" s="65" t="s">
        <v>477</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1419</v>
      </c>
      <c r="L52" s="64">
        <v>1481</v>
      </c>
      <c r="M52" s="64">
        <v>1566</v>
      </c>
      <c r="N52" s="64">
        <v>1650</v>
      </c>
      <c r="O52" s="65">
        <v>1728</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2116</v>
      </c>
      <c r="L53" s="69">
        <v>2063</v>
      </c>
      <c r="M53" s="69">
        <v>2002</v>
      </c>
      <c r="N53" s="69">
        <v>1885</v>
      </c>
      <c r="O53" s="70">
        <v>1526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2015-04-07T02:17:30Z</cp:lastPrinted>
  <dcterms:created xsi:type="dcterms:W3CDTF">2015-02-17T06:58:57Z</dcterms:created>
  <dcterms:modified xsi:type="dcterms:W3CDTF">2015-04-07T02:34:44Z</dcterms:modified>
</cp:coreProperties>
</file>