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<sst xmlns="http://schemas.openxmlformats.org/spreadsheetml/2006/main" count="1000" uniqueCount="538">
  <si>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</si>
  <si>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</si>
  <si>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</si>
  <si>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</si>
  <si>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</si>
  <si>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</si>
  <si>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</si>
  <si>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</si>
  <si>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</si>
  <si>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</si>
  <si>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</si>
  <si>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</si>
  <si>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</si>
  <si>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</si>
  <si>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</si>
  <si>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</si>
  <si>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</si>
  <si>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</si>
  <si>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</si>
  <si>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</si>
  <si>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</si>
  <si>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</si>
  <si>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</si>
  <si>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</si>
  <si>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</si>
  <si>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</si>
  <si>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</si>
  <si>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</si>
  <si>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</si>
  <si>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</si>
  <si>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</si>
  <si>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</si>
  <si>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</si>
  <si>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</si>
  <si>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</si>
  <si>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</si>
  <si>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</si>
  <si>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</si>
  <si>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</si>
  <si>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</si>
  <si>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</si>
  <si>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</si>
  <si>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</si>
  <si>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</si>
  <si>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</si>
  <si>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</si>
  <si>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</si>
  <si>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</si>
  <si>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</si>
  <si>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</si>
  <si>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</si>
  <si>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</si>
  <si>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</si>
  <si>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</si>
  <si>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</si>
  <si>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</si>
  <si>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</si>
  <si>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</si>
  <si>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</si>
  <si>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</si>
  <si>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</si>
  <si>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</si>
  <si>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</si>
  <si>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</si>
  <si>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</si>
  <si>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</si>
  <si>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</si>
  <si>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</si>
  <si>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</si>
  <si>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</si>
  <si>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</si>
  <si>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</si>
  <si>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</si>
  <si>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</si>
  <si>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</si>
  <si>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</si>
  <si>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</si>
  <si>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</si>
  <si>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</si>
  <si>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</si>
  <si>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</si>
  <si>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</si>
  <si>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</si>
  <si>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</si>
  <si>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</si>
  <si>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</si>
  <si>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</si>
  <si>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</si>
  <si>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</si>
  <si>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</si>
  <si>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</si>
  <si>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</si>
  <si>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</si>
  <si>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</si>
  <si>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</si>
  <si>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</si>
  <si>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</si>
  <si>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</si>
  <si>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</si>
  <si>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</si>
  <si>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</si>
  <si>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</si>
  <si>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</si>
  <si>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</si>
  <si>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</si>
  <si>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</si>
  <si>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</si>
  <si>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</si>
  <si>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</si>
  <si>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</si>
  <si>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</si>
  <si>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</si>
  <si>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</si>
  <si>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</si>
  <si>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</si>
  <si>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</si>
  <si>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</si>
  <si>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</si>
  <si>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</si>
  <si>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</si>
  <si>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</si>
  <si>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</si>
  <si>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</si>
  <si>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</si>
  <si>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</si>
  <si>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</si>
  <si>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</si>
  <si>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</si>
  <si>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</si>
  <si>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</si>
  <si>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</si>
  <si>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</si>
  <si>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</si>
  <si>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</si>
  <si>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</si>
  <si>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</si>
  <si>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</si>
  <si>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</si>
  <si>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</si>
  <si>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</si>
  <si>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</si>
  <si>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</si>
  <si>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</si>
  <si>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</si>
  <si>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</si>
  <si>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</si>
  <si>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</si>
  <si>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</si>
  <si>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</si>
  <si>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</si>
  <si>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</si>
  <si>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</si>
  <si>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</si>
  <si>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</si>
  <si>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</si>
  <si>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</si>
  <si>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</si>
  <si>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</si>
  <si>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</si>
  <si>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</si>
  <si>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</si>
  <si>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</si>
  <si>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</si>
  <si>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</si>
  <si>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</si>
  <si>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</si>
  <si>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</si>
  <si>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</si>
  <si>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</si>
  <si>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</si>
  <si>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</si>
  <si>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</si>
  <si>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</si>
  <si>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</si>
  <si>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</si>
  <si>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</si>
  <si>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</si>
  <si>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</si>
  <si>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</si>
  <si>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</si>
  <si>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</si>
  <si>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</si>
  <si>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</si>
  <si>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</si>
  <si>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</si>
  <si>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</si>
  <si>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</si>
  <si>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</si>
  <si>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</si>
  <si>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</si>
  <si>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</si>
  <si>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</si>
  <si>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</si>
  <si>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</si>
  <si>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静岡県東伊豆町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</si>
  <si>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</si>
  <si>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</si>
  <si>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</si>
  <si>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</si>
  <si>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</si>
  <si>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</si>
  <si>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</si>
  <si>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</si>
  <si>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</si>
  <si>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</si>
  <si>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</si>
  <si>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</si>
  <si>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</si>
  <si>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</si>
  <si>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</si>
  <si>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</si>
  <si>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</si>
  <si>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</si>
  <si>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</si>
  <si>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</si>
  <si>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</si>
  <si>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</si>
  <si>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</si>
  <si>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</si>
  <si>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</si>
  <si>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</si>
  <si>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</si>
  <si>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</si>
  <si>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</si>
  <si>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</si>
  <si>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</si>
  <si>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</si>
  <si>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</si>
  <si>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</si>
  <si>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</si>
  <si>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</si>
  <si>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</si>
  <si>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</si>
  <si>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</si>
  <si>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</si>
  <si>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</si>
  <si>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</si>
  <si>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</si>
  <si>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</si>
  <si>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</si>
  <si>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</si>
  <si>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</si>
  <si>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</si>
  <si>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</si>
  <si>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</si>
  <si>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</si>
  <si>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</si>
  <si>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</si>
  <si>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</si>
  <si>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</si>
  <si>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</si>
  <si>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</si>
  <si>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</si>
  <si>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</si>
  <si>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</si>
  <si>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</si>
  <si>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</si>
  <si>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</si>
  <si>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</si>
  <si>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</si>
  <si>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</si>
  <si>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</si>
  <si>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</si>
  <si>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</si>
  <si>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</si>
  <si>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</si>
  <si>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</si>
  <si>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</si>
  <si>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</si>
  <si>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</si>
  <si>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</si>
  <si>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</si>
  <si>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</si>
  <si>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</si>
  <si>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</si>
  <si>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</si>
  <si>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</si>
  <si>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</si>
  <si>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</si>
  <si>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</si>
  <si>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</si>
  <si>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</si>
  <si>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</si>
  <si>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</si>
  <si>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</si>
  <si>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</si>
  <si>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</si>
  <si>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</si>
  <si>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</si>
  <si>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</si>
  <si>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</si>
  <si>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</si>
  <si>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</si>
  <si>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</si>
  <si>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</si>
  <si>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</si>
  <si>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</si>
  <si>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</si>
  <si>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</si>
  <si>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</si>
  <si>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</si>
  <si>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</si>
  <si>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</si>
  <si>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</si>
  <si>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</si>
  <si>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</si>
  <si>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</si>
  <si>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</si>
  <si>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</si>
  <si>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</si>
  <si>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</si>
  <si>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</si>
  <si>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</si>
  <si>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</si>
  <si>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</si>
  <si>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</si>
  <si>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</si>
  <si>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</si>
  <si>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</si>
  <si>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</si>
  <si>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</si>
  <si>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</si>
  <si>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</si>
  <si>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</si>
  <si>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</si>
  <si>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</si>
  <si>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</si>
  <si>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</si>
  <si>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</si>
  <si>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</si>
  <si>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</si>
  <si>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</si>
  <si>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</si>
  <si>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</si>
  <si>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</si>
  <si>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</si>
  <si>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</si>
  <si>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</si>
  <si>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</si>
  <si>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</si>
  <si>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</si>
  <si>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</si>
  <si>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</si>
  <si>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</si>
  <si>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静岡県東伊豆町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</si>
  <si>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</si>
  <si>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</si>
  <si>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</si>
  <si>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</si>
  <si>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</si>
  <si>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</si>
  <si>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</si>
  <si>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</si>
  <si>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</si>
  <si>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</si>
  <si>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</si>
  <si>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</si>
  <si>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</si>
  <si>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</si>
  <si>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</si>
  <si>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</si>
  <si>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</si>
  <si>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</si>
  <si>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</si>
  <si>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</si>
  <si>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</si>
  <si>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</si>
  <si>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</si>
  <si>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</si>
  <si>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</si>
  <si>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</si>
  <si>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</si>
  <si>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</si>
  <si>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</si>
  <si>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</si>
  <si>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</si>
  <si>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</si>
  <si>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</si>
  <si>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</si>
  <si>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</si>
  <si>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</si>
  <si>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</si>
  <si>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</si>
  <si>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</si>
  <si>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</si>
  <si>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</si>
  <si>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</si>
  <si>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</si>
  <si>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</si>
  <si>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</si>
  <si>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</si>
  <si>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</si>
  <si>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</si>
  <si>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</si>
  <si>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</si>
  <si>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</si>
  <si>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</si>
  <si>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</si>
  <si>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</si>
  <si>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</si>
  <si>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</si>
  <si>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</si>
  <si>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</si>
  <si>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</si>
  <si>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</si>
  <si>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</si>
  <si>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</si>
  <si>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</si>
  <si>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</si>
  <si>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</si>
  <si>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</si>
  <si>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</si>
  <si>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</si>
  <si>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</si>
  <si>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</si>
  <si>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</si>
  <si>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</si>
  <si>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</si>
  <si>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</si>
  <si>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</si>
  <si>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</si>
  <si>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</si>
  <si>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</si>
  <si>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</si>
  <si>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</si>
  <si>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</si>
  <si>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</si>
  <si>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</si>
  <si>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</si>
  <si>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</si>
  <si>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</si>
  <si>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</si>
  <si>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</si>
  <si>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</si>
  <si>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</si>
  <si>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</si>
  <si>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</si>
  <si>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</si>
  <si>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</si>
  <si>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</si>
  <si>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</si>
  <si>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</si>
  <si>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</si>
  <si>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</si>
  <si>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</si>
  <si>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</si>
  <si>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</si>
  <si>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</si>
  <si>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</si>
  <si>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</si>
  <si>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</si>
  <si>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</si>
  <si>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</si>
  <si>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</si>
  <si>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</si>
  <si>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</si>
  <si>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</si>
  <si>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</si>
  <si>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</si>
  <si>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</si>
  <si>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</si>
  <si>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</si>
  <si>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</si>
  <si>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</si>
  <si>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</si>
  <si>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</si>
  <si>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</si>
  <si>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</si>
  <si>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</si>
  <si>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</si>
  <si>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</si>
  <si>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</si>
  <si>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</si>
  <si>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</si>
  <si>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</si>
  <si>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</si>
  <si>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</si>
  <si>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</si>
  <si>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</si>
  <si>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</si>
  <si>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</si>
  <si>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</si>
  <si>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</si>
  <si>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</si>
  <si>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</si>
  <si>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</si>
  <si>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</si>
  <si>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</si>
  <si>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</si>
  <si>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</si>
  <si>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</si>
  <si>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</si>
  <si>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</si>
  <si>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</si>
  <si>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</si>
  <si>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</si>
  <si>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</si>
  <si>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</si>
  <si>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</si>
  <si>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</si>
  <si>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</si>
  <si>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</si>
  <si>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</si>
  <si>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</si>
  <si>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</si>
  <si>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</si>
  <si>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</si>
  <si>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</si>
  <si>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</si>
  <si>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</si>
  <si>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</si>
  <si>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</si>
  <si>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</si>
  <si>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</si>
  <si>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</si>
  <si>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</si>
  <si>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</si>
  <si>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</si>
  <si>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2.00</t>
  </si>
  <si>
    <t>▲ 3.05</t>
  </si>
  <si>
    <t>▲ 4.02</t>
  </si>
  <si>
    <t>水道事業</t>
  </si>
  <si>
    <t>一般会計</t>
  </si>
  <si>
    <t>国民健康保険</t>
  </si>
  <si>
    <t>介護保険</t>
  </si>
  <si>
    <t>風力発電事業</t>
  </si>
  <si>
    <t>後期高齢者医療</t>
  </si>
  <si>
    <t>その他会計（赤字）</t>
  </si>
  <si>
    <t>▲ 0.20</t>
  </si>
  <si>
    <t>その他会計（黒字）</t>
  </si>
  <si>
    <t>静岡県市町総合事務組合</t>
    <rPh sb="0" eb="3">
      <t>シズオカケン</t>
    </rPh>
    <rPh sb="3" eb="4">
      <t>シ</t>
    </rPh>
    <rPh sb="4" eb="5">
      <t>マチ</t>
    </rPh>
    <rPh sb="5" eb="7">
      <t>ソウゴウ</t>
    </rPh>
    <rPh sb="7" eb="9">
      <t>ジム</t>
    </rPh>
    <rPh sb="9" eb="11">
      <t>クミアイ</t>
    </rPh>
    <phoneticPr fontId="5"/>
  </si>
  <si>
    <t>東河環境センター</t>
    <rPh sb="0" eb="1">
      <t>ヒガシ</t>
    </rPh>
    <rPh sb="1" eb="2">
      <t>カワ</t>
    </rPh>
    <rPh sb="2" eb="4">
      <t>カンキョウ</t>
    </rPh>
    <phoneticPr fontId="5"/>
  </si>
  <si>
    <t>伊豆斎場組合</t>
    <rPh sb="0" eb="2">
      <t>イズ</t>
    </rPh>
    <rPh sb="2" eb="4">
      <t>サイジョウ</t>
    </rPh>
    <rPh sb="4" eb="6">
      <t>クミアイ</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</si>
  <si>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</si>
  <si>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</si>
  <si>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静岡地方税滞納整理機構</t>
    <rPh sb="0" eb="2">
      <t>シズオカ</t>
    </rPh>
    <rPh sb="2" eb="4">
      <t>チホウ</t>
    </rPh>
    <rPh sb="4" eb="5">
      <t>ゼイ</t>
    </rPh>
    <rPh sb="5" eb="7">
      <t>タイノウ</t>
    </rPh>
    <rPh sb="7" eb="9">
      <t>セイリ</t>
    </rPh>
    <rPh sb="9" eb="11">
      <t>キコウ</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</si>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</sst>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50476</c:v>
                </c:pt>
                <c:pt idx="1">
                  <c:v>97986</c:v>
                </c:pt>
                <c:pt idx="2">
                  <c:v>28869</c:v>
                </c:pt>
                <c:pt idx="3">
                  <c:v>49424</c:v>
                </c:pt>
                <c:pt idx="4">
                  <c:v>55065</c:v>
                </c:pt>
              </c:numCache>
            </c:numRef>
          </c:val>
          <c:smooth val="0"/>
        </c:ser>
        <c:dLbls>
          <c:showLegendKey val="0"/>
          <c:showVal val="0"/>
          <c:showCatName val="0"/>
          <c:showSerName val="0"/>
          <c:showPercent val="0"/>
          <c:showBubbleSize val="0"/>
        </c:dLbls>
        <c:marker val="1"/>
        <c:smooth val="0"/>
        <c:axId val="100992128"/>
        <c:axId val="100994048"/>
      </c:lineChart>
      <c:catAx>
        <c:axId val="100992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94048"/>
        <c:crosses val="autoZero"/>
        <c:auto val="1"/>
        <c:lblAlgn val="ctr"/>
        <c:lblOffset val="100"/>
        <c:tickLblSkip val="1"/>
        <c:tickMarkSkip val="1"/>
        <c:noMultiLvlLbl val="0"/>
      </c:catAx>
      <c:valAx>
        <c:axId val="100994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92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5.66</c:v>
                </c:pt>
                <c:pt idx="1">
                  <c:v>3.14</c:v>
                </c:pt>
                <c:pt idx="2">
                  <c:v>4.6900000000000004</c:v>
                </c:pt>
                <c:pt idx="3">
                  <c:v>4.99</c:v>
                </c:pt>
                <c:pt idx="4">
                  <c:v>5.13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12.49</c:v>
                </c:pt>
                <c:pt idx="1">
                  <c:v>19.73</c:v>
                </c:pt>
                <c:pt idx="2">
                  <c:v>18.84</c:v>
                </c:pt>
                <c:pt idx="3">
                  <c:v>19.82</c:v>
                </c:pt>
                <c:pt idx="4">
                  <c:v>19.91</c:v>
                </c:pt>
              </c:numCache>
            </c:numRef>
          </c:val>
        </c:ser>
        <c:dLbls>
          <c:showLegendKey val="0"/>
          <c:showVal val="0"/>
          <c:showCatName val="0"/>
          <c:showSerName val="0"/>
          <c:showPercent val="0"/>
          <c:showBubbleSize val="0"/>
        </c:dLbls>
        <c:gapWidth val="250"/>
        <c:overlap val="100"/>
        <c:axId val="102617472"/>
        <c:axId val="10261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1.96</c:v>
                </c:pt>
                <c:pt idx="1">
                  <c:v>0.94</c:v>
                </c:pt>
                <c:pt idx="2">
                  <c:v>-2</c:v>
                </c:pt>
                <c:pt idx="3">
                  <c:v>-3.05</c:v>
                </c:pt>
                <c:pt idx="4">
                  <c:v>-4.0199999999999996</c:v>
                </c:pt>
              </c:numCache>
            </c:numRef>
          </c:val>
          <c:smooth val="0"/>
        </c:ser>
        <c:dLbls>
          <c:showLegendKey val="0"/>
          <c:showVal val="0"/>
          <c:showCatName val="0"/>
          <c:showSerName val="0"/>
          <c:showPercent val="0"/>
          <c:showBubbleSize val="0"/>
        </c:dLbls>
        <c:marker val="1"/>
        <c:smooth val="0"/>
        <c:axId val="102617472"/>
        <c:axId val="102619392"/>
      </c:lineChart>
      <c:catAx>
        <c:axId val="10261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619392"/>
        <c:crosses val="autoZero"/>
        <c:auto val="1"/>
        <c:lblAlgn val="ctr"/>
        <c:lblOffset val="100"/>
        <c:tickLblSkip val="1"/>
        <c:tickMarkSkip val="1"/>
        <c:noMultiLvlLbl val="0"/>
      </c:catAx>
      <c:valAx>
        <c:axId val="10261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1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c:v>
                </c:pt>
                <c:pt idx="4">
                  <c:v>#N/A</c:v>
                </c:pt>
                <c:pt idx="5">
                  <c:v>0.1</c:v>
                </c:pt>
                <c:pt idx="6">
                  <c:v>#N/A</c:v>
                </c:pt>
                <c:pt idx="7">
                  <c:v>0.04</c:v>
                </c:pt>
                <c:pt idx="8">
                  <c:v>#N/A</c:v>
                </c:pt>
                <c:pt idx="9">
                  <c:v>0.02</c:v>
                </c:pt>
              </c:numCache>
            </c:numRef>
          </c:val>
        </c:ser>
        <c:ser>
          <c:idx val="5"/>
          <c:order val="5"/>
          <c:tx>
            <c:strRef>
              <c:f>データシート!$A$32</c:f>
              <c:strCache>
                <c:ptCount val="1"/>
                <c:pt idx="0">
                  <c:v>風力発電事業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0.08</c:v>
                </c:pt>
                <c:pt idx="4">
                  <c:v>#N/A</c:v>
                </c:pt>
                <c:pt idx="5">
                  <c:v>0.09</c:v>
                </c:pt>
                <c:pt idx="6">
                  <c:v>#N/A</c:v>
                </c:pt>
                <c:pt idx="7">
                  <c:v>0.09</c:v>
                </c:pt>
                <c:pt idx="8">
                  <c:v>#N/A</c:v>
                </c:pt>
                <c:pt idx="9">
                  <c:v>0.05</c:v>
                </c:pt>
              </c:numCache>
            </c:numRef>
          </c:val>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1.1100000000000001</c:v>
                </c:pt>
                <c:pt idx="2">
                  <c:v>#N/A</c:v>
                </c:pt>
                <c:pt idx="3">
                  <c:v>0.8</c:v>
                </c:pt>
                <c:pt idx="4">
                  <c:v>#N/A</c:v>
                </c:pt>
                <c:pt idx="5">
                  <c:v>0.5</c:v>
                </c:pt>
                <c:pt idx="6">
                  <c:v>#N/A</c:v>
                </c:pt>
                <c:pt idx="7">
                  <c:v>0.99</c:v>
                </c:pt>
                <c:pt idx="8">
                  <c:v>#N/A</c:v>
                </c:pt>
                <c:pt idx="9">
                  <c:v>1.38</c:v>
                </c:pt>
              </c:numCache>
            </c:numRef>
          </c:val>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2.99</c:v>
                </c:pt>
                <c:pt idx="2">
                  <c:v>#N/A</c:v>
                </c:pt>
                <c:pt idx="3">
                  <c:v>0.88</c:v>
                </c:pt>
                <c:pt idx="4">
                  <c:v>#N/A</c:v>
                </c:pt>
                <c:pt idx="5">
                  <c:v>0.59</c:v>
                </c:pt>
                <c:pt idx="6">
                  <c:v>#N/A</c:v>
                </c:pt>
                <c:pt idx="7">
                  <c:v>2.88</c:v>
                </c:pt>
                <c:pt idx="8">
                  <c:v>#N/A</c:v>
                </c:pt>
                <c:pt idx="9">
                  <c:v>1.4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5.66</c:v>
                </c:pt>
                <c:pt idx="2">
                  <c:v>#N/A</c:v>
                </c:pt>
                <c:pt idx="3">
                  <c:v>3.14</c:v>
                </c:pt>
                <c:pt idx="4">
                  <c:v>#N/A</c:v>
                </c:pt>
                <c:pt idx="5">
                  <c:v>4.6900000000000004</c:v>
                </c:pt>
                <c:pt idx="6">
                  <c:v>#N/A</c:v>
                </c:pt>
                <c:pt idx="7">
                  <c:v>4.99</c:v>
                </c:pt>
                <c:pt idx="8">
                  <c:v>#N/A</c:v>
                </c:pt>
                <c:pt idx="9">
                  <c:v>5.13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28.54</c:v>
                </c:pt>
                <c:pt idx="2">
                  <c:v>#N/A</c:v>
                </c:pt>
                <c:pt idx="3">
                  <c:v>26.53</c:v>
                </c:pt>
                <c:pt idx="4">
                  <c:v>#N/A</c:v>
                </c:pt>
                <c:pt idx="5">
                  <c:v>24.86</c:v>
                </c:pt>
                <c:pt idx="6">
                  <c:v>#N/A</c:v>
                </c:pt>
                <c:pt idx="7">
                  <c:v>25.67</c:v>
                </c:pt>
                <c:pt idx="8">
                  <c:v>#N/A</c:v>
                </c:pt>
                <c:pt idx="9">
                  <c:v>23.97</c:v>
                </c:pt>
              </c:numCache>
            </c:numRef>
          </c:val>
        </c:ser>
        <c:dLbls>
          <c:showLegendKey val="0"/>
          <c:showVal val="0"/>
          <c:showCatName val="0"/>
          <c:showSerName val="0"/>
          <c:showPercent val="0"/>
          <c:showBubbleSize val="0"/>
        </c:dLbls>
        <c:gapWidth val="150"/>
        <c:overlap val="100"/>
        <c:axId val="100505856"/>
        <c:axId val="100519936"/>
      </c:barChart>
      <c:catAx>
        <c:axId val="1005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19936"/>
        <c:crosses val="autoZero"/>
        <c:auto val="1"/>
        <c:lblAlgn val="ctr"/>
        <c:lblOffset val="100"/>
        <c:tickLblSkip val="1"/>
        <c:tickMarkSkip val="1"/>
        <c:noMultiLvlLbl val="0"/>
      </c:catAx>
      <c:valAx>
        <c:axId val="10051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0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309</c:v>
                </c:pt>
                <c:pt idx="5">
                  <c:v>332</c:v>
                </c:pt>
                <c:pt idx="8">
                  <c:v>348</c:v>
                </c:pt>
                <c:pt idx="11">
                  <c:v>364</c:v>
                </c:pt>
                <c:pt idx="14">
                  <c:v>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24</c:v>
                </c:pt>
                <c:pt idx="6">
                  <c:v>30</c:v>
                </c:pt>
                <c:pt idx="9">
                  <c:v>23</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137</c:v>
                </c:pt>
                <c:pt idx="3">
                  <c:v>138</c:v>
                </c:pt>
                <c:pt idx="6">
                  <c:v>138</c:v>
                </c:pt>
                <c:pt idx="9">
                  <c:v>138</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476</c:v>
                </c:pt>
                <c:pt idx="3">
                  <c:v>450</c:v>
                </c:pt>
                <c:pt idx="6">
                  <c:v>447</c:v>
                </c:pt>
                <c:pt idx="9">
                  <c:v>445</c:v>
                </c:pt>
                <c:pt idx="12">
                  <c:v>471</c:v>
                </c:pt>
              </c:numCache>
            </c:numRef>
          </c:val>
        </c:ser>
        <c:dLbls>
          <c:showLegendKey val="0"/>
          <c:showVal val="0"/>
          <c:showCatName val="0"/>
          <c:showSerName val="0"/>
          <c:showPercent val="0"/>
          <c:showBubbleSize val="0"/>
        </c:dLbls>
        <c:gapWidth val="100"/>
        <c:overlap val="100"/>
        <c:axId val="102693120"/>
        <c:axId val="10402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330</c:v>
                </c:pt>
                <c:pt idx="2">
                  <c:v>#N/A</c:v>
                </c:pt>
                <c:pt idx="3">
                  <c:v>#N/A</c:v>
                </c:pt>
                <c:pt idx="4">
                  <c:v>282</c:v>
                </c:pt>
                <c:pt idx="5">
                  <c:v>#N/A</c:v>
                </c:pt>
                <c:pt idx="6">
                  <c:v>#N/A</c:v>
                </c:pt>
                <c:pt idx="7">
                  <c:v>267</c:v>
                </c:pt>
                <c:pt idx="8">
                  <c:v>#N/A</c:v>
                </c:pt>
                <c:pt idx="9">
                  <c:v>#N/A</c:v>
                </c:pt>
                <c:pt idx="10">
                  <c:v>242</c:v>
                </c:pt>
                <c:pt idx="11">
                  <c:v>#N/A</c:v>
                </c:pt>
                <c:pt idx="12">
                  <c:v>#N/A</c:v>
                </c:pt>
                <c:pt idx="13">
                  <c:v>234</c:v>
                </c:pt>
                <c:pt idx="14">
                  <c:v>#N/A</c:v>
                </c:pt>
              </c:numCache>
            </c:numRef>
          </c:val>
          <c:smooth val="0"/>
        </c:ser>
        <c:dLbls>
          <c:showLegendKey val="0"/>
          <c:showVal val="0"/>
          <c:showCatName val="0"/>
          <c:showSerName val="0"/>
          <c:showPercent val="0"/>
          <c:showBubbleSize val="0"/>
        </c:dLbls>
        <c:marker val="1"/>
        <c:smooth val="0"/>
        <c:axId val="102693120"/>
        <c:axId val="104022400"/>
      </c:lineChart>
      <c:catAx>
        <c:axId val="1026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22400"/>
        <c:crosses val="autoZero"/>
        <c:auto val="1"/>
        <c:lblAlgn val="ctr"/>
        <c:lblOffset val="100"/>
        <c:tickLblSkip val="1"/>
        <c:tickMarkSkip val="1"/>
        <c:noMultiLvlLbl val="0"/>
      </c:catAx>
      <c:valAx>
        <c:axId val="10402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3700</c:v>
                </c:pt>
                <c:pt idx="5">
                  <c:v>3823</c:v>
                </c:pt>
                <c:pt idx="8">
                  <c:v>4049</c:v>
                </c:pt>
                <c:pt idx="11">
                  <c:v>4212</c:v>
                </c:pt>
                <c:pt idx="14">
                  <c:v>4329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433</c:v>
                </c:pt>
                <c:pt idx="5">
                  <c:v>715</c:v>
                </c:pt>
                <c:pt idx="8">
                  <c:v>673</c:v>
                </c:pt>
                <c:pt idx="11">
                  <c:v>696</c:v>
                </c:pt>
                <c:pt idx="14">
                  <c:v>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869</c:v>
                </c:pt>
                <c:pt idx="3">
                  <c:v>903</c:v>
                </c:pt>
                <c:pt idx="6">
                  <c:v>1048</c:v>
                </c:pt>
                <c:pt idx="9">
                  <c:v>983</c:v>
                </c:pt>
                <c:pt idx="12">
                  <c:v>1197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948</c:v>
                </c:pt>
                <c:pt idx="3">
                  <c:v>824</c:v>
                </c:pt>
                <c:pt idx="6">
                  <c:v>712</c:v>
                </c:pt>
                <c:pt idx="9">
                  <c:v>579</c:v>
                </c:pt>
                <c:pt idx="12">
                  <c:v>446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c:v>
                </c:pt>
                <c:pt idx="3">
                  <c:v>25</c:v>
                </c:pt>
                <c:pt idx="6">
                  <c:v>13</c:v>
                </c:pt>
                <c:pt idx="9">
                  <c:v>11</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4427</c:v>
                </c:pt>
                <c:pt idx="3">
                  <c:v>4656</c:v>
                </c:pt>
                <c:pt idx="6">
                  <c:v>4729</c:v>
                </c:pt>
                <c:pt idx="9">
                  <c:v>5046</c:v>
                </c:pt>
                <c:pt idx="12">
                  <c:v>5289</c:v>
                </c:pt>
              </c:numCache>
            </c:numRef>
          </c:val>
        </c:ser>
        <c:dLbls>
          <c:showLegendKey val="0"/>
          <c:showVal val="0"/>
          <c:showCatName val="0"/>
          <c:showSerName val="0"/>
          <c:showPercent val="0"/>
          <c:showBubbleSize val="0"/>
        </c:dLbls>
        <c:gapWidth val="100"/>
        <c:overlap val="100"/>
        <c:axId val="100539776"/>
        <c:axId val="10057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2148</c:v>
                </c:pt>
                <c:pt idx="2">
                  <c:v>#N/A</c:v>
                </c:pt>
                <c:pt idx="3">
                  <c:v>#N/A</c:v>
                </c:pt>
                <c:pt idx="4">
                  <c:v>1870</c:v>
                </c:pt>
                <c:pt idx="5">
                  <c:v>#N/A</c:v>
                </c:pt>
                <c:pt idx="6">
                  <c:v>#N/A</c:v>
                </c:pt>
                <c:pt idx="7">
                  <c:v>1780</c:v>
                </c:pt>
                <c:pt idx="8">
                  <c:v>#N/A</c:v>
                </c:pt>
                <c:pt idx="9">
                  <c:v>#N/A</c:v>
                </c:pt>
                <c:pt idx="10">
                  <c:v>1711</c:v>
                </c:pt>
                <c:pt idx="11">
                  <c:v>#N/A</c:v>
                </c:pt>
                <c:pt idx="12">
                  <c:v>#N/A</c:v>
                </c:pt>
                <c:pt idx="13">
                  <c:v>1910</c:v>
                </c:pt>
                <c:pt idx="14">
                  <c:v>#N/A</c:v>
                </c:pt>
              </c:numCache>
            </c:numRef>
          </c:val>
          <c:smooth val="0"/>
        </c:ser>
        <c:dLbls>
          <c:showLegendKey val="0"/>
          <c:showVal val="0"/>
          <c:showCatName val="0"/>
          <c:showSerName val="0"/>
          <c:showPercent val="0"/>
          <c:showBubbleSize val="0"/>
        </c:dLbls>
        <c:marker val="1"/>
        <c:smooth val="0"/>
        <c:axId val="100539776"/>
        <c:axId val="100570624"/>
      </c:lineChart>
      <c:catAx>
        <c:axId val="1005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70624"/>
        <c:crosses val="autoZero"/>
        <c:auto val="1"/>
        <c:lblAlgn val="ctr"/>
        <c:lblOffset val="100"/>
        <c:tickLblSkip val="1"/>
        <c:tickMarkSkip val="1"/>
        <c:noMultiLvlLbl val="0"/>
      </c:catAx>
      <c:valAx>
        <c:axId val="10057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3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13,444
13,361
77.83
5,597,615
5,390,473
179,262
3,494,708
5,288,663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景気は緩やかに回復しているものの、当町では少子化の影響による人口減少と、町内基幹産業である観光業の不振が続いている。観光が基幹産業である当町では、</a:t>
          </a:r>
          <a:r>
            <a:rPr lang="ja-JP" altLang="en-US" sz="1100">
              <a:solidFill>
                <a:schemeClr val="dk1"/>
              </a:solidFill>
              <a:effectLst/>
              <a:latin typeface="+mn-lt"/>
              <a:ea typeface="+mn-ea"/>
              <a:cs typeface="+mn-cs"/>
            </a:rPr>
            <a:t>都市部の景気回復の波が、地方、中小企業へ波及することが</a:t>
          </a:r>
          <a:r>
            <a:rPr lang="ja-JP" altLang="ja-JP" sz="1100">
              <a:solidFill>
                <a:schemeClr val="dk1"/>
              </a:solidFill>
              <a:effectLst/>
              <a:latin typeface="+mn-lt"/>
              <a:ea typeface="+mn-ea"/>
              <a:cs typeface="+mn-cs"/>
            </a:rPr>
            <a:t>期待される厳しい状況にある。</a:t>
          </a:r>
          <a:endParaRPr lang="ja-JP" altLang="ja-JP" sz="1400">
            <a:effectLst/>
          </a:endParaRPr>
        </a:p>
        <a:p>
          <a:pPr rtl="0"/>
          <a:r>
            <a:rPr lang="ja-JP" altLang="ja-JP" sz="1100">
              <a:solidFill>
                <a:schemeClr val="dk1"/>
              </a:solidFill>
              <a:effectLst/>
              <a:latin typeface="+mn-lt"/>
              <a:ea typeface="+mn-ea"/>
              <a:cs typeface="+mn-cs"/>
            </a:rPr>
            <a:t>　今後も引き続き観光振興に対する町独自の施策を行い産業の振興を図ることで、町内の交流人口を増やし、町税等の歳入確保に努める。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47474</xdr:rowOff>
    </xdr:to>
    <xdr:cxnSp macro="">
      <xdr:nvCxnSpPr>
        <xdr:cNvPr id="69" name="直線コネクタ 68"/>
        <xdr:cNvCxnSpPr/>
      </xdr:nvCxnSpPr>
      <xdr:spPr>
        <a:xfrm>
          <a:off x="4114800" y="70654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35983</xdr:rowOff>
    </xdr:to>
    <xdr:cxnSp macro="">
      <xdr:nvCxnSpPr>
        <xdr:cNvPr id="72" name="直線コネクタ 71"/>
        <xdr:cNvCxnSpPr/>
      </xdr:nvCxnSpPr>
      <xdr:spPr>
        <a:xfrm>
          <a:off x="3225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149981</xdr:rowOff>
    </xdr:from>
    <xdr:to>
      <xdr:col>4</xdr:col>
      <xdr:colOff>482600</xdr:colOff>
      <xdr:row>41</xdr:row>
      <xdr:rowOff>13002</xdr:rowOff>
    </xdr:to>
    <xdr:cxnSp macro="">
      <xdr:nvCxnSpPr>
        <xdr:cNvPr id="75" name="直線コネクタ 74"/>
        <xdr:cNvCxnSpPr/>
      </xdr:nvCxnSpPr>
      <xdr:spPr>
        <a:xfrm>
          <a:off x="2336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115509</xdr:rowOff>
    </xdr:from>
    <xdr:to>
      <xdr:col>3</xdr:col>
      <xdr:colOff>279400</xdr:colOff>
      <xdr:row>40</xdr:row>
      <xdr:rowOff>149981</xdr:rowOff>
    </xdr:to>
    <xdr:cxnSp macro="">
      <xdr:nvCxnSpPr>
        <xdr:cNvPr id="78" name="直線コネクタ 77"/>
        <xdr:cNvCxnSpPr/>
      </xdr:nvCxnSpPr>
      <xdr:spPr>
        <a:xfrm>
          <a:off x="1447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168124</xdr:rowOff>
    </xdr:from>
    <xdr:to>
      <xdr:col>7</xdr:col>
      <xdr:colOff>203200</xdr:colOff>
      <xdr:row>41</xdr:row>
      <xdr:rowOff>98274</xdr:rowOff>
    </xdr:to>
    <xdr:sp macro="" textlink="">
      <xdr:nvSpPr>
        <xdr:cNvPr id="88" name="円/楕円 87"/>
        <xdr:cNvSpPr/>
      </xdr:nvSpPr>
      <xdr:spPr>
        <a:xfrm>
          <a:off x="4902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13201</xdr:rowOff>
    </xdr:from>
    <xdr:ext cx="762000" cy="259045"/>
    <xdr:sp macro="" textlink="">
      <xdr:nvSpPr>
        <xdr:cNvPr id="89" name="財政力該当値テキスト"/>
        <xdr:cNvSpPr txBox="1"/>
      </xdr:nvSpPr>
      <xdr:spPr>
        <a:xfrm>
          <a:off x="5041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90" name="円/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133652</xdr:rowOff>
    </xdr:from>
    <xdr:to>
      <xdr:col>4</xdr:col>
      <xdr:colOff>533400</xdr:colOff>
      <xdr:row>41</xdr:row>
      <xdr:rowOff>63802</xdr:rowOff>
    </xdr:to>
    <xdr:sp macro="" textlink="">
      <xdr:nvSpPr>
        <xdr:cNvPr id="92" name="円/楕円 91"/>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93" name="テキスト ボックス 92"/>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99181</xdr:rowOff>
    </xdr:from>
    <xdr:to>
      <xdr:col>3</xdr:col>
      <xdr:colOff>330200</xdr:colOff>
      <xdr:row>41</xdr:row>
      <xdr:rowOff>29331</xdr:rowOff>
    </xdr:to>
    <xdr:sp macro="" textlink="">
      <xdr:nvSpPr>
        <xdr:cNvPr id="94" name="円/楕円 93"/>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39508</xdr:rowOff>
    </xdr:from>
    <xdr:ext cx="762000" cy="259045"/>
    <xdr:sp macro="" textlink="">
      <xdr:nvSpPr>
        <xdr:cNvPr id="95" name="テキスト ボックス 94"/>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64709</xdr:rowOff>
    </xdr:from>
    <xdr:to>
      <xdr:col>2</xdr:col>
      <xdr:colOff>127000</xdr:colOff>
      <xdr:row>40</xdr:row>
      <xdr:rowOff>166309</xdr:rowOff>
    </xdr:to>
    <xdr:sp macro="" textlink="">
      <xdr:nvSpPr>
        <xdr:cNvPr id="96" name="円/楕円 95"/>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5036</xdr:rowOff>
    </xdr:from>
    <xdr:ext cx="762000" cy="259045"/>
    <xdr:sp macro="" textlink="">
      <xdr:nvSpPr>
        <xdr:cNvPr id="97" name="テキスト ボックス 96"/>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類似団体平均は下回っているものの、平成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年度以降比率が増加傾向にあり、前年対比で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％の増となった。</a:t>
          </a:r>
          <a:endParaRPr lang="ja-JP" altLang="ja-JP" sz="1400">
            <a:effectLst/>
          </a:endParaRPr>
        </a:p>
        <a:p>
          <a:pPr rtl="0"/>
          <a:r>
            <a:rPr lang="ja-JP" altLang="ja-JP" sz="1100" b="0" i="0" baseline="0">
              <a:solidFill>
                <a:schemeClr val="dk1"/>
              </a:solidFill>
              <a:effectLst/>
              <a:latin typeface="+mn-lt"/>
              <a:ea typeface="+mn-ea"/>
              <a:cs typeface="+mn-cs"/>
            </a:rPr>
            <a:t>　固定資産税をはじめとした町税の減収が続く一方で、扶助費など福祉関係経費は増加傾向となっている。町税の伸びが見込めない状況の中、収納強化による歳入確保や、義務的経費の削減に努める。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3175</xdr:rowOff>
    </xdr:to>
    <xdr:cxnSp macro="">
      <xdr:nvCxnSpPr>
        <xdr:cNvPr id="132" name="直線コネクタ 131"/>
        <xdr:cNvCxnSpPr/>
      </xdr:nvCxnSpPr>
      <xdr:spPr>
        <a:xfrm>
          <a:off x="4114800" y="10939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138430</xdr:rowOff>
    </xdr:to>
    <xdr:cxnSp macro="">
      <xdr:nvCxnSpPr>
        <xdr:cNvPr id="135" name="直線コネクタ 134"/>
        <xdr:cNvCxnSpPr/>
      </xdr:nvCxnSpPr>
      <xdr:spPr>
        <a:xfrm>
          <a:off x="3225800" y="1090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13758</xdr:rowOff>
    </xdr:from>
    <xdr:to>
      <xdr:col>4</xdr:col>
      <xdr:colOff>482600</xdr:colOff>
      <xdr:row>63</xdr:row>
      <xdr:rowOff>106256</xdr:rowOff>
    </xdr:to>
    <xdr:cxnSp macro="">
      <xdr:nvCxnSpPr>
        <xdr:cNvPr id="138" name="直線コネクタ 137"/>
        <xdr:cNvCxnSpPr/>
      </xdr:nvCxnSpPr>
      <xdr:spPr>
        <a:xfrm>
          <a:off x="2336800" y="108151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13758</xdr:rowOff>
    </xdr:from>
    <xdr:to>
      <xdr:col>3</xdr:col>
      <xdr:colOff>279400</xdr:colOff>
      <xdr:row>63</xdr:row>
      <xdr:rowOff>62019</xdr:rowOff>
    </xdr:to>
    <xdr:cxnSp macro="">
      <xdr:nvCxnSpPr>
        <xdr:cNvPr id="141" name="直線コネクタ 140"/>
        <xdr:cNvCxnSpPr/>
      </xdr:nvCxnSpPr>
      <xdr:spPr>
        <a:xfrm flipV="1">
          <a:off x="1447800" y="108151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147955</xdr:rowOff>
    </xdr:from>
    <xdr:to>
      <xdr:col>3</xdr:col>
      <xdr:colOff>330200</xdr:colOff>
      <xdr:row>64</xdr:row>
      <xdr:rowOff>78105</xdr:rowOff>
    </xdr:to>
    <xdr:sp macro="" textlink="">
      <xdr:nvSpPr>
        <xdr:cNvPr id="142" name="フローチャート : 判断 141"/>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43" name="テキスト ボックス 142"/>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44" name="フローチャート : 判断 143"/>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56321</xdr:rowOff>
    </xdr:from>
    <xdr:ext cx="762000" cy="259045"/>
    <xdr:sp macro="" textlink="">
      <xdr:nvSpPr>
        <xdr:cNvPr id="145" name="テキスト ボックス 144"/>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51" name="円/楕円 150"/>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140352</xdr:rowOff>
    </xdr:from>
    <xdr:ext cx="762000" cy="259045"/>
    <xdr:sp macro="" textlink="">
      <xdr:nvSpPr>
        <xdr:cNvPr id="152" name="財政構造の弾力性該当値テキスト"/>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3" name="円/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54" name="テキスト ボックス 153"/>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5" name="円/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56" name="テキスト ボックス 155"/>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134408</xdr:rowOff>
    </xdr:from>
    <xdr:to>
      <xdr:col>3</xdr:col>
      <xdr:colOff>330200</xdr:colOff>
      <xdr:row>63</xdr:row>
      <xdr:rowOff>64558</xdr:rowOff>
    </xdr:to>
    <xdr:sp macro="" textlink="">
      <xdr:nvSpPr>
        <xdr:cNvPr id="157" name="円/楕円 156"/>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74735</xdr:rowOff>
    </xdr:from>
    <xdr:ext cx="762000" cy="259045"/>
    <xdr:sp macro="" textlink="">
      <xdr:nvSpPr>
        <xdr:cNvPr id="158" name="テキスト ボックス 157"/>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59" name="円/楕円 158"/>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122996</xdr:rowOff>
    </xdr:from>
    <xdr:ext cx="762000" cy="259045"/>
    <xdr:sp macro="" textlink="">
      <xdr:nvSpPr>
        <xdr:cNvPr id="160" name="テキスト ボックス 159"/>
        <xdr:cNvSpPr txBox="1"/>
      </xdr:nvSpPr>
      <xdr:spPr>
        <a:xfrm>
          <a:off x="1066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類似団体平均は</a:t>
          </a:r>
          <a:r>
            <a:rPr lang="ja-JP" altLang="en-US" sz="1100" b="0" i="0" baseline="0">
              <a:solidFill>
                <a:schemeClr val="dk1"/>
              </a:solidFill>
              <a:effectLst/>
              <a:latin typeface="+mn-lt"/>
              <a:ea typeface="+mn-ea"/>
              <a:cs typeface="+mn-cs"/>
            </a:rPr>
            <a:t>僅かに</a:t>
          </a:r>
          <a:r>
            <a:rPr lang="ja-JP" altLang="ja-JP" sz="1100" b="0" i="0" baseline="0">
              <a:solidFill>
                <a:schemeClr val="dk1"/>
              </a:solidFill>
              <a:effectLst/>
              <a:latin typeface="+mn-lt"/>
              <a:ea typeface="+mn-ea"/>
              <a:cs typeface="+mn-cs"/>
            </a:rPr>
            <a:t>下回ったが、一部事務組合で行っているごみ処理・し尿処理業務に係る負担金を合計した場合、決算額は大幅に増加することとなる。</a:t>
          </a:r>
          <a:endParaRPr lang="ja-JP" altLang="ja-JP" sz="1400">
            <a:effectLst/>
          </a:endParaRPr>
        </a:p>
        <a:p>
          <a:pPr rtl="0"/>
          <a:r>
            <a:rPr lang="ja-JP" altLang="ja-JP" sz="1100" b="0" i="0" baseline="0">
              <a:solidFill>
                <a:schemeClr val="dk1"/>
              </a:solidFill>
              <a:effectLst/>
              <a:latin typeface="+mn-lt"/>
              <a:ea typeface="+mn-ea"/>
              <a:cs typeface="+mn-cs"/>
            </a:rPr>
            <a:t>　今後も、退職不補充などによ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10892</xdr:rowOff>
    </xdr:from>
    <xdr:to>
      <xdr:col>7</xdr:col>
      <xdr:colOff>152400</xdr:colOff>
      <xdr:row>82</xdr:row>
      <xdr:rowOff>64156</xdr:rowOff>
    </xdr:to>
    <xdr:cxnSp macro="">
      <xdr:nvCxnSpPr>
        <xdr:cNvPr id="193" name="直線コネクタ 192"/>
        <xdr:cNvCxnSpPr/>
      </xdr:nvCxnSpPr>
      <xdr:spPr>
        <a:xfrm>
          <a:off x="4114800" y="14069792"/>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10892</xdr:rowOff>
    </xdr:from>
    <xdr:to>
      <xdr:col>6</xdr:col>
      <xdr:colOff>0</xdr:colOff>
      <xdr:row>82</xdr:row>
      <xdr:rowOff>42676</xdr:rowOff>
    </xdr:to>
    <xdr:cxnSp macro="">
      <xdr:nvCxnSpPr>
        <xdr:cNvPr id="196" name="直線コネクタ 195"/>
        <xdr:cNvCxnSpPr/>
      </xdr:nvCxnSpPr>
      <xdr:spPr>
        <a:xfrm flipV="1">
          <a:off x="3225800" y="14069792"/>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170093</xdr:rowOff>
    </xdr:from>
    <xdr:to>
      <xdr:col>4</xdr:col>
      <xdr:colOff>482600</xdr:colOff>
      <xdr:row>82</xdr:row>
      <xdr:rowOff>42676</xdr:rowOff>
    </xdr:to>
    <xdr:cxnSp macro="">
      <xdr:nvCxnSpPr>
        <xdr:cNvPr id="199" name="直線コネクタ 198"/>
        <xdr:cNvCxnSpPr/>
      </xdr:nvCxnSpPr>
      <xdr:spPr>
        <a:xfrm>
          <a:off x="2336800" y="14057543"/>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170093</xdr:rowOff>
    </xdr:from>
    <xdr:to>
      <xdr:col>3</xdr:col>
      <xdr:colOff>279400</xdr:colOff>
      <xdr:row>82</xdr:row>
      <xdr:rowOff>12147</xdr:rowOff>
    </xdr:to>
    <xdr:cxnSp macro="">
      <xdr:nvCxnSpPr>
        <xdr:cNvPr id="202" name="直線コネクタ 201"/>
        <xdr:cNvCxnSpPr/>
      </xdr:nvCxnSpPr>
      <xdr:spPr>
        <a:xfrm flipV="1">
          <a:off x="1447800" y="14057543"/>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89595</xdr:rowOff>
    </xdr:from>
    <xdr:to>
      <xdr:col>3</xdr:col>
      <xdr:colOff>330200</xdr:colOff>
      <xdr:row>82</xdr:row>
      <xdr:rowOff>19745</xdr:rowOff>
    </xdr:to>
    <xdr:sp macro="" textlink="">
      <xdr:nvSpPr>
        <xdr:cNvPr id="203" name="フローチャート : 判断 202"/>
        <xdr:cNvSpPr/>
      </xdr:nvSpPr>
      <xdr:spPr>
        <a:xfrm>
          <a:off x="2286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29922</xdr:rowOff>
    </xdr:from>
    <xdr:ext cx="762000" cy="259045"/>
    <xdr:sp macro="" textlink="">
      <xdr:nvSpPr>
        <xdr:cNvPr id="204" name="テキスト ボックス 203"/>
        <xdr:cNvSpPr txBox="1"/>
      </xdr:nvSpPr>
      <xdr:spPr>
        <a:xfrm>
          <a:off x="1955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73963</xdr:rowOff>
    </xdr:from>
    <xdr:to>
      <xdr:col>2</xdr:col>
      <xdr:colOff>127000</xdr:colOff>
      <xdr:row>82</xdr:row>
      <xdr:rowOff>4113</xdr:rowOff>
    </xdr:to>
    <xdr:sp macro="" textlink="">
      <xdr:nvSpPr>
        <xdr:cNvPr id="205" name="フローチャート : 判断 204"/>
        <xdr:cNvSpPr/>
      </xdr:nvSpPr>
      <xdr:spPr>
        <a:xfrm>
          <a:off x="1397000" y="139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14290</xdr:rowOff>
    </xdr:from>
    <xdr:ext cx="762000" cy="259045"/>
    <xdr:sp macro="" textlink="">
      <xdr:nvSpPr>
        <xdr:cNvPr id="206" name="テキスト ボックス 205"/>
        <xdr:cNvSpPr txBox="1"/>
      </xdr:nvSpPr>
      <xdr:spPr>
        <a:xfrm>
          <a:off x="1066800" y="137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13356</xdr:rowOff>
    </xdr:from>
    <xdr:to>
      <xdr:col>7</xdr:col>
      <xdr:colOff>203200</xdr:colOff>
      <xdr:row>82</xdr:row>
      <xdr:rowOff>114956</xdr:rowOff>
    </xdr:to>
    <xdr:sp macro="" textlink="">
      <xdr:nvSpPr>
        <xdr:cNvPr id="212" name="円/楕円 211"/>
        <xdr:cNvSpPr/>
      </xdr:nvSpPr>
      <xdr:spPr>
        <a:xfrm>
          <a:off x="4902200" y="140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29883</xdr:rowOff>
    </xdr:from>
    <xdr:ext cx="762000" cy="259045"/>
    <xdr:sp macro="" textlink="">
      <xdr:nvSpPr>
        <xdr:cNvPr id="213" name="人件費・物件費等の状況該当値テキスト"/>
        <xdr:cNvSpPr txBox="1"/>
      </xdr:nvSpPr>
      <xdr:spPr>
        <a:xfrm>
          <a:off x="5041900" y="1391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131542</xdr:rowOff>
    </xdr:from>
    <xdr:to>
      <xdr:col>6</xdr:col>
      <xdr:colOff>50800</xdr:colOff>
      <xdr:row>82</xdr:row>
      <xdr:rowOff>61692</xdr:rowOff>
    </xdr:to>
    <xdr:sp macro="" textlink="">
      <xdr:nvSpPr>
        <xdr:cNvPr id="214" name="円/楕円 213"/>
        <xdr:cNvSpPr/>
      </xdr:nvSpPr>
      <xdr:spPr>
        <a:xfrm>
          <a:off x="4064000" y="140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71869</xdr:rowOff>
    </xdr:from>
    <xdr:ext cx="736600" cy="259045"/>
    <xdr:sp macro="" textlink="">
      <xdr:nvSpPr>
        <xdr:cNvPr id="215" name="テキスト ボックス 214"/>
        <xdr:cNvSpPr txBox="1"/>
      </xdr:nvSpPr>
      <xdr:spPr>
        <a:xfrm>
          <a:off x="3733800" y="1378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163326</xdr:rowOff>
    </xdr:from>
    <xdr:to>
      <xdr:col>4</xdr:col>
      <xdr:colOff>533400</xdr:colOff>
      <xdr:row>82</xdr:row>
      <xdr:rowOff>93476</xdr:rowOff>
    </xdr:to>
    <xdr:sp macro="" textlink="">
      <xdr:nvSpPr>
        <xdr:cNvPr id="216" name="円/楕円 215"/>
        <xdr:cNvSpPr/>
      </xdr:nvSpPr>
      <xdr:spPr>
        <a:xfrm>
          <a:off x="3175000" y="140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103653</xdr:rowOff>
    </xdr:from>
    <xdr:ext cx="762000" cy="259045"/>
    <xdr:sp macro="" textlink="">
      <xdr:nvSpPr>
        <xdr:cNvPr id="217" name="テキスト ボックス 216"/>
        <xdr:cNvSpPr txBox="1"/>
      </xdr:nvSpPr>
      <xdr:spPr>
        <a:xfrm>
          <a:off x="2844800" y="1381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119293</xdr:rowOff>
    </xdr:from>
    <xdr:to>
      <xdr:col>3</xdr:col>
      <xdr:colOff>330200</xdr:colOff>
      <xdr:row>82</xdr:row>
      <xdr:rowOff>49443</xdr:rowOff>
    </xdr:to>
    <xdr:sp macro="" textlink="">
      <xdr:nvSpPr>
        <xdr:cNvPr id="218" name="円/楕円 217"/>
        <xdr:cNvSpPr/>
      </xdr:nvSpPr>
      <xdr:spPr>
        <a:xfrm>
          <a:off x="2286000" y="140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34220</xdr:rowOff>
    </xdr:from>
    <xdr:ext cx="762000" cy="259045"/>
    <xdr:sp macro="" textlink="">
      <xdr:nvSpPr>
        <xdr:cNvPr id="219" name="テキスト ボックス 218"/>
        <xdr:cNvSpPr txBox="1"/>
      </xdr:nvSpPr>
      <xdr:spPr>
        <a:xfrm>
          <a:off x="1955800" y="1409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132797</xdr:rowOff>
    </xdr:from>
    <xdr:to>
      <xdr:col>2</xdr:col>
      <xdr:colOff>127000</xdr:colOff>
      <xdr:row>82</xdr:row>
      <xdr:rowOff>62947</xdr:rowOff>
    </xdr:to>
    <xdr:sp macro="" textlink="">
      <xdr:nvSpPr>
        <xdr:cNvPr id="220" name="円/楕円 219"/>
        <xdr:cNvSpPr/>
      </xdr:nvSpPr>
      <xdr:spPr>
        <a:xfrm>
          <a:off x="1397000" y="140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47724</xdr:rowOff>
    </xdr:from>
    <xdr:ext cx="762000" cy="259045"/>
    <xdr:sp macro="" textlink="">
      <xdr:nvSpPr>
        <xdr:cNvPr id="221" name="テキスト ボックス 220"/>
        <xdr:cNvSpPr txBox="1"/>
      </xdr:nvSpPr>
      <xdr:spPr>
        <a:xfrm>
          <a:off x="1066800" y="1410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類似団体平均は下回って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87</xdr:row>
      <xdr:rowOff>123189</xdr:rowOff>
    </xdr:to>
    <xdr:cxnSp macro="">
      <xdr:nvCxnSpPr>
        <xdr:cNvPr id="255" name="直線コネクタ 254"/>
        <xdr:cNvCxnSpPr/>
      </xdr:nvCxnSpPr>
      <xdr:spPr>
        <a:xfrm flipV="1">
          <a:off x="16179800" y="14508480"/>
          <a:ext cx="8382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87</xdr:row>
      <xdr:rowOff>123189</xdr:rowOff>
    </xdr:to>
    <xdr:cxnSp macro="">
      <xdr:nvCxnSpPr>
        <xdr:cNvPr id="258" name="直線コネクタ 257"/>
        <xdr:cNvCxnSpPr/>
      </xdr:nvCxnSpPr>
      <xdr:spPr>
        <a:xfrm>
          <a:off x="15290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87</xdr:row>
      <xdr:rowOff>123189</xdr:rowOff>
    </xdr:to>
    <xdr:cxnSp macro="">
      <xdr:nvCxnSpPr>
        <xdr:cNvPr id="261" name="直線コネクタ 260"/>
        <xdr:cNvCxnSpPr/>
      </xdr:nvCxnSpPr>
      <xdr:spPr>
        <a:xfrm>
          <a:off x="14401800" y="1440391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84</xdr:row>
      <xdr:rowOff>2116</xdr:rowOff>
    </xdr:to>
    <xdr:cxnSp macro="">
      <xdr:nvCxnSpPr>
        <xdr:cNvPr id="264" name="直線コネクタ 263"/>
        <xdr:cNvCxnSpPr/>
      </xdr:nvCxnSpPr>
      <xdr:spPr>
        <a:xfrm>
          <a:off x="13512800" y="143315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4" name="円/楕円 273"/>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5"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6" name="円/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77" name="テキスト ボックス 276"/>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8" name="円/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9" name="テキスト ボックス 278"/>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0" name="円/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82" name="円/楕円 281"/>
        <xdr:cNvSpPr/>
      </xdr:nvSpPr>
      <xdr:spPr>
        <a:xfrm>
          <a:off x="13462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83" name="テキスト ボックス 282"/>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団塊世代の大量退職が終わり、定員管理適正化計画も計画どおり終了したが、類似団体よりも指標が上回っている状態が続いている。当町では人口減少が急激に進</a:t>
          </a:r>
          <a:r>
            <a:rPr lang="ja-JP" altLang="en-US" sz="1100" b="0" i="0" baseline="0">
              <a:solidFill>
                <a:schemeClr val="dk1"/>
              </a:solidFill>
              <a:effectLst/>
              <a:latin typeface="+mn-lt"/>
              <a:ea typeface="+mn-ea"/>
              <a:cs typeface="+mn-cs"/>
            </a:rPr>
            <a:t>んでおり</a:t>
          </a:r>
          <a:r>
            <a:rPr lang="ja-JP" altLang="ja-JP" sz="1100" b="0" i="0" baseline="0">
              <a:solidFill>
                <a:schemeClr val="dk1"/>
              </a:solidFill>
              <a:effectLst/>
              <a:latin typeface="+mn-lt"/>
              <a:ea typeface="+mn-ea"/>
              <a:cs typeface="+mn-cs"/>
            </a:rPr>
            <a:t>今後も減少が続くと</a:t>
          </a:r>
          <a:r>
            <a:rPr lang="ja-JP" altLang="en-US" sz="1100" b="0" i="0" baseline="0">
              <a:solidFill>
                <a:schemeClr val="dk1"/>
              </a:solidFill>
              <a:effectLst/>
              <a:latin typeface="+mn-lt"/>
              <a:ea typeface="+mn-ea"/>
              <a:cs typeface="+mn-cs"/>
            </a:rPr>
            <a:t>見込まれることから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新たな定員管理適正化計画を策定し、</a:t>
          </a:r>
          <a:r>
            <a:rPr lang="ja-JP" altLang="ja-JP" sz="1100" b="0" i="0" baseline="0">
              <a:solidFill>
                <a:schemeClr val="dk1"/>
              </a:solidFill>
              <a:effectLst/>
              <a:latin typeface="+mn-lt"/>
              <a:ea typeface="+mn-ea"/>
              <a:cs typeface="+mn-cs"/>
            </a:rPr>
            <a:t>引き続き新規職員の採用を抑えるなど職員数の削減に努める。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12116</xdr:rowOff>
    </xdr:from>
    <xdr:to>
      <xdr:col>24</xdr:col>
      <xdr:colOff>558800</xdr:colOff>
      <xdr:row>62</xdr:row>
      <xdr:rowOff>15011</xdr:rowOff>
    </xdr:to>
    <xdr:cxnSp macro="">
      <xdr:nvCxnSpPr>
        <xdr:cNvPr id="315" name="直線コネクタ 314"/>
        <xdr:cNvCxnSpPr/>
      </xdr:nvCxnSpPr>
      <xdr:spPr>
        <a:xfrm flipV="1">
          <a:off x="16179800" y="10642016"/>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169088</xdr:rowOff>
    </xdr:from>
    <xdr:to>
      <xdr:col>23</xdr:col>
      <xdr:colOff>406400</xdr:colOff>
      <xdr:row>62</xdr:row>
      <xdr:rowOff>15011</xdr:rowOff>
    </xdr:to>
    <xdr:cxnSp macro="">
      <xdr:nvCxnSpPr>
        <xdr:cNvPr id="318" name="直線コネクタ 317"/>
        <xdr:cNvCxnSpPr/>
      </xdr:nvCxnSpPr>
      <xdr:spPr>
        <a:xfrm>
          <a:off x="15290800" y="1062753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61</xdr:row>
      <xdr:rowOff>169088</xdr:rowOff>
    </xdr:to>
    <xdr:cxnSp macro="">
      <xdr:nvCxnSpPr>
        <xdr:cNvPr id="321" name="直線コネクタ 320"/>
        <xdr:cNvCxnSpPr/>
      </xdr:nvCxnSpPr>
      <xdr:spPr>
        <a:xfrm>
          <a:off x="14401800" y="1062609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4394</xdr:rowOff>
    </xdr:to>
    <xdr:cxnSp macro="">
      <xdr:nvCxnSpPr>
        <xdr:cNvPr id="324" name="直線コネクタ 323"/>
        <xdr:cNvCxnSpPr/>
      </xdr:nvCxnSpPr>
      <xdr:spPr>
        <a:xfrm flipV="1">
          <a:off x="13512800" y="1062609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149784</xdr:rowOff>
    </xdr:from>
    <xdr:to>
      <xdr:col>21</xdr:col>
      <xdr:colOff>50800</xdr:colOff>
      <xdr:row>61</xdr:row>
      <xdr:rowOff>79934</xdr:rowOff>
    </xdr:to>
    <xdr:sp macro="" textlink="">
      <xdr:nvSpPr>
        <xdr:cNvPr id="325" name="フローチャート : 判断 324"/>
        <xdr:cNvSpPr/>
      </xdr:nvSpPr>
      <xdr:spPr>
        <a:xfrm>
          <a:off x="14351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90111</xdr:rowOff>
    </xdr:from>
    <xdr:ext cx="762000" cy="259045"/>
    <xdr:sp macro="" textlink="">
      <xdr:nvSpPr>
        <xdr:cNvPr id="326" name="テキスト ボックス 325"/>
        <xdr:cNvSpPr txBox="1"/>
      </xdr:nvSpPr>
      <xdr:spPr>
        <a:xfrm>
          <a:off x="14020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140615</xdr:rowOff>
    </xdr:from>
    <xdr:to>
      <xdr:col>19</xdr:col>
      <xdr:colOff>533400</xdr:colOff>
      <xdr:row>61</xdr:row>
      <xdr:rowOff>70765</xdr:rowOff>
    </xdr:to>
    <xdr:sp macro="" textlink="">
      <xdr:nvSpPr>
        <xdr:cNvPr id="327" name="フローチャート : 判断 326"/>
        <xdr:cNvSpPr/>
      </xdr:nvSpPr>
      <xdr:spPr>
        <a:xfrm>
          <a:off x="13462000" y="104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80942</xdr:rowOff>
    </xdr:from>
    <xdr:ext cx="762000" cy="259045"/>
    <xdr:sp macro="" textlink="">
      <xdr:nvSpPr>
        <xdr:cNvPr id="328" name="テキスト ボックス 327"/>
        <xdr:cNvSpPr txBox="1"/>
      </xdr:nvSpPr>
      <xdr:spPr>
        <a:xfrm>
          <a:off x="13131800" y="1019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132766</xdr:rowOff>
    </xdr:from>
    <xdr:to>
      <xdr:col>24</xdr:col>
      <xdr:colOff>609600</xdr:colOff>
      <xdr:row>62</xdr:row>
      <xdr:rowOff>62916</xdr:rowOff>
    </xdr:to>
    <xdr:sp macro="" textlink="">
      <xdr:nvSpPr>
        <xdr:cNvPr id="334" name="円/楕円 333"/>
        <xdr:cNvSpPr/>
      </xdr:nvSpPr>
      <xdr:spPr>
        <a:xfrm>
          <a:off x="169672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104843</xdr:rowOff>
    </xdr:from>
    <xdr:ext cx="762000" cy="259045"/>
    <xdr:sp macro="" textlink="">
      <xdr:nvSpPr>
        <xdr:cNvPr id="335" name="定員管理の状況該当値テキスト"/>
        <xdr:cNvSpPr txBox="1"/>
      </xdr:nvSpPr>
      <xdr:spPr>
        <a:xfrm>
          <a:off x="17106900" y="105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135661</xdr:rowOff>
    </xdr:from>
    <xdr:to>
      <xdr:col>23</xdr:col>
      <xdr:colOff>457200</xdr:colOff>
      <xdr:row>62</xdr:row>
      <xdr:rowOff>65811</xdr:rowOff>
    </xdr:to>
    <xdr:sp macro="" textlink="">
      <xdr:nvSpPr>
        <xdr:cNvPr id="336" name="円/楕円 335"/>
        <xdr:cNvSpPr/>
      </xdr:nvSpPr>
      <xdr:spPr>
        <a:xfrm>
          <a:off x="16129000" y="10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50588</xdr:rowOff>
    </xdr:from>
    <xdr:ext cx="736600" cy="259045"/>
    <xdr:sp macro="" textlink="">
      <xdr:nvSpPr>
        <xdr:cNvPr id="337" name="テキスト ボックス 336"/>
        <xdr:cNvSpPr txBox="1"/>
      </xdr:nvSpPr>
      <xdr:spPr>
        <a:xfrm>
          <a:off x="15798800" y="1068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118288</xdr:rowOff>
    </xdr:from>
    <xdr:to>
      <xdr:col>22</xdr:col>
      <xdr:colOff>254000</xdr:colOff>
      <xdr:row>62</xdr:row>
      <xdr:rowOff>48438</xdr:rowOff>
    </xdr:to>
    <xdr:sp macro="" textlink="">
      <xdr:nvSpPr>
        <xdr:cNvPr id="338" name="円/楕円 337"/>
        <xdr:cNvSpPr/>
      </xdr:nvSpPr>
      <xdr:spPr>
        <a:xfrm>
          <a:off x="152400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33215</xdr:rowOff>
    </xdr:from>
    <xdr:ext cx="762000" cy="259045"/>
    <xdr:sp macro="" textlink="">
      <xdr:nvSpPr>
        <xdr:cNvPr id="339" name="テキスト ボックス 338"/>
        <xdr:cNvSpPr txBox="1"/>
      </xdr:nvSpPr>
      <xdr:spPr>
        <a:xfrm>
          <a:off x="14909800" y="106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0" name="円/楕円 339"/>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41" name="テキスト ボックス 340"/>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125044</xdr:rowOff>
    </xdr:from>
    <xdr:to>
      <xdr:col>19</xdr:col>
      <xdr:colOff>533400</xdr:colOff>
      <xdr:row>62</xdr:row>
      <xdr:rowOff>55194</xdr:rowOff>
    </xdr:to>
    <xdr:sp macro="" textlink="">
      <xdr:nvSpPr>
        <xdr:cNvPr id="342" name="円/楕円 341"/>
        <xdr:cNvSpPr/>
      </xdr:nvSpPr>
      <xdr:spPr>
        <a:xfrm>
          <a:off x="13462000" y="105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39971</xdr:rowOff>
    </xdr:from>
    <xdr:ext cx="762000" cy="259045"/>
    <xdr:sp macro="" textlink="">
      <xdr:nvSpPr>
        <xdr:cNvPr id="343" name="テキスト ボックス 342"/>
        <xdr:cNvSpPr txBox="1"/>
      </xdr:nvSpPr>
      <xdr:spPr>
        <a:xfrm>
          <a:off x="13131800" y="1066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利率の高い地方債の償還が終了し順調に比率が下がっている。しかしながらここ数年間の普通建設事業債の借入増により公債費の増額が確定しているため、</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実質公債費比率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悪化が予想される。</a:t>
          </a:r>
          <a:endParaRPr lang="ja-JP" altLang="ja-JP" sz="1400">
            <a:effectLst/>
          </a:endParaRPr>
        </a:p>
        <a:p>
          <a:pPr rtl="0"/>
          <a:r>
            <a:rPr lang="ja-JP" altLang="ja-JP" sz="1100" b="0" i="0" baseline="0">
              <a:solidFill>
                <a:schemeClr val="dk1"/>
              </a:solidFill>
              <a:effectLst/>
              <a:latin typeface="+mn-lt"/>
              <a:ea typeface="+mn-ea"/>
              <a:cs typeface="+mn-cs"/>
            </a:rPr>
            <a:t>　起債借入額を調整しつつ、交付税算入率の高い有利な事業を優先するなど、新規発行には十分留意し公債費の抑制に努める。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12382</xdr:rowOff>
    </xdr:to>
    <xdr:cxnSp macro="">
      <xdr:nvCxnSpPr>
        <xdr:cNvPr id="373" name="直線コネクタ 372"/>
        <xdr:cNvCxnSpPr/>
      </xdr:nvCxnSpPr>
      <xdr:spPr>
        <a:xfrm flipV="1">
          <a:off x="16179800" y="68522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72707</xdr:rowOff>
    </xdr:to>
    <xdr:cxnSp macro="">
      <xdr:nvCxnSpPr>
        <xdr:cNvPr id="376" name="直線コネクタ 375"/>
        <xdr:cNvCxnSpPr/>
      </xdr:nvCxnSpPr>
      <xdr:spPr>
        <a:xfrm flipV="1">
          <a:off x="15290800" y="68703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72707</xdr:rowOff>
    </xdr:from>
    <xdr:to>
      <xdr:col>22</xdr:col>
      <xdr:colOff>203200</xdr:colOff>
      <xdr:row>40</xdr:row>
      <xdr:rowOff>133032</xdr:rowOff>
    </xdr:to>
    <xdr:cxnSp macro="">
      <xdr:nvCxnSpPr>
        <xdr:cNvPr id="379" name="直線コネクタ 378"/>
        <xdr:cNvCxnSpPr/>
      </xdr:nvCxnSpPr>
      <xdr:spPr>
        <a:xfrm flipV="1">
          <a:off x="14401800" y="69307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41</xdr:row>
      <xdr:rowOff>76200</xdr:rowOff>
    </xdr:to>
    <xdr:cxnSp macro="">
      <xdr:nvCxnSpPr>
        <xdr:cNvPr id="382" name="直線コネクタ 381"/>
        <xdr:cNvCxnSpPr/>
      </xdr:nvCxnSpPr>
      <xdr:spPr>
        <a:xfrm flipV="1">
          <a:off x="13512800" y="699103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3" name="フローチャート : 判断 382"/>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4" name="テキスト ボックス 383"/>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5" name="フローチャート : 判断 384"/>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6" name="テキスト ボックス 385"/>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2" name="円/楕円 391"/>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131462</xdr:rowOff>
    </xdr:from>
    <xdr:ext cx="762000" cy="259045"/>
    <xdr:sp macro="" textlink="">
      <xdr:nvSpPr>
        <xdr:cNvPr id="393" name="公債費負担の状況該当値テキスト"/>
        <xdr:cNvSpPr txBox="1"/>
      </xdr:nvSpPr>
      <xdr:spPr>
        <a:xfrm>
          <a:off x="171069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4" name="円/楕円 393"/>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73359</xdr:rowOff>
    </xdr:from>
    <xdr:ext cx="736600" cy="259045"/>
    <xdr:sp macro="" textlink="">
      <xdr:nvSpPr>
        <xdr:cNvPr id="395" name="テキスト ボックス 394"/>
        <xdr:cNvSpPr txBox="1"/>
      </xdr:nvSpPr>
      <xdr:spPr>
        <a:xfrm>
          <a:off x="15798800" y="658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21907</xdr:rowOff>
    </xdr:from>
    <xdr:to>
      <xdr:col>22</xdr:col>
      <xdr:colOff>254000</xdr:colOff>
      <xdr:row>40</xdr:row>
      <xdr:rowOff>123507</xdr:rowOff>
    </xdr:to>
    <xdr:sp macro="" textlink="">
      <xdr:nvSpPr>
        <xdr:cNvPr id="396" name="円/楕円 395"/>
        <xdr:cNvSpPr/>
      </xdr:nvSpPr>
      <xdr:spPr>
        <a:xfrm>
          <a:off x="15240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133684</xdr:rowOff>
    </xdr:from>
    <xdr:ext cx="762000" cy="259045"/>
    <xdr:sp macro="" textlink="">
      <xdr:nvSpPr>
        <xdr:cNvPr id="397" name="テキスト ボックス 396"/>
        <xdr:cNvSpPr txBox="1"/>
      </xdr:nvSpPr>
      <xdr:spPr>
        <a:xfrm>
          <a:off x="14909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398" name="円/楕円 397"/>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99" name="テキスト ボックス 398"/>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0" name="円/楕円 39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1" name="テキスト ボックス 400"/>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加</a:t>
          </a:r>
          <a:r>
            <a:rPr lang="ja-JP" altLang="ja-JP" sz="1100" b="0" i="0" baseline="0">
              <a:solidFill>
                <a:schemeClr val="dk1"/>
              </a:solidFill>
              <a:effectLst/>
              <a:latin typeface="+mn-lt"/>
              <a:ea typeface="+mn-ea"/>
              <a:cs typeface="+mn-cs"/>
            </a:rPr>
            <a:t>と、将来負担額の控除財源となる財政調整基金の残高</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水準</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、これまで</a:t>
          </a:r>
          <a:r>
            <a:rPr lang="ja-JP" altLang="en-US" sz="1100" b="0" i="0" baseline="0">
              <a:solidFill>
                <a:schemeClr val="dk1"/>
              </a:solidFill>
              <a:effectLst/>
              <a:latin typeface="+mn-lt"/>
              <a:ea typeface="+mn-ea"/>
              <a:cs typeface="+mn-cs"/>
            </a:rPr>
            <a:t>ほぼ横ばいで推移してきた</a:t>
          </a:r>
          <a:r>
            <a:rPr lang="ja-JP" altLang="ja-JP" sz="1100" b="0" i="0" baseline="0">
              <a:solidFill>
                <a:schemeClr val="dk1"/>
              </a:solidFill>
              <a:effectLst/>
              <a:latin typeface="+mn-lt"/>
              <a:ea typeface="+mn-ea"/>
              <a:cs typeface="+mn-cs"/>
            </a:rPr>
            <a:t>将来負担比率が</a:t>
          </a:r>
          <a:r>
            <a:rPr lang="ja-JP" altLang="en-US" sz="1100" b="0" i="0" baseline="0">
              <a:solidFill>
                <a:schemeClr val="dk1"/>
              </a:solidFill>
              <a:effectLst/>
              <a:latin typeface="+mn-lt"/>
              <a:ea typeface="+mn-ea"/>
              <a:cs typeface="+mn-cs"/>
            </a:rPr>
            <a:t>悪化に転じた。</a:t>
          </a:r>
          <a:endParaRPr lang="ja-JP" altLang="ja-JP" sz="1400">
            <a:effectLst/>
          </a:endParaRPr>
        </a:p>
        <a:p>
          <a:pPr rtl="0"/>
          <a:r>
            <a:rPr lang="ja-JP" altLang="ja-JP" sz="1100" b="0" i="0" baseline="0">
              <a:solidFill>
                <a:schemeClr val="dk1"/>
              </a:solidFill>
              <a:effectLst/>
              <a:latin typeface="+mn-lt"/>
              <a:ea typeface="+mn-ea"/>
              <a:cs typeface="+mn-cs"/>
            </a:rPr>
            <a:t>　近年の当初予算編成では、財源不足を財政調整基金からの繰入で賄っている状況が続いている。財政調整基金からの繰入（＝基金残高の減少）は「将来負担比率」の指標の悪化に即つながる行為である。地方債の残高が急激に増えないように計画的な借入額を設定するとともに、財政調整基金の安易な繰入をしない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64220</xdr:rowOff>
    </xdr:from>
    <xdr:to>
      <xdr:col>24</xdr:col>
      <xdr:colOff>558800</xdr:colOff>
      <xdr:row>16</xdr:row>
      <xdr:rowOff>121327</xdr:rowOff>
    </xdr:to>
    <xdr:cxnSp macro="">
      <xdr:nvCxnSpPr>
        <xdr:cNvPr id="435" name="直線コネクタ 434"/>
        <xdr:cNvCxnSpPr/>
      </xdr:nvCxnSpPr>
      <xdr:spPr>
        <a:xfrm>
          <a:off x="16179800" y="2807420"/>
          <a:ext cx="8382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64220</xdr:rowOff>
    </xdr:from>
    <xdr:to>
      <xdr:col>23</xdr:col>
      <xdr:colOff>406400</xdr:colOff>
      <xdr:row>16</xdr:row>
      <xdr:rowOff>71459</xdr:rowOff>
    </xdr:to>
    <xdr:cxnSp macro="">
      <xdr:nvCxnSpPr>
        <xdr:cNvPr id="438" name="直線コネクタ 437"/>
        <xdr:cNvCxnSpPr/>
      </xdr:nvCxnSpPr>
      <xdr:spPr>
        <a:xfrm flipV="1">
          <a:off x="15290800" y="280742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71459</xdr:rowOff>
    </xdr:from>
    <xdr:to>
      <xdr:col>22</xdr:col>
      <xdr:colOff>203200</xdr:colOff>
      <xdr:row>16</xdr:row>
      <xdr:rowOff>83524</xdr:rowOff>
    </xdr:to>
    <xdr:cxnSp macro="">
      <xdr:nvCxnSpPr>
        <xdr:cNvPr id="441" name="直線コネクタ 440"/>
        <xdr:cNvCxnSpPr/>
      </xdr:nvCxnSpPr>
      <xdr:spPr>
        <a:xfrm flipV="1">
          <a:off x="14401800" y="28146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83524</xdr:rowOff>
    </xdr:from>
    <xdr:to>
      <xdr:col>21</xdr:col>
      <xdr:colOff>0</xdr:colOff>
      <xdr:row>17</xdr:row>
      <xdr:rowOff>2963</xdr:rowOff>
    </xdr:to>
    <xdr:cxnSp macro="">
      <xdr:nvCxnSpPr>
        <xdr:cNvPr id="444" name="直線コネクタ 443"/>
        <xdr:cNvCxnSpPr/>
      </xdr:nvCxnSpPr>
      <xdr:spPr>
        <a:xfrm flipV="1">
          <a:off x="13512800" y="2826724"/>
          <a:ext cx="889000" cy="9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45" name="フローチャート : 判断 44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46" name="テキスト ボックス 445"/>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98552</xdr:rowOff>
    </xdr:from>
    <xdr:to>
      <xdr:col>19</xdr:col>
      <xdr:colOff>533400</xdr:colOff>
      <xdr:row>18</xdr:row>
      <xdr:rowOff>28702</xdr:rowOff>
    </xdr:to>
    <xdr:sp macro="" textlink="">
      <xdr:nvSpPr>
        <xdr:cNvPr id="447" name="フローチャート : 判断 446"/>
        <xdr:cNvSpPr/>
      </xdr:nvSpPr>
      <xdr:spPr>
        <a:xfrm>
          <a:off x="13462000" y="30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13479</xdr:rowOff>
    </xdr:from>
    <xdr:ext cx="762000" cy="259045"/>
    <xdr:sp macro="" textlink="">
      <xdr:nvSpPr>
        <xdr:cNvPr id="448" name="テキスト ボックス 447"/>
        <xdr:cNvSpPr txBox="1"/>
      </xdr:nvSpPr>
      <xdr:spPr>
        <a:xfrm>
          <a:off x="13131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70527</xdr:rowOff>
    </xdr:from>
    <xdr:to>
      <xdr:col>24</xdr:col>
      <xdr:colOff>609600</xdr:colOff>
      <xdr:row>17</xdr:row>
      <xdr:rowOff>677</xdr:rowOff>
    </xdr:to>
    <xdr:sp macro="" textlink="">
      <xdr:nvSpPr>
        <xdr:cNvPr id="454" name="円/楕円 453"/>
        <xdr:cNvSpPr/>
      </xdr:nvSpPr>
      <xdr:spPr>
        <a:xfrm>
          <a:off x="169672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42604</xdr:rowOff>
    </xdr:from>
    <xdr:ext cx="762000" cy="259045"/>
    <xdr:sp macro="" textlink="">
      <xdr:nvSpPr>
        <xdr:cNvPr id="455" name="将来負担の状況該当値テキスト"/>
        <xdr:cNvSpPr txBox="1"/>
      </xdr:nvSpPr>
      <xdr:spPr>
        <a:xfrm>
          <a:off x="17106900" y="27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13420</xdr:rowOff>
    </xdr:from>
    <xdr:to>
      <xdr:col>23</xdr:col>
      <xdr:colOff>457200</xdr:colOff>
      <xdr:row>16</xdr:row>
      <xdr:rowOff>115020</xdr:rowOff>
    </xdr:to>
    <xdr:sp macro="" textlink="">
      <xdr:nvSpPr>
        <xdr:cNvPr id="456" name="円/楕円 455"/>
        <xdr:cNvSpPr/>
      </xdr:nvSpPr>
      <xdr:spPr>
        <a:xfrm>
          <a:off x="16129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99797</xdr:rowOff>
    </xdr:from>
    <xdr:ext cx="736600" cy="259045"/>
    <xdr:sp macro="" textlink="">
      <xdr:nvSpPr>
        <xdr:cNvPr id="457" name="テキスト ボックス 456"/>
        <xdr:cNvSpPr txBox="1"/>
      </xdr:nvSpPr>
      <xdr:spPr>
        <a:xfrm>
          <a:off x="15798800" y="284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58" name="円/楕円 457"/>
        <xdr:cNvSpPr/>
      </xdr:nvSpPr>
      <xdr:spPr>
        <a:xfrm>
          <a:off x="15240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9" name="テキスト ボックス 458"/>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32724</xdr:rowOff>
    </xdr:from>
    <xdr:to>
      <xdr:col>21</xdr:col>
      <xdr:colOff>50800</xdr:colOff>
      <xdr:row>16</xdr:row>
      <xdr:rowOff>134324</xdr:rowOff>
    </xdr:to>
    <xdr:sp macro="" textlink="">
      <xdr:nvSpPr>
        <xdr:cNvPr id="460" name="円/楕円 459"/>
        <xdr:cNvSpPr/>
      </xdr:nvSpPr>
      <xdr:spPr>
        <a:xfrm>
          <a:off x="14351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144501</xdr:rowOff>
    </xdr:from>
    <xdr:ext cx="762000" cy="259045"/>
    <xdr:sp macro="" textlink="">
      <xdr:nvSpPr>
        <xdr:cNvPr id="461" name="テキスト ボックス 460"/>
        <xdr:cNvSpPr txBox="1"/>
      </xdr:nvSpPr>
      <xdr:spPr>
        <a:xfrm>
          <a:off x="14020800" y="254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123613</xdr:rowOff>
    </xdr:from>
    <xdr:to>
      <xdr:col>19</xdr:col>
      <xdr:colOff>533400</xdr:colOff>
      <xdr:row>17</xdr:row>
      <xdr:rowOff>53763</xdr:rowOff>
    </xdr:to>
    <xdr:sp macro="" textlink="">
      <xdr:nvSpPr>
        <xdr:cNvPr id="462" name="円/楕円 461"/>
        <xdr:cNvSpPr/>
      </xdr:nvSpPr>
      <xdr:spPr>
        <a:xfrm>
          <a:off x="13462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63940</xdr:rowOff>
    </xdr:from>
    <xdr:ext cx="762000" cy="259045"/>
    <xdr:sp macro="" textlink="">
      <xdr:nvSpPr>
        <xdr:cNvPr id="463" name="テキスト ボックス 462"/>
        <xdr:cNvSpPr txBox="1"/>
      </xdr:nvSpPr>
      <xdr:spPr>
        <a:xfrm>
          <a:off x="13131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13,444
13,361
77.83
5,597,615
5,390,473
179,262
3,494,708
5,288,663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職員数が類似団体と比較して多いため、経常収支比率の人件費分が高い水準にある。町単独による消防業務の運営が要因の一つとなっている。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今後も、退職不補充などにより人件費の削減に努める。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74422</xdr:rowOff>
    </xdr:from>
    <xdr:to>
      <xdr:col>7</xdr:col>
      <xdr:colOff>15875</xdr:colOff>
      <xdr:row>39</xdr:row>
      <xdr:rowOff>83566</xdr:rowOff>
    </xdr:to>
    <xdr:cxnSp macro="">
      <xdr:nvCxnSpPr>
        <xdr:cNvPr id="63" name="直線コネクタ 62"/>
        <xdr:cNvCxnSpPr/>
      </xdr:nvCxnSpPr>
      <xdr:spPr>
        <a:xfrm>
          <a:off x="3987800" y="67609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39</xdr:row>
      <xdr:rowOff>97282</xdr:rowOff>
    </xdr:to>
    <xdr:cxnSp macro="">
      <xdr:nvCxnSpPr>
        <xdr:cNvPr id="66" name="直線コネクタ 65"/>
        <xdr:cNvCxnSpPr/>
      </xdr:nvCxnSpPr>
      <xdr:spPr>
        <a:xfrm flipV="1">
          <a:off x="3098800" y="6760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56134</xdr:rowOff>
    </xdr:from>
    <xdr:to>
      <xdr:col>4</xdr:col>
      <xdr:colOff>346075</xdr:colOff>
      <xdr:row>39</xdr:row>
      <xdr:rowOff>97282</xdr:rowOff>
    </xdr:to>
    <xdr:cxnSp macro="">
      <xdr:nvCxnSpPr>
        <xdr:cNvPr id="69" name="直線コネクタ 68"/>
        <xdr:cNvCxnSpPr/>
      </xdr:nvCxnSpPr>
      <xdr:spPr>
        <a:xfrm>
          <a:off x="2209800" y="6742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56134</xdr:rowOff>
    </xdr:from>
    <xdr:to>
      <xdr:col>3</xdr:col>
      <xdr:colOff>142875</xdr:colOff>
      <xdr:row>39</xdr:row>
      <xdr:rowOff>120142</xdr:rowOff>
    </xdr:to>
    <xdr:cxnSp macro="">
      <xdr:nvCxnSpPr>
        <xdr:cNvPr id="72" name="直線コネクタ 71"/>
        <xdr:cNvCxnSpPr/>
      </xdr:nvCxnSpPr>
      <xdr:spPr>
        <a:xfrm flipV="1">
          <a:off x="1320800" y="6742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32766</xdr:rowOff>
    </xdr:from>
    <xdr:to>
      <xdr:col>7</xdr:col>
      <xdr:colOff>66675</xdr:colOff>
      <xdr:row>39</xdr:row>
      <xdr:rowOff>134366</xdr:rowOff>
    </xdr:to>
    <xdr:sp macro="" textlink="">
      <xdr:nvSpPr>
        <xdr:cNvPr id="82" name="円/楕円 81"/>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4843</xdr:rowOff>
    </xdr:from>
    <xdr:ext cx="762000" cy="259045"/>
    <xdr:sp macro="" textlink="">
      <xdr:nvSpPr>
        <xdr:cNvPr id="83"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23622</xdr:rowOff>
    </xdr:from>
    <xdr:to>
      <xdr:col>5</xdr:col>
      <xdr:colOff>600075</xdr:colOff>
      <xdr:row>39</xdr:row>
      <xdr:rowOff>125222</xdr:rowOff>
    </xdr:to>
    <xdr:sp macro="" textlink="">
      <xdr:nvSpPr>
        <xdr:cNvPr id="84" name="円/楕円 83"/>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109999</xdr:rowOff>
    </xdr:from>
    <xdr:ext cx="736600" cy="259045"/>
    <xdr:sp macro="" textlink="">
      <xdr:nvSpPr>
        <xdr:cNvPr id="85" name="テキスト ボックス 84"/>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46482</xdr:rowOff>
    </xdr:from>
    <xdr:to>
      <xdr:col>4</xdr:col>
      <xdr:colOff>396875</xdr:colOff>
      <xdr:row>39</xdr:row>
      <xdr:rowOff>148082</xdr:rowOff>
    </xdr:to>
    <xdr:sp macro="" textlink="">
      <xdr:nvSpPr>
        <xdr:cNvPr id="86" name="円/楕円 85"/>
        <xdr:cNvSpPr/>
      </xdr:nvSpPr>
      <xdr:spPr>
        <a:xfrm>
          <a:off x="3048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132859</xdr:rowOff>
    </xdr:from>
    <xdr:ext cx="762000" cy="259045"/>
    <xdr:sp macro="" textlink="">
      <xdr:nvSpPr>
        <xdr:cNvPr id="87" name="テキスト ボックス 86"/>
        <xdr:cNvSpPr txBox="1"/>
      </xdr:nvSpPr>
      <xdr:spPr>
        <a:xfrm>
          <a:off x="2717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8" name="円/楕円 87"/>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89" name="テキスト ボックス 88"/>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69342</xdr:rowOff>
    </xdr:from>
    <xdr:to>
      <xdr:col>1</xdr:col>
      <xdr:colOff>676275</xdr:colOff>
      <xdr:row>39</xdr:row>
      <xdr:rowOff>170942</xdr:rowOff>
    </xdr:to>
    <xdr:sp macro="" textlink="">
      <xdr:nvSpPr>
        <xdr:cNvPr id="90" name="円/楕円 89"/>
        <xdr:cNvSpPr/>
      </xdr:nvSpPr>
      <xdr:spPr>
        <a:xfrm>
          <a:off x="1270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155719</xdr:rowOff>
    </xdr:from>
    <xdr:ext cx="762000" cy="259045"/>
    <xdr:sp macro="" textlink="">
      <xdr:nvSpPr>
        <xdr:cNvPr id="91" name="テキスト ボックス 90"/>
        <xdr:cNvSpPr txBox="1"/>
      </xdr:nvSpPr>
      <xdr:spPr>
        <a:xfrm>
          <a:off x="939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類似団体平均は下回っているが、</a:t>
          </a:r>
          <a:r>
            <a:rPr lang="ja-JP" altLang="en-US" sz="1100" b="0" i="0" baseline="0">
              <a:solidFill>
                <a:schemeClr val="dk1"/>
              </a:solidFill>
              <a:effectLst/>
              <a:latin typeface="+mn-lt"/>
              <a:ea typeface="+mn-ea"/>
              <a:cs typeface="+mn-cs"/>
            </a:rPr>
            <a:t>防災対策や地域振興対策</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増要因もあり、決算額比率ともに増加傾向となっている。業務委託については、事務事業レビューの視点から委託内容や仕様などを再度点検するなど経費の削減に取り組む。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16510</xdr:rowOff>
    </xdr:to>
    <xdr:cxnSp macro="">
      <xdr:nvCxnSpPr>
        <xdr:cNvPr id="124" name="直線コネクタ 123"/>
        <xdr:cNvCxnSpPr/>
      </xdr:nvCxnSpPr>
      <xdr:spPr>
        <a:xfrm>
          <a:off x="15671800" y="251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119380</xdr:rowOff>
    </xdr:to>
    <xdr:cxnSp macro="">
      <xdr:nvCxnSpPr>
        <xdr:cNvPr id="127" name="直線コネクタ 126"/>
        <xdr:cNvCxnSpPr/>
      </xdr:nvCxnSpPr>
      <xdr:spPr>
        <a:xfrm>
          <a:off x="14782800" y="248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88900</xdr:rowOff>
    </xdr:to>
    <xdr:cxnSp macro="">
      <xdr:nvCxnSpPr>
        <xdr:cNvPr id="130" name="直線コネクタ 129"/>
        <xdr:cNvCxnSpPr/>
      </xdr:nvCxnSpPr>
      <xdr:spPr>
        <a:xfrm>
          <a:off x="13893800" y="245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58420</xdr:rowOff>
    </xdr:to>
    <xdr:cxnSp macro="">
      <xdr:nvCxnSpPr>
        <xdr:cNvPr id="133" name="直線コネクタ 132"/>
        <xdr:cNvCxnSpPr/>
      </xdr:nvCxnSpPr>
      <xdr:spPr>
        <a:xfrm>
          <a:off x="13004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3" name="円/楕円 142"/>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4"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5" name="円/楕円 144"/>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6" name="テキスト ボックス 145"/>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7" name="円/楕円 146"/>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8" name="テキスト ボックス 147"/>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49" name="円/楕円 148"/>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0" name="テキスト ボックス 149"/>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1" name="円/楕円 150"/>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2" name="テキスト ボックス 151"/>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数値は類似団体平均等を下回ってはいるが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扶助費の性質上削減の難しい部分もあるため、町単独事業の見直しなどにより数値の上昇に歯止めをかけるよう努める。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31750</xdr:rowOff>
    </xdr:to>
    <xdr:cxnSp macro="">
      <xdr:nvCxnSpPr>
        <xdr:cNvPr id="185" name="直線コネクタ 184"/>
        <xdr:cNvCxnSpPr/>
      </xdr:nvCxnSpPr>
      <xdr:spPr>
        <a:xfrm flipV="1">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31750</xdr:rowOff>
    </xdr:to>
    <xdr:cxnSp macro="">
      <xdr:nvCxnSpPr>
        <xdr:cNvPr id="188" name="直線コネクタ 187"/>
        <xdr:cNvCxnSpPr/>
      </xdr:nvCxnSpPr>
      <xdr:spPr>
        <a:xfrm>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50800</xdr:rowOff>
    </xdr:from>
    <xdr:to>
      <xdr:col>4</xdr:col>
      <xdr:colOff>346075</xdr:colOff>
      <xdr:row>53</xdr:row>
      <xdr:rowOff>146050</xdr:rowOff>
    </xdr:to>
    <xdr:cxnSp macro="">
      <xdr:nvCxnSpPr>
        <xdr:cNvPr id="191" name="直線コネクタ 190"/>
        <xdr:cNvCxnSpPr/>
      </xdr:nvCxnSpPr>
      <xdr:spPr>
        <a:xfrm>
          <a:off x="2209800" y="896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53</xdr:row>
      <xdr:rowOff>12700</xdr:rowOff>
    </xdr:to>
    <xdr:cxnSp macro="">
      <xdr:nvCxnSpPr>
        <xdr:cNvPr id="194" name="直線コネクタ 193"/>
        <xdr:cNvCxnSpPr/>
      </xdr:nvCxnSpPr>
      <xdr:spPr>
        <a:xfrm flipV="1">
          <a:off x="1320800" y="8966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7" name="フローチャート :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198" name="テキスト ボックス 19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4" name="円/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5"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6" name="円/楕円 205"/>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7" name="テキスト ボックス 206"/>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8" name="円/楕円 207"/>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9" name="テキスト ボックス 208"/>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0</xdr:rowOff>
    </xdr:from>
    <xdr:to>
      <xdr:col>3</xdr:col>
      <xdr:colOff>193675</xdr:colOff>
      <xdr:row>52</xdr:row>
      <xdr:rowOff>101600</xdr:rowOff>
    </xdr:to>
    <xdr:sp macro="" textlink="">
      <xdr:nvSpPr>
        <xdr:cNvPr id="210" name="円/楕円 209"/>
        <xdr:cNvSpPr/>
      </xdr:nvSpPr>
      <xdr:spPr>
        <a:xfrm>
          <a:off x="2159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111777</xdr:rowOff>
    </xdr:from>
    <xdr:ext cx="762000" cy="259045"/>
    <xdr:sp macro="" textlink="">
      <xdr:nvSpPr>
        <xdr:cNvPr id="211" name="テキスト ボックス 210"/>
        <xdr:cNvSpPr txBox="1"/>
      </xdr:nvSpPr>
      <xdr:spPr>
        <a:xfrm>
          <a:off x="1828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2" name="円/楕円 211"/>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3" name="テキスト ボックス 212"/>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おいては繰出金が増加傾向にある。国民健康保険特別会計・介護保険特別会計・後期高齢医療特別会計では、高齢者人口が増加している当町の状況では今後も繰出金の額・割合とも増加が予想される。</a:t>
          </a:r>
          <a:endParaRPr lang="ja-JP" altLang="ja-JP" sz="1400">
            <a:effectLst/>
          </a:endParaRPr>
        </a:p>
        <a:p>
          <a:pPr rtl="0"/>
          <a:r>
            <a:rPr lang="ja-JP" altLang="ja-JP" sz="1100" b="0" i="0" baseline="0">
              <a:solidFill>
                <a:schemeClr val="dk1"/>
              </a:solidFill>
              <a:effectLst/>
              <a:latin typeface="+mn-lt"/>
              <a:ea typeface="+mn-ea"/>
              <a:cs typeface="+mn-cs"/>
            </a:rPr>
            <a:t>　維持補修費については、施設の老朽化の影響もあり今後増加していく可能性がある。施設利用料の料金改定など受益者負担についても必要に応じて検討を行う。</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168910</xdr:rowOff>
    </xdr:from>
    <xdr:to>
      <xdr:col>24</xdr:col>
      <xdr:colOff>31750</xdr:colOff>
      <xdr:row>54</xdr:row>
      <xdr:rowOff>12700</xdr:rowOff>
    </xdr:to>
    <xdr:cxnSp macro="">
      <xdr:nvCxnSpPr>
        <xdr:cNvPr id="246" name="直線コネクタ 245"/>
        <xdr:cNvCxnSpPr/>
      </xdr:nvCxnSpPr>
      <xdr:spPr>
        <a:xfrm>
          <a:off x="15671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168910</xdr:rowOff>
    </xdr:from>
    <xdr:to>
      <xdr:col>22</xdr:col>
      <xdr:colOff>565150</xdr:colOff>
      <xdr:row>54</xdr:row>
      <xdr:rowOff>35560</xdr:rowOff>
    </xdr:to>
    <xdr:cxnSp macro="">
      <xdr:nvCxnSpPr>
        <xdr:cNvPr id="249" name="直線コネクタ 248"/>
        <xdr:cNvCxnSpPr/>
      </xdr:nvCxnSpPr>
      <xdr:spPr>
        <a:xfrm flipV="1">
          <a:off x="14782800" y="9255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138430</xdr:rowOff>
    </xdr:from>
    <xdr:to>
      <xdr:col>21</xdr:col>
      <xdr:colOff>361950</xdr:colOff>
      <xdr:row>54</xdr:row>
      <xdr:rowOff>35560</xdr:rowOff>
    </xdr:to>
    <xdr:cxnSp macro="">
      <xdr:nvCxnSpPr>
        <xdr:cNvPr id="252" name="直線コネクタ 251"/>
        <xdr:cNvCxnSpPr/>
      </xdr:nvCxnSpPr>
      <xdr:spPr>
        <a:xfrm>
          <a:off x="13893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53</xdr:row>
      <xdr:rowOff>161290</xdr:rowOff>
    </xdr:to>
    <xdr:cxnSp macro="">
      <xdr:nvCxnSpPr>
        <xdr:cNvPr id="255" name="直線コネクタ 254"/>
        <xdr:cNvCxnSpPr/>
      </xdr:nvCxnSpPr>
      <xdr:spPr>
        <a:xfrm flipV="1">
          <a:off x="13004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8" name="フローチャート : 判断 257"/>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9" name="テキスト ボックス 258"/>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65" name="円/楕円 264"/>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66"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118110</xdr:rowOff>
    </xdr:from>
    <xdr:to>
      <xdr:col>22</xdr:col>
      <xdr:colOff>615950</xdr:colOff>
      <xdr:row>54</xdr:row>
      <xdr:rowOff>48260</xdr:rowOff>
    </xdr:to>
    <xdr:sp macro="" textlink="">
      <xdr:nvSpPr>
        <xdr:cNvPr id="267" name="円/楕円 266"/>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58437</xdr:rowOff>
    </xdr:from>
    <xdr:ext cx="736600" cy="259045"/>
    <xdr:sp macro="" textlink="">
      <xdr:nvSpPr>
        <xdr:cNvPr id="268" name="テキスト ボックス 267"/>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69" name="円/楕円 268"/>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70" name="テキスト ボックス 269"/>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87630</xdr:rowOff>
    </xdr:from>
    <xdr:to>
      <xdr:col>20</xdr:col>
      <xdr:colOff>209550</xdr:colOff>
      <xdr:row>54</xdr:row>
      <xdr:rowOff>17780</xdr:rowOff>
    </xdr:to>
    <xdr:sp macro="" textlink="">
      <xdr:nvSpPr>
        <xdr:cNvPr id="271" name="円/楕円 270"/>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27957</xdr:rowOff>
    </xdr:from>
    <xdr:ext cx="762000" cy="259045"/>
    <xdr:sp macro="" textlink="">
      <xdr:nvSpPr>
        <xdr:cNvPr id="272" name="テキスト ボックス 271"/>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3" name="円/楕円 272"/>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4" name="テキスト ボックス 273"/>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も高い水準で比率が推移している。観光が主幹産業であることから観光協会や商工会などを始めとした各種産業団体に対する補助金が多いことや、一部事務組合（ごみ・し尿処理）分担金の水準が高いことが要因として挙げられる。主幹産業に対する補助金等は町の振興のために必要な措置であるが、補助の内容や事業内容が適正に執行されるよう常に点検監督し、必要性のない補助については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62992</xdr:rowOff>
    </xdr:from>
    <xdr:to>
      <xdr:col>24</xdr:col>
      <xdr:colOff>31750</xdr:colOff>
      <xdr:row>38</xdr:row>
      <xdr:rowOff>99568</xdr:rowOff>
    </xdr:to>
    <xdr:cxnSp macro="">
      <xdr:nvCxnSpPr>
        <xdr:cNvPr id="304" name="直線コネクタ 303"/>
        <xdr:cNvCxnSpPr/>
      </xdr:nvCxnSpPr>
      <xdr:spPr>
        <a:xfrm flipV="1">
          <a:off x="15671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99568</xdr:rowOff>
    </xdr:to>
    <xdr:cxnSp macro="">
      <xdr:nvCxnSpPr>
        <xdr:cNvPr id="307" name="直線コネクタ 306"/>
        <xdr:cNvCxnSpPr/>
      </xdr:nvCxnSpPr>
      <xdr:spPr>
        <a:xfrm>
          <a:off x="14782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122428</xdr:rowOff>
    </xdr:to>
    <xdr:cxnSp macro="">
      <xdr:nvCxnSpPr>
        <xdr:cNvPr id="310" name="直線コネクタ 309"/>
        <xdr:cNvCxnSpPr/>
      </xdr:nvCxnSpPr>
      <xdr:spPr>
        <a:xfrm flipV="1">
          <a:off x="13893800" y="6568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122428</xdr:rowOff>
    </xdr:to>
    <xdr:cxnSp macro="">
      <xdr:nvCxnSpPr>
        <xdr:cNvPr id="313" name="直線コネクタ 312"/>
        <xdr:cNvCxnSpPr/>
      </xdr:nvCxnSpPr>
      <xdr:spPr>
        <a:xfrm>
          <a:off x="13004800" y="65278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6" name="フローチャート : 判断 31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7" name="テキスト ボックス 316"/>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12192</xdr:rowOff>
    </xdr:from>
    <xdr:to>
      <xdr:col>24</xdr:col>
      <xdr:colOff>82550</xdr:colOff>
      <xdr:row>38</xdr:row>
      <xdr:rowOff>113792</xdr:rowOff>
    </xdr:to>
    <xdr:sp macro="" textlink="">
      <xdr:nvSpPr>
        <xdr:cNvPr id="323" name="円/楕円 322"/>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155719</xdr:rowOff>
    </xdr:from>
    <xdr:ext cx="762000" cy="259045"/>
    <xdr:sp macro="" textlink="">
      <xdr:nvSpPr>
        <xdr:cNvPr id="324"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25" name="円/楕円 324"/>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26" name="テキスト ボックス 325"/>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27" name="円/楕円 326"/>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28" name="テキスト ボックス 327"/>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29" name="円/楕円 328"/>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30" name="テキスト ボックス 329"/>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1" name="円/楕円 330"/>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2" name="テキスト ボックス 331"/>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これまで過去の大型公共事業の地方債償還終了により公債費は減少してきたが、</a:t>
          </a:r>
          <a:r>
            <a:rPr lang="en-US" altLang="ja-JP" sz="1100" b="0" i="0" baseline="0">
              <a:solidFill>
                <a:schemeClr val="dk1"/>
              </a:solidFill>
              <a:effectLst/>
              <a:latin typeface="+mn-lt"/>
              <a:ea typeface="+mn-ea"/>
              <a:cs typeface="+mn-cs"/>
            </a:rPr>
            <a:t>H13</a:t>
          </a:r>
          <a:r>
            <a:rPr lang="ja-JP" altLang="ja-JP" sz="1100" b="0" i="0" baseline="0">
              <a:solidFill>
                <a:schemeClr val="dk1"/>
              </a:solidFill>
              <a:effectLst/>
              <a:latin typeface="+mn-lt"/>
              <a:ea typeface="+mn-ea"/>
              <a:cs typeface="+mn-cs"/>
            </a:rPr>
            <a:t>から制度が始まった臨時財政対策債の償還費が年々増加している。今後は臨時財政対策債の借入額及び償還額を考慮しながら普通建設事業債の借入額を調整抑制するなどして公債費の比率が増加しない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149861</xdr:rowOff>
    </xdr:to>
    <xdr:cxnSp macro="">
      <xdr:nvCxnSpPr>
        <xdr:cNvPr id="362" name="直線コネクタ 361"/>
        <xdr:cNvCxnSpPr/>
      </xdr:nvCxnSpPr>
      <xdr:spPr>
        <a:xfrm>
          <a:off x="3987800" y="131480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117856</xdr:rowOff>
    </xdr:to>
    <xdr:cxnSp macro="">
      <xdr:nvCxnSpPr>
        <xdr:cNvPr id="365" name="直線コネクタ 364"/>
        <xdr:cNvCxnSpPr/>
      </xdr:nvCxnSpPr>
      <xdr:spPr>
        <a:xfrm>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113285</xdr:rowOff>
    </xdr:to>
    <xdr:cxnSp macro="">
      <xdr:nvCxnSpPr>
        <xdr:cNvPr id="368" name="直線コネクタ 367"/>
        <xdr:cNvCxnSpPr/>
      </xdr:nvCxnSpPr>
      <xdr:spPr>
        <a:xfrm>
          <a:off x="2209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163576</xdr:rowOff>
    </xdr:to>
    <xdr:cxnSp macro="">
      <xdr:nvCxnSpPr>
        <xdr:cNvPr id="371" name="直線コネクタ 370"/>
        <xdr:cNvCxnSpPr/>
      </xdr:nvCxnSpPr>
      <xdr:spPr>
        <a:xfrm flipV="1">
          <a:off x="1320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2" name="フローチャート : 判断 371"/>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3" name="テキスト ボックス 37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4" name="フローチャート : 判断 37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5" name="テキスト ボックス 374"/>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1" name="円/楕円 380"/>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2"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3" name="円/楕円 382"/>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4" name="テキスト ボックス 383"/>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5" name="円/楕円 384"/>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86" name="テキスト ボックス 385"/>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87" name="円/楕円 386"/>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88" name="テキスト ボックス 387"/>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89" name="円/楕円 388"/>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0" name="テキスト ボックス 389"/>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類似団体平均とほぼ同水準で推移しているが、</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の比率は若干上回る形となっ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　町単独消防の運営に係る人件費や、町内産業振興のための補助費等の水準が高いことが要因となっている。</a:t>
          </a:r>
          <a:endParaRPr lang="ja-JP" altLang="ja-JP" sz="1400">
            <a:effectLst/>
          </a:endParaRPr>
        </a:p>
        <a:p>
          <a:pPr rtl="0"/>
          <a:r>
            <a:rPr lang="ja-JP" altLang="ja-JP" sz="1100" b="0" i="0" baseline="0">
              <a:solidFill>
                <a:schemeClr val="dk1"/>
              </a:solidFill>
              <a:effectLst/>
              <a:latin typeface="+mn-lt"/>
              <a:ea typeface="+mn-ea"/>
              <a:cs typeface="+mn-cs"/>
            </a:rPr>
            <a:t>　税収の落ち込みも踏まえた上で、事務事業の見直しにより経常経費の削減に取り組む必要がある。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77</xdr:row>
      <xdr:rowOff>127000</xdr:rowOff>
    </xdr:to>
    <xdr:cxnSp macro="">
      <xdr:nvCxnSpPr>
        <xdr:cNvPr id="423" name="直線コネクタ 422"/>
        <xdr:cNvCxnSpPr/>
      </xdr:nvCxnSpPr>
      <xdr:spPr>
        <a:xfrm>
          <a:off x="15671800" y="13321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119380</xdr:rowOff>
    </xdr:to>
    <xdr:cxnSp macro="">
      <xdr:nvCxnSpPr>
        <xdr:cNvPr id="426" name="直線コネクタ 425"/>
        <xdr:cNvCxnSpPr/>
      </xdr:nvCxnSpPr>
      <xdr:spPr>
        <a:xfrm>
          <a:off x="14782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92711</xdr:rowOff>
    </xdr:to>
    <xdr:cxnSp macro="">
      <xdr:nvCxnSpPr>
        <xdr:cNvPr id="429" name="直線コネクタ 428"/>
        <xdr:cNvCxnSpPr/>
      </xdr:nvCxnSpPr>
      <xdr:spPr>
        <a:xfrm>
          <a:off x="13893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12700</xdr:rowOff>
    </xdr:to>
    <xdr:cxnSp macro="">
      <xdr:nvCxnSpPr>
        <xdr:cNvPr id="432" name="直線コネクタ 431"/>
        <xdr:cNvCxnSpPr/>
      </xdr:nvCxnSpPr>
      <xdr:spPr>
        <a:xfrm>
          <a:off x="13004800" y="13210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3" name="フローチャート : 判断 432"/>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4" name="テキスト ボックス 433"/>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5" name="フローチャート : 判断 434"/>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6" name="テキスト ボックス 43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42" name="円/楕円 441"/>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43"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68580</xdr:rowOff>
    </xdr:from>
    <xdr:to>
      <xdr:col>22</xdr:col>
      <xdr:colOff>615950</xdr:colOff>
      <xdr:row>77</xdr:row>
      <xdr:rowOff>170180</xdr:rowOff>
    </xdr:to>
    <xdr:sp macro="" textlink="">
      <xdr:nvSpPr>
        <xdr:cNvPr id="444" name="円/楕円 443"/>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45" name="テキスト ボックス 444"/>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6" name="円/楕円 445"/>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7" name="テキスト ボックス 446"/>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48" name="円/楕円 447"/>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9" name="テキスト ボックス 44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0" name="円/楕円 449"/>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51" name="テキスト ボックス 450"/>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静岡県東伊豆町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136815</xdr:rowOff>
    </xdr:from>
    <xdr:to>
      <xdr:col>4</xdr:col>
      <xdr:colOff>1117600</xdr:colOff>
      <xdr:row>17</xdr:row>
      <xdr:rowOff>157023</xdr:rowOff>
    </xdr:to>
    <xdr:cxnSp macro="">
      <xdr:nvCxnSpPr>
        <xdr:cNvPr id="50" name="直線コネクタ 49"/>
        <xdr:cNvCxnSpPr/>
      </xdr:nvCxnSpPr>
      <xdr:spPr bwMode="auto">
        <a:xfrm flipV="1">
          <a:off x="5003800" y="3099090"/>
          <a:ext cx="6477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121592</xdr:rowOff>
    </xdr:from>
    <xdr:ext cx="762000" cy="259045"/>
    <xdr:sp macro="" textlink="">
      <xdr:nvSpPr>
        <xdr:cNvPr id="51" name="人口1人当たり決算額の推移平均値テキスト130"/>
        <xdr:cNvSpPr txBox="1"/>
      </xdr:nvSpPr>
      <xdr:spPr>
        <a:xfrm>
          <a:off x="5740400" y="3083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128745</xdr:rowOff>
    </xdr:from>
    <xdr:to>
      <xdr:col>4</xdr:col>
      <xdr:colOff>469900</xdr:colOff>
      <xdr:row>17</xdr:row>
      <xdr:rowOff>157023</xdr:rowOff>
    </xdr:to>
    <xdr:cxnSp macro="">
      <xdr:nvCxnSpPr>
        <xdr:cNvPr id="53" name="直線コネクタ 52"/>
        <xdr:cNvCxnSpPr/>
      </xdr:nvCxnSpPr>
      <xdr:spPr bwMode="auto">
        <a:xfrm>
          <a:off x="4305300" y="3091020"/>
          <a:ext cx="698500" cy="2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128745</xdr:rowOff>
    </xdr:from>
    <xdr:to>
      <xdr:col>3</xdr:col>
      <xdr:colOff>904875</xdr:colOff>
      <xdr:row>17</xdr:row>
      <xdr:rowOff>154561</xdr:rowOff>
    </xdr:to>
    <xdr:cxnSp macro="">
      <xdr:nvCxnSpPr>
        <xdr:cNvPr id="56" name="直線コネクタ 55"/>
        <xdr:cNvCxnSpPr/>
      </xdr:nvCxnSpPr>
      <xdr:spPr bwMode="auto">
        <a:xfrm flipV="1">
          <a:off x="3606800" y="3091020"/>
          <a:ext cx="698500" cy="25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154561</xdr:rowOff>
    </xdr:from>
    <xdr:to>
      <xdr:col>3</xdr:col>
      <xdr:colOff>206375</xdr:colOff>
      <xdr:row>17</xdr:row>
      <xdr:rowOff>164178</xdr:rowOff>
    </xdr:to>
    <xdr:cxnSp macro="">
      <xdr:nvCxnSpPr>
        <xdr:cNvPr id="59" name="直線コネクタ 58"/>
        <xdr:cNvCxnSpPr/>
      </xdr:nvCxnSpPr>
      <xdr:spPr bwMode="auto">
        <a:xfrm flipV="1">
          <a:off x="2908300" y="3116836"/>
          <a:ext cx="6985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40546</xdr:rowOff>
    </xdr:from>
    <xdr:to>
      <xdr:col>3</xdr:col>
      <xdr:colOff>257175</xdr:colOff>
      <xdr:row>18</xdr:row>
      <xdr:rowOff>142146</xdr:rowOff>
    </xdr:to>
    <xdr:sp macro="" textlink="">
      <xdr:nvSpPr>
        <xdr:cNvPr id="60" name="フローチャート : 判断 59"/>
        <xdr:cNvSpPr/>
      </xdr:nvSpPr>
      <xdr:spPr bwMode="auto">
        <a:xfrm>
          <a:off x="35560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126923</xdr:rowOff>
    </xdr:from>
    <xdr:ext cx="762000" cy="259045"/>
    <xdr:sp macro="" textlink="">
      <xdr:nvSpPr>
        <xdr:cNvPr id="61" name="テキスト ボックス 60"/>
        <xdr:cNvSpPr txBox="1"/>
      </xdr:nvSpPr>
      <xdr:spPr>
        <a:xfrm>
          <a:off x="3225800" y="32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58590</xdr:rowOff>
    </xdr:from>
    <xdr:to>
      <xdr:col>2</xdr:col>
      <xdr:colOff>692150</xdr:colOff>
      <xdr:row>18</xdr:row>
      <xdr:rowOff>160190</xdr:rowOff>
    </xdr:to>
    <xdr:sp macro="" textlink="">
      <xdr:nvSpPr>
        <xdr:cNvPr id="62" name="フローチャート : 判断 61"/>
        <xdr:cNvSpPr/>
      </xdr:nvSpPr>
      <xdr:spPr bwMode="auto">
        <a:xfrm>
          <a:off x="2857500" y="3192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144967</xdr:rowOff>
    </xdr:from>
    <xdr:ext cx="762000" cy="259045"/>
    <xdr:sp macro="" textlink="">
      <xdr:nvSpPr>
        <xdr:cNvPr id="63" name="テキスト ボックス 62"/>
        <xdr:cNvSpPr txBox="1"/>
      </xdr:nvSpPr>
      <xdr:spPr>
        <a:xfrm>
          <a:off x="2527300" y="327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86015</xdr:rowOff>
    </xdr:from>
    <xdr:to>
      <xdr:col>5</xdr:col>
      <xdr:colOff>34925</xdr:colOff>
      <xdr:row>18</xdr:row>
      <xdr:rowOff>16165</xdr:rowOff>
    </xdr:to>
    <xdr:sp macro="" textlink="">
      <xdr:nvSpPr>
        <xdr:cNvPr id="69" name="円/楕円 68"/>
        <xdr:cNvSpPr/>
      </xdr:nvSpPr>
      <xdr:spPr bwMode="auto">
        <a:xfrm>
          <a:off x="56007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102542</xdr:rowOff>
    </xdr:from>
    <xdr:ext cx="762000" cy="259045"/>
    <xdr:sp macro="" textlink="">
      <xdr:nvSpPr>
        <xdr:cNvPr id="70" name="人口1人当たり決算額の推移該当値テキスト130"/>
        <xdr:cNvSpPr txBox="1"/>
      </xdr:nvSpPr>
      <xdr:spPr>
        <a:xfrm>
          <a:off x="5740400" y="289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106223</xdr:rowOff>
    </xdr:from>
    <xdr:to>
      <xdr:col>4</xdr:col>
      <xdr:colOff>520700</xdr:colOff>
      <xdr:row>18</xdr:row>
      <xdr:rowOff>36373</xdr:rowOff>
    </xdr:to>
    <xdr:sp macro="" textlink="">
      <xdr:nvSpPr>
        <xdr:cNvPr id="71" name="円/楕円 70"/>
        <xdr:cNvSpPr/>
      </xdr:nvSpPr>
      <xdr:spPr bwMode="auto">
        <a:xfrm>
          <a:off x="49530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46550</xdr:rowOff>
    </xdr:from>
    <xdr:ext cx="736600" cy="259045"/>
    <xdr:sp macro="" textlink="">
      <xdr:nvSpPr>
        <xdr:cNvPr id="72" name="テキスト ボックス 71"/>
        <xdr:cNvSpPr txBox="1"/>
      </xdr:nvSpPr>
      <xdr:spPr>
        <a:xfrm>
          <a:off x="4622800" y="283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77945</xdr:rowOff>
    </xdr:from>
    <xdr:to>
      <xdr:col>3</xdr:col>
      <xdr:colOff>955675</xdr:colOff>
      <xdr:row>18</xdr:row>
      <xdr:rowOff>8095</xdr:rowOff>
    </xdr:to>
    <xdr:sp macro="" textlink="">
      <xdr:nvSpPr>
        <xdr:cNvPr id="73" name="円/楕円 72"/>
        <xdr:cNvSpPr/>
      </xdr:nvSpPr>
      <xdr:spPr bwMode="auto">
        <a:xfrm>
          <a:off x="4254500" y="304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18272</xdr:rowOff>
    </xdr:from>
    <xdr:ext cx="762000" cy="259045"/>
    <xdr:sp macro="" textlink="">
      <xdr:nvSpPr>
        <xdr:cNvPr id="74" name="テキスト ボックス 73"/>
        <xdr:cNvSpPr txBox="1"/>
      </xdr:nvSpPr>
      <xdr:spPr>
        <a:xfrm>
          <a:off x="3924300" y="28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103761</xdr:rowOff>
    </xdr:from>
    <xdr:to>
      <xdr:col>3</xdr:col>
      <xdr:colOff>257175</xdr:colOff>
      <xdr:row>18</xdr:row>
      <xdr:rowOff>33911</xdr:rowOff>
    </xdr:to>
    <xdr:sp macro="" textlink="">
      <xdr:nvSpPr>
        <xdr:cNvPr id="75" name="円/楕円 74"/>
        <xdr:cNvSpPr/>
      </xdr:nvSpPr>
      <xdr:spPr bwMode="auto">
        <a:xfrm>
          <a:off x="3556000" y="306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44088</xdr:rowOff>
    </xdr:from>
    <xdr:ext cx="762000" cy="259045"/>
    <xdr:sp macro="" textlink="">
      <xdr:nvSpPr>
        <xdr:cNvPr id="76" name="テキスト ボックス 75"/>
        <xdr:cNvSpPr txBox="1"/>
      </xdr:nvSpPr>
      <xdr:spPr>
        <a:xfrm>
          <a:off x="3225800" y="28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113378</xdr:rowOff>
    </xdr:from>
    <xdr:to>
      <xdr:col>2</xdr:col>
      <xdr:colOff>692150</xdr:colOff>
      <xdr:row>18</xdr:row>
      <xdr:rowOff>43528</xdr:rowOff>
    </xdr:to>
    <xdr:sp macro="" textlink="">
      <xdr:nvSpPr>
        <xdr:cNvPr id="77" name="円/楕円 76"/>
        <xdr:cNvSpPr/>
      </xdr:nvSpPr>
      <xdr:spPr bwMode="auto">
        <a:xfrm>
          <a:off x="2857500" y="307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53705</xdr:rowOff>
    </xdr:from>
    <xdr:ext cx="762000" cy="259045"/>
    <xdr:sp macro="" textlink="">
      <xdr:nvSpPr>
        <xdr:cNvPr id="78" name="テキスト ボックス 77"/>
        <xdr:cNvSpPr txBox="1"/>
      </xdr:nvSpPr>
      <xdr:spPr>
        <a:xfrm>
          <a:off x="2527300" y="28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339242</xdr:rowOff>
    </xdr:from>
    <xdr:to>
      <xdr:col>4</xdr:col>
      <xdr:colOff>1117600</xdr:colOff>
      <xdr:row>36</xdr:row>
      <xdr:rowOff>1880</xdr:rowOff>
    </xdr:to>
    <xdr:cxnSp macro="">
      <xdr:nvCxnSpPr>
        <xdr:cNvPr id="111" name="直線コネクタ 110"/>
        <xdr:cNvCxnSpPr/>
      </xdr:nvCxnSpPr>
      <xdr:spPr bwMode="auto">
        <a:xfrm>
          <a:off x="5003800" y="6949592"/>
          <a:ext cx="647700" cy="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318630</xdr:rowOff>
    </xdr:from>
    <xdr:to>
      <xdr:col>4</xdr:col>
      <xdr:colOff>469900</xdr:colOff>
      <xdr:row>35</xdr:row>
      <xdr:rowOff>339242</xdr:rowOff>
    </xdr:to>
    <xdr:cxnSp macro="">
      <xdr:nvCxnSpPr>
        <xdr:cNvPr id="114" name="直線コネクタ 113"/>
        <xdr:cNvCxnSpPr/>
      </xdr:nvCxnSpPr>
      <xdr:spPr bwMode="auto">
        <a:xfrm>
          <a:off x="4305300" y="6928980"/>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310604</xdr:rowOff>
    </xdr:from>
    <xdr:to>
      <xdr:col>3</xdr:col>
      <xdr:colOff>904875</xdr:colOff>
      <xdr:row>35</xdr:row>
      <xdr:rowOff>318630</xdr:rowOff>
    </xdr:to>
    <xdr:cxnSp macro="">
      <xdr:nvCxnSpPr>
        <xdr:cNvPr id="117" name="直線コネクタ 116"/>
        <xdr:cNvCxnSpPr/>
      </xdr:nvCxnSpPr>
      <xdr:spPr bwMode="auto">
        <a:xfrm>
          <a:off x="3606800" y="6920954"/>
          <a:ext cx="698500" cy="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269125</xdr:rowOff>
    </xdr:from>
    <xdr:to>
      <xdr:col>3</xdr:col>
      <xdr:colOff>206375</xdr:colOff>
      <xdr:row>35</xdr:row>
      <xdr:rowOff>310604</xdr:rowOff>
    </xdr:to>
    <xdr:cxnSp macro="">
      <xdr:nvCxnSpPr>
        <xdr:cNvPr id="120" name="直線コネクタ 119"/>
        <xdr:cNvCxnSpPr/>
      </xdr:nvCxnSpPr>
      <xdr:spPr bwMode="auto">
        <a:xfrm>
          <a:off x="2908300" y="6879475"/>
          <a:ext cx="698500" cy="4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159588</xdr:rowOff>
    </xdr:from>
    <xdr:to>
      <xdr:col>3</xdr:col>
      <xdr:colOff>257175</xdr:colOff>
      <xdr:row>35</xdr:row>
      <xdr:rowOff>261188</xdr:rowOff>
    </xdr:to>
    <xdr:sp macro="" textlink="">
      <xdr:nvSpPr>
        <xdr:cNvPr id="121" name="フローチャート : 判断 120"/>
        <xdr:cNvSpPr/>
      </xdr:nvSpPr>
      <xdr:spPr bwMode="auto">
        <a:xfrm>
          <a:off x="35560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271365</xdr:rowOff>
    </xdr:from>
    <xdr:ext cx="762000" cy="259045"/>
    <xdr:sp macro="" textlink="">
      <xdr:nvSpPr>
        <xdr:cNvPr id="122" name="テキスト ボックス 121"/>
        <xdr:cNvSpPr txBox="1"/>
      </xdr:nvSpPr>
      <xdr:spPr>
        <a:xfrm>
          <a:off x="3225800" y="65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150393</xdr:rowOff>
    </xdr:from>
    <xdr:to>
      <xdr:col>2</xdr:col>
      <xdr:colOff>692150</xdr:colOff>
      <xdr:row>35</xdr:row>
      <xdr:rowOff>251993</xdr:rowOff>
    </xdr:to>
    <xdr:sp macro="" textlink="">
      <xdr:nvSpPr>
        <xdr:cNvPr id="123" name="フローチャート : 判断 122"/>
        <xdr:cNvSpPr/>
      </xdr:nvSpPr>
      <xdr:spPr bwMode="auto">
        <a:xfrm>
          <a:off x="2857500" y="6760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262170</xdr:rowOff>
    </xdr:from>
    <xdr:ext cx="762000" cy="259045"/>
    <xdr:sp macro="" textlink="">
      <xdr:nvSpPr>
        <xdr:cNvPr id="124" name="テキスト ボックス 123"/>
        <xdr:cNvSpPr txBox="1"/>
      </xdr:nvSpPr>
      <xdr:spPr>
        <a:xfrm>
          <a:off x="2527300" y="652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293980</xdr:rowOff>
    </xdr:from>
    <xdr:to>
      <xdr:col>5</xdr:col>
      <xdr:colOff>34925</xdr:colOff>
      <xdr:row>36</xdr:row>
      <xdr:rowOff>52680</xdr:rowOff>
    </xdr:to>
    <xdr:sp macro="" textlink="">
      <xdr:nvSpPr>
        <xdr:cNvPr id="130" name="円/楕円 129"/>
        <xdr:cNvSpPr/>
      </xdr:nvSpPr>
      <xdr:spPr bwMode="auto">
        <a:xfrm>
          <a:off x="5600700" y="690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266057</xdr:rowOff>
    </xdr:from>
    <xdr:ext cx="762000" cy="259045"/>
    <xdr:sp macro="" textlink="">
      <xdr:nvSpPr>
        <xdr:cNvPr id="131" name="人口1人当たり決算額の推移該当値テキスト445"/>
        <xdr:cNvSpPr txBox="1"/>
      </xdr:nvSpPr>
      <xdr:spPr>
        <a:xfrm>
          <a:off x="5740400" y="687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288442</xdr:rowOff>
    </xdr:from>
    <xdr:to>
      <xdr:col>4</xdr:col>
      <xdr:colOff>520700</xdr:colOff>
      <xdr:row>36</xdr:row>
      <xdr:rowOff>47142</xdr:rowOff>
    </xdr:to>
    <xdr:sp macro="" textlink="">
      <xdr:nvSpPr>
        <xdr:cNvPr id="132" name="円/楕円 131"/>
        <xdr:cNvSpPr/>
      </xdr:nvSpPr>
      <xdr:spPr bwMode="auto">
        <a:xfrm>
          <a:off x="4953000" y="689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31919</xdr:rowOff>
    </xdr:from>
    <xdr:ext cx="736600" cy="259045"/>
    <xdr:sp macro="" textlink="">
      <xdr:nvSpPr>
        <xdr:cNvPr id="133" name="テキスト ボックス 132"/>
        <xdr:cNvSpPr txBox="1"/>
      </xdr:nvSpPr>
      <xdr:spPr>
        <a:xfrm>
          <a:off x="4622800" y="698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267830</xdr:rowOff>
    </xdr:from>
    <xdr:to>
      <xdr:col>3</xdr:col>
      <xdr:colOff>955675</xdr:colOff>
      <xdr:row>36</xdr:row>
      <xdr:rowOff>26530</xdr:rowOff>
    </xdr:to>
    <xdr:sp macro="" textlink="">
      <xdr:nvSpPr>
        <xdr:cNvPr id="134" name="円/楕円 133"/>
        <xdr:cNvSpPr/>
      </xdr:nvSpPr>
      <xdr:spPr bwMode="auto">
        <a:xfrm>
          <a:off x="4254500" y="687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11307</xdr:rowOff>
    </xdr:from>
    <xdr:ext cx="762000" cy="259045"/>
    <xdr:sp macro="" textlink="">
      <xdr:nvSpPr>
        <xdr:cNvPr id="135" name="テキスト ボックス 134"/>
        <xdr:cNvSpPr txBox="1"/>
      </xdr:nvSpPr>
      <xdr:spPr>
        <a:xfrm>
          <a:off x="3924300" y="696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259804</xdr:rowOff>
    </xdr:from>
    <xdr:to>
      <xdr:col>3</xdr:col>
      <xdr:colOff>257175</xdr:colOff>
      <xdr:row>36</xdr:row>
      <xdr:rowOff>18504</xdr:rowOff>
    </xdr:to>
    <xdr:sp macro="" textlink="">
      <xdr:nvSpPr>
        <xdr:cNvPr id="136" name="円/楕円 135"/>
        <xdr:cNvSpPr/>
      </xdr:nvSpPr>
      <xdr:spPr bwMode="auto">
        <a:xfrm>
          <a:off x="3556000" y="687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3281</xdr:rowOff>
    </xdr:from>
    <xdr:ext cx="762000" cy="259045"/>
    <xdr:sp macro="" textlink="">
      <xdr:nvSpPr>
        <xdr:cNvPr id="137" name="テキスト ボックス 136"/>
        <xdr:cNvSpPr txBox="1"/>
      </xdr:nvSpPr>
      <xdr:spPr>
        <a:xfrm>
          <a:off x="3225800" y="69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218325</xdr:rowOff>
    </xdr:from>
    <xdr:to>
      <xdr:col>2</xdr:col>
      <xdr:colOff>692150</xdr:colOff>
      <xdr:row>35</xdr:row>
      <xdr:rowOff>319925</xdr:rowOff>
    </xdr:to>
    <xdr:sp macro="" textlink="">
      <xdr:nvSpPr>
        <xdr:cNvPr id="138" name="円/楕円 137"/>
        <xdr:cNvSpPr/>
      </xdr:nvSpPr>
      <xdr:spPr bwMode="auto">
        <a:xfrm>
          <a:off x="2857500" y="682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304702</xdr:rowOff>
    </xdr:from>
    <xdr:ext cx="762000" cy="259045"/>
    <xdr:sp macro="" textlink="">
      <xdr:nvSpPr>
        <xdr:cNvPr id="139" name="テキスト ボックス 138"/>
        <xdr:cNvSpPr txBox="1"/>
      </xdr:nvSpPr>
      <xdr:spPr>
        <a:xfrm>
          <a:off x="2527300" y="69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同程度</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決算剰余金の多くを財政調整基金に積み立てしている当町においては、決算剰余金は極めて重要な財源である。財政調整基金残高の目標を標準財政規模の</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％程度と定め、今後も財政健全化に努める。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一般会計並びにその他特別会計全て</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赤字は生じていない。　</a:t>
          </a:r>
          <a:endParaRPr lang="ja-JP" altLang="ja-JP" sz="1400">
            <a:effectLst/>
          </a:endParaRPr>
        </a:p>
        <a:p>
          <a:pPr rtl="0"/>
          <a:r>
            <a:rPr lang="ja-JP" altLang="ja-JP" sz="1100" b="0" i="0" baseline="0">
              <a:solidFill>
                <a:schemeClr val="dk1"/>
              </a:solidFill>
              <a:effectLst/>
              <a:latin typeface="+mn-lt"/>
              <a:ea typeface="+mn-ea"/>
              <a:cs typeface="+mn-cs"/>
            </a:rPr>
            <a:t>　今後も計画的な事業執行により適正な財政運営に努める。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％と減少傾向にある。</a:t>
          </a:r>
          <a:endParaRPr lang="ja-JP" altLang="ja-JP" sz="1400">
            <a:effectLst/>
          </a:endParaRPr>
        </a:p>
        <a:p>
          <a:pPr rtl="0"/>
          <a:r>
            <a:rPr lang="ja-JP" altLang="ja-JP" sz="1100" b="0" i="0" baseline="0">
              <a:solidFill>
                <a:schemeClr val="dk1"/>
              </a:solidFill>
              <a:effectLst/>
              <a:latin typeface="+mn-lt"/>
              <a:ea typeface="+mn-ea"/>
              <a:cs typeface="+mn-cs"/>
            </a:rPr>
            <a:t>　元利償還金の</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％が交付税算入される臨時財政対策債の借入が</a:t>
          </a:r>
          <a:r>
            <a:rPr lang="en-US" altLang="ja-JP" sz="1100" b="0" i="0" baseline="0">
              <a:solidFill>
                <a:schemeClr val="dk1"/>
              </a:solidFill>
              <a:effectLst/>
              <a:latin typeface="+mn-lt"/>
              <a:ea typeface="+mn-ea"/>
              <a:cs typeface="+mn-cs"/>
            </a:rPr>
            <a:t>H13</a:t>
          </a:r>
          <a:r>
            <a:rPr lang="ja-JP" altLang="ja-JP" sz="1100" b="0" i="0" baseline="0">
              <a:solidFill>
                <a:schemeClr val="dk1"/>
              </a:solidFill>
              <a:effectLst/>
              <a:latin typeface="+mn-lt"/>
              <a:ea typeface="+mn-ea"/>
              <a:cs typeface="+mn-cs"/>
            </a:rPr>
            <a:t>から始まったことにより、算入公債費等の割合は年々高まっているため、実質公債費比率は健全化に向かっている。</a:t>
          </a:r>
          <a:endParaRPr lang="ja-JP" altLang="ja-JP" sz="1400">
            <a:effectLst/>
          </a:endParaRPr>
        </a:p>
        <a:p>
          <a:pPr rtl="0"/>
          <a:r>
            <a:rPr lang="ja-JP" altLang="ja-JP" sz="1100" b="0" i="0" baseline="0">
              <a:solidFill>
                <a:schemeClr val="dk1"/>
              </a:solidFill>
              <a:effectLst/>
              <a:latin typeface="+mn-lt"/>
              <a:ea typeface="+mn-ea"/>
              <a:cs typeface="+mn-cs"/>
            </a:rPr>
            <a:t>　今後も臨時財政対策債以外の地方債については算入公債費等の比率が高い有利な地方債を優先するなど、指標が悪化しないよう努める。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地方債現在高のうち交付税</a:t>
          </a:r>
          <a:r>
            <a:rPr lang="ja-JP" altLang="en-US"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％算入される臨時財政対策債の比率が年々高まっているため、将来負担額及び充当可能財源等の何れも増加している。臨時財政対策債以外の一般会計債や退職手当負担見込額が増加しないよう、交付税算入率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高い地方債の選択や、職員数の増加を抑えるよう、適切な職員採用計画を今後とも執り行う。また、充当可能</a:t>
          </a:r>
          <a:r>
            <a:rPr lang="ja-JP" altLang="en-US" sz="1100" b="0" i="0" baseline="0">
              <a:solidFill>
                <a:schemeClr val="dk1"/>
              </a:solidFill>
              <a:effectLst/>
              <a:latin typeface="+mn-lt"/>
              <a:ea typeface="+mn-ea"/>
              <a:cs typeface="+mn-cs"/>
            </a:rPr>
            <a:t>財源</a:t>
          </a:r>
          <a:r>
            <a:rPr lang="ja-JP" altLang="ja-JP" sz="1100" b="0" i="0" baseline="0">
              <a:solidFill>
                <a:schemeClr val="dk1"/>
              </a:solidFill>
              <a:effectLst/>
              <a:latin typeface="+mn-lt"/>
              <a:ea typeface="+mn-ea"/>
              <a:cs typeface="+mn-cs"/>
            </a:rPr>
            <a:t>である財政調整基金の増勢に努める。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5597615</v>
      </c>
      <c r="BO4" s="379"/>
      <c r="BP4" s="379"/>
      <c r="BQ4" s="379"/>
      <c r="BR4" s="379"/>
      <c r="BS4" s="379"/>
      <c r="BT4" s="379"/>
      <c r="BU4" s="380"/>
      <c r="BV4" s="378">
        <v>5191757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5390473</v>
      </c>
      <c r="BO5" s="384"/>
      <c r="BP5" s="384"/>
      <c r="BQ5" s="384"/>
      <c r="BR5" s="384"/>
      <c r="BS5" s="384"/>
      <c r="BT5" s="384"/>
      <c r="BU5" s="385"/>
      <c r="BV5" s="383">
        <v>5007617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84.5</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207142</v>
      </c>
      <c r="BO6" s="384"/>
      <c r="BP6" s="384"/>
      <c r="BQ6" s="384"/>
      <c r="BR6" s="384"/>
      <c r="BS6" s="384"/>
      <c r="BT6" s="384"/>
      <c r="BU6" s="385"/>
      <c r="BV6" s="383">
        <v>184140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93.5</v>
      </c>
      <c r="CU6" s="528"/>
      <c r="CV6" s="528"/>
      <c r="CW6" s="528"/>
      <c r="CX6" s="528"/>
      <c r="CY6" s="528"/>
      <c r="CZ6" s="528"/>
      <c r="DA6" s="529"/>
      <c r="DB6" s="527">
        <v>91.9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27880</v>
      </c>
      <c r="BO7" s="384"/>
      <c r="BP7" s="384"/>
      <c r="BQ7" s="384"/>
      <c r="BR7" s="384"/>
      <c r="BS7" s="384"/>
      <c r="BT7" s="384"/>
      <c r="BU7" s="385"/>
      <c r="BV7" s="383">
        <v>9138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3494708</v>
      </c>
      <c r="CU7" s="384"/>
      <c r="CV7" s="384"/>
      <c r="CW7" s="384"/>
      <c r="CX7" s="384"/>
      <c r="CY7" s="384"/>
      <c r="CZ7" s="384"/>
      <c r="DA7" s="385"/>
      <c r="DB7" s="383">
        <v>3509304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179262</v>
      </c>
      <c r="BO8" s="384"/>
      <c r="BP8" s="384"/>
      <c r="BQ8" s="384"/>
      <c r="BR8" s="384"/>
      <c r="BS8" s="384"/>
      <c r="BT8" s="384"/>
      <c r="BU8" s="385"/>
      <c r="BV8" s="383">
        <v>175002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0.68</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14064</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4260</v>
      </c>
      <c r="BO9" s="384"/>
      <c r="BP9" s="384"/>
      <c r="BQ9" s="384"/>
      <c r="BR9" s="384"/>
      <c r="BS9" s="384"/>
      <c r="BT9" s="384"/>
      <c r="BU9" s="385"/>
      <c r="BV9" s="383">
        <v>7498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11.5</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15165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12455</v>
      </c>
      <c r="BO10" s="384"/>
      <c r="BP10" s="384"/>
      <c r="BQ10" s="384"/>
      <c r="BR10" s="384"/>
      <c r="BS10" s="384"/>
      <c r="BT10" s="384"/>
      <c r="BU10" s="385"/>
      <c r="BV10" s="383">
        <v>10535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13444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157208</v>
      </c>
      <c r="BO12" s="384"/>
      <c r="BP12" s="384"/>
      <c r="BQ12" s="384"/>
      <c r="BR12" s="384"/>
      <c r="BS12" s="384"/>
      <c r="BT12" s="384"/>
      <c r="BU12" s="385"/>
      <c r="BV12" s="383">
        <v>125088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13361</v>
      </c>
      <c r="S13" s="483"/>
      <c r="T13" s="483"/>
      <c r="U13" s="483"/>
      <c r="V13" s="484"/>
      <c r="W13" s="470" t="s">
        <v>123</v>
      </c>
      <c r="X13" s="396"/>
      <c r="Y13" s="396"/>
      <c r="Z13" s="396"/>
      <c r="AA13" s="396"/>
      <c r="AB13" s="397"/>
      <c r="AC13" s="359">
        <v>595</v>
      </c>
      <c r="AD13" s="360"/>
      <c r="AE13" s="360"/>
      <c r="AF13" s="360"/>
      <c r="AG13" s="361"/>
      <c r="AH13" s="359">
        <v>710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-140493</v>
      </c>
      <c r="BO13" s="384"/>
      <c r="BP13" s="384"/>
      <c r="BQ13" s="384"/>
      <c r="BR13" s="384"/>
      <c r="BS13" s="384"/>
      <c r="BT13" s="384"/>
      <c r="BU13" s="385"/>
      <c r="BV13" s="383">
        <v>-107055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7.8</v>
      </c>
      <c r="CU13" s="354"/>
      <c r="CV13" s="354"/>
      <c r="CW13" s="354"/>
      <c r="CX13" s="354"/>
      <c r="CY13" s="354"/>
      <c r="CZ13" s="354"/>
      <c r="DA13" s="355"/>
      <c r="DB13" s="353">
        <v>8.1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13624</v>
      </c>
      <c r="S14" s="483"/>
      <c r="T14" s="483"/>
      <c r="U14" s="483"/>
      <c r="V14" s="484"/>
      <c r="W14" s="485"/>
      <c r="X14" s="399"/>
      <c r="Y14" s="399"/>
      <c r="Z14" s="399"/>
      <c r="AA14" s="399"/>
      <c r="AB14" s="400"/>
      <c r="AC14" s="475">
        <v>8.6</v>
      </c>
      <c r="AD14" s="476"/>
      <c r="AE14" s="476"/>
      <c r="AF14" s="476"/>
      <c r="AG14" s="477"/>
      <c r="AH14" s="475">
        <v>9.1999999999999993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61.4</v>
      </c>
      <c r="CU14" s="454"/>
      <c r="CV14" s="454"/>
      <c r="CW14" s="454"/>
      <c r="CX14" s="454"/>
      <c r="CY14" s="454"/>
      <c r="CZ14" s="454"/>
      <c r="DA14" s="455"/>
      <c r="DB14" s="486">
        <v>54.3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13542</v>
      </c>
      <c r="S15" s="483"/>
      <c r="T15" s="483"/>
      <c r="U15" s="483"/>
      <c r="V15" s="484"/>
      <c r="W15" s="470" t="s">
        <v>130</v>
      </c>
      <c r="X15" s="396"/>
      <c r="Y15" s="396"/>
      <c r="Z15" s="396"/>
      <c r="AA15" s="396"/>
      <c r="AB15" s="397"/>
      <c r="AC15" s="359">
        <v>849</v>
      </c>
      <c r="AD15" s="360"/>
      <c r="AE15" s="360"/>
      <c r="AF15" s="360"/>
      <c r="AG15" s="361"/>
      <c r="AH15" s="359">
        <v>985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1741915</v>
      </c>
      <c r="BO15" s="379"/>
      <c r="BP15" s="379"/>
      <c r="BQ15" s="379"/>
      <c r="BR15" s="379"/>
      <c r="BS15" s="379"/>
      <c r="BT15" s="379"/>
      <c r="BU15" s="380"/>
      <c r="BV15" s="378">
        <v>1776017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12.2</v>
      </c>
      <c r="AD16" s="476"/>
      <c r="AE16" s="476"/>
      <c r="AF16" s="476"/>
      <c r="AG16" s="477"/>
      <c r="AH16" s="475">
        <v>12.8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2633959</v>
      </c>
      <c r="BO16" s="384"/>
      <c r="BP16" s="384"/>
      <c r="BQ16" s="384"/>
      <c r="BR16" s="384"/>
      <c r="BS16" s="384"/>
      <c r="BT16" s="384"/>
      <c r="BU16" s="385"/>
      <c r="BV16" s="383">
        <v>2652729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5503</v>
      </c>
      <c r="AD17" s="360"/>
      <c r="AE17" s="360"/>
      <c r="AF17" s="360"/>
      <c r="AG17" s="361"/>
      <c r="AH17" s="359">
        <v>6019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2255624</v>
      </c>
      <c r="BO17" s="384"/>
      <c r="BP17" s="384"/>
      <c r="BQ17" s="384"/>
      <c r="BR17" s="384"/>
      <c r="BS17" s="384"/>
      <c r="BT17" s="384"/>
      <c r="BU17" s="385"/>
      <c r="BV17" s="383">
        <v>2301731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77.83</v>
      </c>
      <c r="M18" s="446"/>
      <c r="N18" s="446"/>
      <c r="O18" s="446"/>
      <c r="P18" s="446"/>
      <c r="Q18" s="446"/>
      <c r="R18" s="447"/>
      <c r="S18" s="447"/>
      <c r="T18" s="447"/>
      <c r="U18" s="447"/>
      <c r="V18" s="448"/>
      <c r="W18" s="462"/>
      <c r="X18" s="463"/>
      <c r="Y18" s="463"/>
      <c r="Z18" s="463"/>
      <c r="AA18" s="463"/>
      <c r="AB18" s="471"/>
      <c r="AC18" s="347">
        <v>79.2</v>
      </c>
      <c r="AD18" s="348"/>
      <c r="AE18" s="348"/>
      <c r="AF18" s="348"/>
      <c r="AG18" s="449"/>
      <c r="AH18" s="347">
        <v>78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3046613</v>
      </c>
      <c r="BO18" s="384"/>
      <c r="BP18" s="384"/>
      <c r="BQ18" s="384"/>
      <c r="BR18" s="384"/>
      <c r="BS18" s="384"/>
      <c r="BT18" s="384"/>
      <c r="BU18" s="385"/>
      <c r="BV18" s="383">
        <v>3031214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181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4093979</v>
      </c>
      <c r="BO19" s="384"/>
      <c r="BP19" s="384"/>
      <c r="BQ19" s="384"/>
      <c r="BR19" s="384"/>
      <c r="BS19" s="384"/>
      <c r="BT19" s="384"/>
      <c r="BU19" s="385"/>
      <c r="BV19" s="383">
        <v>3983348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5988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5288663</v>
      </c>
      <c r="BO23" s="384"/>
      <c r="BP23" s="384"/>
      <c r="BQ23" s="384"/>
      <c r="BR23" s="384"/>
      <c r="BS23" s="384"/>
      <c r="BT23" s="384"/>
      <c r="BU23" s="385"/>
      <c r="BV23" s="383">
        <v>5045984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6090</v>
      </c>
      <c r="R24" s="360"/>
      <c r="S24" s="360"/>
      <c r="T24" s="360"/>
      <c r="U24" s="360"/>
      <c r="V24" s="361"/>
      <c r="W24" s="425"/>
      <c r="X24" s="416"/>
      <c r="Y24" s="417"/>
      <c r="Z24" s="356" t="s">
        <v>153</v>
      </c>
      <c r="AA24" s="357"/>
      <c r="AB24" s="357"/>
      <c r="AC24" s="357"/>
      <c r="AD24" s="357"/>
      <c r="AE24" s="357"/>
      <c r="AF24" s="357"/>
      <c r="AG24" s="358"/>
      <c r="AH24" s="359">
        <v>145</v>
      </c>
      <c r="AI24" s="360"/>
      <c r="AJ24" s="360"/>
      <c r="AK24" s="360"/>
      <c r="AL24" s="361"/>
      <c r="AM24" s="359">
        <v>453125</v>
      </c>
      <c r="AN24" s="360"/>
      <c r="AO24" s="360"/>
      <c r="AP24" s="360"/>
      <c r="AQ24" s="360"/>
      <c r="AR24" s="361"/>
      <c r="AS24" s="359">
        <v>3125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4226311</v>
      </c>
      <c r="BO24" s="384"/>
      <c r="BP24" s="384"/>
      <c r="BQ24" s="384"/>
      <c r="BR24" s="384"/>
      <c r="BS24" s="384"/>
      <c r="BT24" s="384"/>
      <c r="BU24" s="385"/>
      <c r="BV24" s="383">
        <v>3840128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5220</v>
      </c>
      <c r="R25" s="360"/>
      <c r="S25" s="360"/>
      <c r="T25" s="360"/>
      <c r="U25" s="360"/>
      <c r="V25" s="361"/>
      <c r="W25" s="425"/>
      <c r="X25" s="416"/>
      <c r="Y25" s="417"/>
      <c r="Z25" s="356" t="s">
        <v>156</v>
      </c>
      <c r="AA25" s="357"/>
      <c r="AB25" s="357"/>
      <c r="AC25" s="357"/>
      <c r="AD25" s="357"/>
      <c r="AE25" s="357"/>
      <c r="AF25" s="357"/>
      <c r="AG25" s="358"/>
      <c r="AH25" s="359">
        <v>34</v>
      </c>
      <c r="AI25" s="360"/>
      <c r="AJ25" s="360"/>
      <c r="AK25" s="360"/>
      <c r="AL25" s="361"/>
      <c r="AM25" s="359">
        <v>105400</v>
      </c>
      <c r="AN25" s="360"/>
      <c r="AO25" s="360"/>
      <c r="AP25" s="360"/>
      <c r="AQ25" s="360"/>
      <c r="AR25" s="361"/>
      <c r="AS25" s="359">
        <v>3100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165876</v>
      </c>
      <c r="BO25" s="379"/>
      <c r="BP25" s="379"/>
      <c r="BQ25" s="379"/>
      <c r="BR25" s="379"/>
      <c r="BS25" s="379"/>
      <c r="BT25" s="379"/>
      <c r="BU25" s="380"/>
      <c r="BV25" s="378">
        <v>302457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4620</v>
      </c>
      <c r="R26" s="360"/>
      <c r="S26" s="360"/>
      <c r="T26" s="360"/>
      <c r="U26" s="360"/>
      <c r="V26" s="361"/>
      <c r="W26" s="425"/>
      <c r="X26" s="416"/>
      <c r="Y26" s="417"/>
      <c r="Z26" s="356" t="s">
        <v>159</v>
      </c>
      <c r="AA26" s="436"/>
      <c r="AB26" s="436"/>
      <c r="AC26" s="436"/>
      <c r="AD26" s="436"/>
      <c r="AE26" s="436"/>
      <c r="AF26" s="436"/>
      <c r="AG26" s="437"/>
      <c r="AH26" s="359">
        <v>7</v>
      </c>
      <c r="AI26" s="360"/>
      <c r="AJ26" s="360"/>
      <c r="AK26" s="360"/>
      <c r="AL26" s="361"/>
      <c r="AM26" s="359">
        <v>18893</v>
      </c>
      <c r="AN26" s="360"/>
      <c r="AO26" s="360"/>
      <c r="AP26" s="360"/>
      <c r="AQ26" s="360"/>
      <c r="AR26" s="361"/>
      <c r="AS26" s="359">
        <v>2699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2400</v>
      </c>
      <c r="R27" s="360"/>
      <c r="S27" s="360"/>
      <c r="T27" s="360"/>
      <c r="U27" s="360"/>
      <c r="V27" s="361"/>
      <c r="W27" s="425"/>
      <c r="X27" s="416"/>
      <c r="Y27" s="417"/>
      <c r="Z27" s="356" t="s">
        <v>162</v>
      </c>
      <c r="AA27" s="357"/>
      <c r="AB27" s="357"/>
      <c r="AC27" s="357"/>
      <c r="AD27" s="357"/>
      <c r="AE27" s="357"/>
      <c r="AF27" s="357"/>
      <c r="AG27" s="358"/>
      <c r="AH27" s="359">
        <v>14</v>
      </c>
      <c r="AI27" s="360"/>
      <c r="AJ27" s="360"/>
      <c r="AK27" s="360"/>
      <c r="AL27" s="361"/>
      <c r="AM27" s="359">
        <v>41804</v>
      </c>
      <c r="AN27" s="360"/>
      <c r="AO27" s="360"/>
      <c r="AP27" s="360"/>
      <c r="AQ27" s="360"/>
      <c r="AR27" s="361"/>
      <c r="AS27" s="359">
        <v>2986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453780</v>
      </c>
      <c r="BO27" s="387"/>
      <c r="BP27" s="387"/>
      <c r="BQ27" s="387"/>
      <c r="BR27" s="387"/>
      <c r="BS27" s="387"/>
      <c r="BT27" s="387"/>
      <c r="BU27" s="388"/>
      <c r="BV27" s="386">
        <v>453780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1840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695850</v>
      </c>
      <c r="BO28" s="379"/>
      <c r="BP28" s="379"/>
      <c r="BQ28" s="379"/>
      <c r="BR28" s="379"/>
      <c r="BS28" s="379"/>
      <c r="BT28" s="379"/>
      <c r="BU28" s="380"/>
      <c r="BV28" s="378">
        <v>695603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10</v>
      </c>
      <c r="M29" s="360"/>
      <c r="N29" s="360"/>
      <c r="O29" s="360"/>
      <c r="P29" s="361"/>
      <c r="Q29" s="359">
        <v>1680</v>
      </c>
      <c r="R29" s="360"/>
      <c r="S29" s="360"/>
      <c r="T29" s="360"/>
      <c r="U29" s="360"/>
      <c r="V29" s="361"/>
      <c r="W29" s="425"/>
      <c r="X29" s="416"/>
      <c r="Y29" s="417"/>
      <c r="Z29" s="356" t="s">
        <v>169</v>
      </c>
      <c r="AA29" s="357"/>
      <c r="AB29" s="357"/>
      <c r="AC29" s="357"/>
      <c r="AD29" s="357"/>
      <c r="AE29" s="357"/>
      <c r="AF29" s="357"/>
      <c r="AG29" s="358"/>
      <c r="AH29" s="359">
        <v>159</v>
      </c>
      <c r="AI29" s="360"/>
      <c r="AJ29" s="360"/>
      <c r="AK29" s="360"/>
      <c r="AL29" s="361"/>
      <c r="AM29" s="359">
        <v>494929</v>
      </c>
      <c r="AN29" s="360"/>
      <c r="AO29" s="360"/>
      <c r="AP29" s="360"/>
      <c r="AQ29" s="360"/>
      <c r="AR29" s="361"/>
      <c r="AS29" s="359">
        <v>3113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262132</v>
      </c>
      <c r="BO30" s="387"/>
      <c r="BP30" s="387"/>
      <c r="BQ30" s="387"/>
      <c r="BR30" s="387"/>
      <c r="BS30" s="387"/>
      <c r="BT30" s="387"/>
      <c r="BU30" s="388"/>
      <c r="BV30" s="386">
        <v>68732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風力発電事業</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東河環境センター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伊豆斎場組合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一部事務組合下田メディカルセンター（普通会計分）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静岡県後期高齢者医療広域連合（事業会計分）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一部事務組合下田メディカルセンター（事業会計分）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79" t="s">
        <v>23</v>
      </c>
      <c r="C41" s="1180"/>
      <c r="D41" s="81"/>
      <c r="E41" s="1181" t="s">
        <v>24</v>
      </c>
      <c r="F41" s="1181"/>
      <c r="G41" s="1181"/>
      <c r="H41" s="1182"/>
      <c r="I41" s="82">
        <v>4427</v>
      </c>
      <c r="J41" s="83">
        <v>4656</v>
      </c>
      <c r="K41" s="83">
        <v>4729</v>
      </c>
      <c r="L41" s="83">
        <v>5046</v>
      </c>
      <c r="M41" s="84">
        <v>5289</v>
      </c>
    </row>
    <row r="42" spans="2:13" ht="27.75" customHeight="1" x14ac:dyDescent="0.15">
      <c r="B42" s="1169"/>
      <c r="C42" s="1170"/>
      <c r="D42" s="85"/>
      <c r="E42" s="1173" t="s">
        <v>25</v>
      </c>
      <c r="F42" s="1173"/>
      <c r="G42" s="1173"/>
      <c r="H42" s="1174"/>
      <c r="I42" s="86">
        <v>37</v>
      </c>
      <c r="J42" s="87">
        <v>25</v>
      </c>
      <c r="K42" s="87">
        <v>13</v>
      </c>
      <c r="L42" s="87">
        <v>11</v>
      </c>
      <c r="M42" s="88">
        <v>2</v>
      </c>
    </row>
    <row r="43" spans="2:13" ht="27.75" customHeight="1" x14ac:dyDescent="0.15">
      <c r="B43" s="1169"/>
      <c r="C43" s="1170"/>
      <c r="D43" s="85"/>
      <c r="E43" s="1173" t="s">
        <v>26</v>
      </c>
      <c r="F43" s="1173"/>
      <c r="G43" s="1173"/>
      <c r="H43" s="1174"/>
      <c r="I43" s="86" t="s">
        <v>473</v>
      </c>
      <c r="J43" s="87" t="s">
        <v>473</v>
      </c>
      <c r="K43" s="87" t="s">
        <v>473</v>
      </c>
      <c r="L43" s="87" t="s">
        <v>473</v>
      </c>
      <c r="M43" s="88" t="s">
        <v>473</v>
      </c>
    </row>
    <row r="44" spans="2:13" ht="27.75" customHeight="1" x14ac:dyDescent="0.15">
      <c r="B44" s="1169"/>
      <c r="C44" s="1170"/>
      <c r="D44" s="85"/>
      <c r="E44" s="1173" t="s">
        <v>27</v>
      </c>
      <c r="F44" s="1173"/>
      <c r="G44" s="1173"/>
      <c r="H44" s="1174"/>
      <c r="I44" s="86">
        <v>948</v>
      </c>
      <c r="J44" s="87">
        <v>824</v>
      </c>
      <c r="K44" s="87">
        <v>712</v>
      </c>
      <c r="L44" s="87">
        <v>579</v>
      </c>
      <c r="M44" s="88">
        <v>446</v>
      </c>
    </row>
    <row r="45" spans="2:13" ht="27.75" customHeight="1" x14ac:dyDescent="0.15">
      <c r="B45" s="1169"/>
      <c r="C45" s="1170"/>
      <c r="D45" s="85"/>
      <c r="E45" s="1173" t="s">
        <v>28</v>
      </c>
      <c r="F45" s="1173"/>
      <c r="G45" s="1173"/>
      <c r="H45" s="1174"/>
      <c r="I45" s="86">
        <v>869</v>
      </c>
      <c r="J45" s="87">
        <v>903</v>
      </c>
      <c r="K45" s="87">
        <v>1048</v>
      </c>
      <c r="L45" s="87">
        <v>983</v>
      </c>
      <c r="M45" s="88">
        <v>1197</v>
      </c>
    </row>
    <row r="46" spans="2:13" ht="27.75" customHeight="1" x14ac:dyDescent="0.15">
      <c r="B46" s="1169"/>
      <c r="C46" s="1170"/>
      <c r="D46" s="85"/>
      <c r="E46" s="1173" t="s">
        <v>29</v>
      </c>
      <c r="F46" s="1173"/>
      <c r="G46" s="1173"/>
      <c r="H46" s="1174"/>
      <c r="I46" s="86" t="s">
        <v>473</v>
      </c>
      <c r="J46" s="87" t="s">
        <v>473</v>
      </c>
      <c r="K46" s="87" t="s">
        <v>473</v>
      </c>
      <c r="L46" s="87" t="s">
        <v>473</v>
      </c>
      <c r="M46" s="88" t="s">
        <v>473</v>
      </c>
    </row>
    <row r="47" spans="2:13" ht="27.75" customHeight="1" x14ac:dyDescent="0.15">
      <c r="B47" s="1169"/>
      <c r="C47" s="1170"/>
      <c r="D47" s="85"/>
      <c r="E47" s="1173" t="s">
        <v>30</v>
      </c>
      <c r="F47" s="1173"/>
      <c r="G47" s="1173"/>
      <c r="H47" s="1174"/>
      <c r="I47" s="86" t="s">
        <v>473</v>
      </c>
      <c r="J47" s="87" t="s">
        <v>473</v>
      </c>
      <c r="K47" s="87" t="s">
        <v>473</v>
      </c>
      <c r="L47" s="87" t="s">
        <v>473</v>
      </c>
      <c r="M47" s="88" t="s">
        <v>473</v>
      </c>
    </row>
    <row r="48" spans="2:13" ht="27.75" customHeight="1" x14ac:dyDescent="0.15">
      <c r="B48" s="1171"/>
      <c r="C48" s="1172"/>
      <c r="D48" s="85"/>
      <c r="E48" s="1173" t="s">
        <v>31</v>
      </c>
      <c r="F48" s="1173"/>
      <c r="G48" s="1173"/>
      <c r="H48" s="1174"/>
      <c r="I48" s="86" t="s">
        <v>473</v>
      </c>
      <c r="J48" s="87" t="s">
        <v>473</v>
      </c>
      <c r="K48" s="87" t="s">
        <v>473</v>
      </c>
      <c r="L48" s="87" t="s">
        <v>473</v>
      </c>
      <c r="M48" s="88" t="s">
        <v>473</v>
      </c>
    </row>
    <row r="49" spans="2:13" ht="27.75" customHeight="1" x14ac:dyDescent="0.15">
      <c r="B49" s="1167" t="s">
        <v>32</v>
      </c>
      <c r="C49" s="1168"/>
      <c r="D49" s="89"/>
      <c r="E49" s="1173" t="s">
        <v>33</v>
      </c>
      <c r="F49" s="1173"/>
      <c r="G49" s="1173"/>
      <c r="H49" s="1174"/>
      <c r="I49" s="86">
        <v>433</v>
      </c>
      <c r="J49" s="87">
        <v>715</v>
      </c>
      <c r="K49" s="87">
        <v>673</v>
      </c>
      <c r="L49" s="87">
        <v>696</v>
      </c>
      <c r="M49" s="88">
        <v>696</v>
      </c>
    </row>
    <row r="50" spans="2:13" ht="27.75" customHeight="1" x14ac:dyDescent="0.15">
      <c r="B50" s="1169"/>
      <c r="C50" s="1170"/>
      <c r="D50" s="85"/>
      <c r="E50" s="1173" t="s">
        <v>34</v>
      </c>
      <c r="F50" s="1173"/>
      <c r="G50" s="1173"/>
      <c r="H50" s="1174"/>
      <c r="I50" s="86" t="s">
        <v>473</v>
      </c>
      <c r="J50" s="87" t="s">
        <v>473</v>
      </c>
      <c r="K50" s="87" t="s">
        <v>473</v>
      </c>
      <c r="L50" s="87" t="s">
        <v>473</v>
      </c>
      <c r="M50" s="88" t="s">
        <v>473</v>
      </c>
    </row>
    <row r="51" spans="2:13" ht="27.75" customHeight="1" x14ac:dyDescent="0.15">
      <c r="B51" s="1171"/>
      <c r="C51" s="1172"/>
      <c r="D51" s="85"/>
      <c r="E51" s="1173" t="s">
        <v>35</v>
      </c>
      <c r="F51" s="1173"/>
      <c r="G51" s="1173"/>
      <c r="H51" s="1174"/>
      <c r="I51" s="86">
        <v>3700</v>
      </c>
      <c r="J51" s="87">
        <v>3823</v>
      </c>
      <c r="K51" s="87">
        <v>4049</v>
      </c>
      <c r="L51" s="87">
        <v>4212</v>
      </c>
      <c r="M51" s="88">
        <v>4329</v>
      </c>
    </row>
    <row r="52" spans="2:13" ht="27.75" customHeight="1" thickBot="1" x14ac:dyDescent="0.2">
      <c r="B52" s="1175" t="s">
        <v>36</v>
      </c>
      <c r="C52" s="1176"/>
      <c r="D52" s="90"/>
      <c r="E52" s="1177" t="s">
        <v>37</v>
      </c>
      <c r="F52" s="1177"/>
      <c r="G52" s="1177"/>
      <c r="H52" s="1178"/>
      <c r="I52" s="91">
        <v>2148</v>
      </c>
      <c r="J52" s="92">
        <v>1870</v>
      </c>
      <c r="K52" s="92">
        <v>1780</v>
      </c>
      <c r="L52" s="92">
        <v>1711</v>
      </c>
      <c r="M52" s="93">
        <v>1910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50476</v>
      </c>
      <c r="E3" s="116"/>
      <c r="F3" s="117">
        <v>65529</v>
      </c>
      <c r="G3" s="118"/>
      <c r="H3" s="119"/>
    </row>
    <row r="4" spans="1:8" x14ac:dyDescent="0.15">
      <c r="A4" s="120"/>
      <c r="B4" s="121"/>
      <c r="C4" s="122"/>
      <c r="D4" s="123">
        <v>20093</v>
      </c>
      <c r="E4" s="124"/>
      <c r="F4" s="125">
        <v>32858</v>
      </c>
      <c r="G4" s="126"/>
      <c r="H4" s="127"/>
    </row>
    <row r="5" spans="1:8" x14ac:dyDescent="0.15">
      <c r="A5" s="108" t="s">
        <v>507</v>
      </c>
      <c r="B5" s="113"/>
      <c r="C5" s="114"/>
      <c r="D5" s="115">
        <v>97986</v>
      </c>
      <c r="E5" s="116"/>
      <c r="F5" s="117">
        <v>64717</v>
      </c>
      <c r="G5" s="118"/>
      <c r="H5" s="119"/>
    </row>
    <row r="6" spans="1:8" x14ac:dyDescent="0.15">
      <c r="A6" s="120"/>
      <c r="B6" s="121"/>
      <c r="C6" s="122"/>
      <c r="D6" s="123">
        <v>29009</v>
      </c>
      <c r="E6" s="124"/>
      <c r="F6" s="125">
        <v>31931</v>
      </c>
      <c r="G6" s="126"/>
      <c r="H6" s="127"/>
    </row>
    <row r="7" spans="1:8" x14ac:dyDescent="0.15">
      <c r="A7" s="108" t="s">
        <v>508</v>
      </c>
      <c r="B7" s="113"/>
      <c r="C7" s="114"/>
      <c r="D7" s="115">
        <v>28869</v>
      </c>
      <c r="E7" s="116"/>
      <c r="F7" s="117">
        <v>70897</v>
      </c>
      <c r="G7" s="118"/>
      <c r="H7" s="119"/>
    </row>
    <row r="8" spans="1:8" x14ac:dyDescent="0.15">
      <c r="A8" s="120"/>
      <c r="B8" s="121"/>
      <c r="C8" s="122"/>
      <c r="D8" s="123">
        <v>22675</v>
      </c>
      <c r="E8" s="124"/>
      <c r="F8" s="125">
        <v>39878</v>
      </c>
      <c r="G8" s="126"/>
      <c r="H8" s="127"/>
    </row>
    <row r="9" spans="1:8" x14ac:dyDescent="0.15">
      <c r="A9" s="108" t="s">
        <v>509</v>
      </c>
      <c r="B9" s="113"/>
      <c r="C9" s="114"/>
      <c r="D9" s="115">
        <v>49424</v>
      </c>
      <c r="E9" s="116"/>
      <c r="F9" s="117">
        <v>66496</v>
      </c>
      <c r="G9" s="118"/>
      <c r="H9" s="119"/>
    </row>
    <row r="10" spans="1:8" x14ac:dyDescent="0.15">
      <c r="A10" s="120"/>
      <c r="B10" s="121"/>
      <c r="C10" s="122"/>
      <c r="D10" s="123">
        <v>18694</v>
      </c>
      <c r="E10" s="124"/>
      <c r="F10" s="125">
        <v>36530</v>
      </c>
      <c r="G10" s="126"/>
      <c r="H10" s="127"/>
    </row>
    <row r="11" spans="1:8" x14ac:dyDescent="0.15">
      <c r="A11" s="108" t="s">
        <v>510</v>
      </c>
      <c r="B11" s="113"/>
      <c r="C11" s="114"/>
      <c r="D11" s="115">
        <v>55065</v>
      </c>
      <c r="E11" s="116"/>
      <c r="F11" s="117">
        <v>82748</v>
      </c>
      <c r="G11" s="118"/>
      <c r="H11" s="119"/>
    </row>
    <row r="12" spans="1:8" x14ac:dyDescent="0.15">
      <c r="A12" s="120"/>
      <c r="B12" s="121"/>
      <c r="C12" s="128"/>
      <c r="D12" s="123">
        <v>23678</v>
      </c>
      <c r="E12" s="124"/>
      <c r="F12" s="125">
        <v>44732</v>
      </c>
      <c r="G12" s="126"/>
      <c r="H12" s="127"/>
    </row>
    <row r="13" spans="1:8" x14ac:dyDescent="0.15">
      <c r="A13" s="108"/>
      <c r="B13" s="113"/>
      <c r="C13" s="129"/>
      <c r="D13" s="130">
        <v>56364</v>
      </c>
      <c r="E13" s="131"/>
      <c r="F13" s="132">
        <v>70077</v>
      </c>
      <c r="G13" s="133"/>
      <c r="H13" s="119"/>
    </row>
    <row r="14" spans="1:8" x14ac:dyDescent="0.15">
      <c r="A14" s="120"/>
      <c r="B14" s="121"/>
      <c r="C14" s="122"/>
      <c r="D14" s="123">
        <v>22830</v>
      </c>
      <c r="E14" s="124"/>
      <c r="F14" s="125">
        <v>37186</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5.66</v>
      </c>
      <c r="C19" s="134">
        <f>ROUND(VALUE(SUBSTITUTE(実質収支比率等に係る経年分析!G$48,"▲","-")),2)</f>
        <v>3.14</v>
      </c>
      <c r="D19" s="134">
        <f>ROUND(VALUE(SUBSTITUTE(実質収支比率等に係る経年分析!H$48,"▲","-")),2)</f>
        <v>4.6900000000000004</v>
      </c>
      <c r="E19" s="134">
        <f>ROUND(VALUE(SUBSTITUTE(実質収支比率等に係る経年分析!I$48,"▲","-")),2)</f>
        <v>4.99</v>
      </c>
      <c r="F19" s="134">
        <f>ROUND(VALUE(SUBSTITUTE(実質収支比率等に係る経年分析!J$48,"▲","-")),2)</f>
        <v>5.13</v>
      </c>
    </row>
    <row r="20" spans="1:11" x14ac:dyDescent="0.15">
      <c r="A20" s="134" t="s">
        <v>42</v>
      </c>
      <c r="B20" s="134">
        <f>ROUND(VALUE(SUBSTITUTE(実質収支比率等に係る経年分析!F$47,"▲","-")),2)</f>
        <v>12.49</v>
      </c>
      <c r="C20" s="134">
        <f>ROUND(VALUE(SUBSTITUTE(実質収支比率等に係る経年分析!G$47,"▲","-")),2)</f>
        <v>19.73</v>
      </c>
      <c r="D20" s="134">
        <f>ROUND(VALUE(SUBSTITUTE(実質収支比率等に係る経年分析!H$47,"▲","-")),2)</f>
        <v>18.84</v>
      </c>
      <c r="E20" s="134">
        <f>ROUND(VALUE(SUBSTITUTE(実質収支比率等に係る経年分析!I$47,"▲","-")),2)</f>
        <v>19.82</v>
      </c>
      <c r="F20" s="134">
        <f>ROUND(VALUE(SUBSTITUTE(実質収支比率等に係る経年分析!J$47,"▲","-")),2)</f>
        <v>19.91</v>
      </c>
    </row>
    <row r="21" spans="1:11" x14ac:dyDescent="0.15">
      <c r="A21" s="134" t="s">
        <v>43</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0.94</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-3.05</v>
      </c>
      <c r="F21" s="134">
        <f>IF(ISNUMBER(VALUE(SUBSTITUTE(実質収支比率等に係る経年分析!J$49,"▲","-"))),ROUND(VALUE(SUBSTITUTE(実質収支比率等に係る経年分析!J$49,"▲","-")),2),NA())</f>
        <v>-4.0199999999999996</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風力発電事業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1.1100000000000001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x14ac:dyDescent="0.15">
      <c r="A34" s="135" t="str">
        <f>IF(連結実質赤字比率に係る赤字・黒字の構成分析!C$36="",NA(),連結実質赤字比率に係る赤字・黒字の構成分析!C$36)</f>
        <v>国民健康保険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5.13</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23.97</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309</v>
      </c>
      <c r="E42" s="136"/>
      <c r="F42" s="136"/>
      <c r="G42" s="136">
        <f>'実質公債費比率（分子）の構造'!L$52</f>
        <v>332</v>
      </c>
      <c r="H42" s="136"/>
      <c r="I42" s="136"/>
      <c r="J42" s="136">
        <f>'実質公債費比率（分子）の構造'!M$52</f>
        <v>348</v>
      </c>
      <c r="K42" s="136"/>
      <c r="L42" s="136"/>
      <c r="M42" s="136">
        <f>'実質公債費比率（分子）の構造'!N$52</f>
        <v>364</v>
      </c>
      <c r="N42" s="136"/>
      <c r="O42" s="136"/>
      <c r="P42" s="136">
        <f>'実質公債費比率（分子）の構造'!O$52</f>
        <v>385</v>
      </c>
    </row>
    <row r="43" spans="1:16" x14ac:dyDescent="0.15">
      <c r="A43" s="136" t="s">
        <v>51</v>
      </c>
      <c r="B43" s="136">
        <f>'実質公債費比率（分子）の構造'!K$51</f>
        <v>0</v>
      </c>
      <c r="C43" s="136"/>
      <c r="D43" s="136"/>
      <c r="E43" s="136">
        <f>'実質公債費比率（分子）の構造'!L$51</f>
        <v>2</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26</v>
      </c>
      <c r="C44" s="136"/>
      <c r="D44" s="136"/>
      <c r="E44" s="136">
        <f>'実質公債費比率（分子）の構造'!L$50</f>
        <v>24</v>
      </c>
      <c r="F44" s="136"/>
      <c r="G44" s="136"/>
      <c r="H44" s="136">
        <f>'実質公債費比率（分子）の構造'!M$50</f>
        <v>30</v>
      </c>
      <c r="I44" s="136"/>
      <c r="J44" s="136"/>
      <c r="K44" s="136">
        <f>'実質公債費比率（分子）の構造'!N$50</f>
        <v>23</v>
      </c>
      <c r="L44" s="136"/>
      <c r="M44" s="136"/>
      <c r="N44" s="136">
        <f>'実質公債費比率（分子）の構造'!O$50</f>
        <v>7</v>
      </c>
      <c r="O44" s="136"/>
      <c r="P44" s="136"/>
    </row>
    <row r="45" spans="1:16" x14ac:dyDescent="0.15">
      <c r="A45" s="136" t="s">
        <v>53</v>
      </c>
      <c r="B45" s="136">
        <f>'実質公債費比率（分子）の構造'!K$49</f>
        <v>137</v>
      </c>
      <c r="C45" s="136"/>
      <c r="D45" s="136"/>
      <c r="E45" s="136">
        <f>'実質公債費比率（分子）の構造'!L$49</f>
        <v>138</v>
      </c>
      <c r="F45" s="136"/>
      <c r="G45" s="136"/>
      <c r="H45" s="136">
        <f>'実質公債費比率（分子）の構造'!M$49</f>
        <v>138</v>
      </c>
      <c r="I45" s="136"/>
      <c r="J45" s="136"/>
      <c r="K45" s="136">
        <f>'実質公債費比率（分子）の構造'!N$49</f>
        <v>138</v>
      </c>
      <c r="L45" s="136"/>
      <c r="M45" s="136"/>
      <c r="N45" s="136">
        <f>'実質公債費比率（分子）の構造'!O$49</f>
        <v>141</v>
      </c>
      <c r="O45" s="136"/>
      <c r="P45" s="136"/>
    </row>
    <row r="46" spans="1:16" x14ac:dyDescent="0.15">
      <c r="A46" s="136" t="s">
        <v>54</v>
      </c>
      <c r="B46" s="136">
        <f>'実質公債費比率（分子）の構造'!K$48</f>
        <v>0</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476</v>
      </c>
      <c r="C49" s="136"/>
      <c r="D49" s="136"/>
      <c r="E49" s="136">
        <f>'実質公債費比率（分子）の構造'!L$45</f>
        <v>450</v>
      </c>
      <c r="F49" s="136"/>
      <c r="G49" s="136"/>
      <c r="H49" s="136">
        <f>'実質公債費比率（分子）の構造'!M$45</f>
        <v>447</v>
      </c>
      <c r="I49" s="136"/>
      <c r="J49" s="136"/>
      <c r="K49" s="136">
        <f>'実質公債費比率（分子）の構造'!N$45</f>
        <v>445</v>
      </c>
      <c r="L49" s="136"/>
      <c r="M49" s="136"/>
      <c r="N49" s="136">
        <f>'実質公債費比率（分子）の構造'!O$45</f>
        <v>471</v>
      </c>
      <c r="O49" s="136"/>
      <c r="P49" s="136"/>
    </row>
    <row r="50" spans="1:16" x14ac:dyDescent="0.15">
      <c r="A50" s="136" t="s">
        <v>58</v>
      </c>
      <c r="B50" s="136" t="e">
        <f>NA()</f>
        <v>#N/A</v>
      </c>
      <c r="C50" s="136">
        <f>IF(ISNUMBER('実質公債費比率（分子）の構造'!K$53),'実質公債費比率（分子）の構造'!K$53,NA())</f>
        <v>330</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267</v>
      </c>
      <c r="J50" s="136" t="e">
        <f>NA()</f>
        <v>#N/A</v>
      </c>
      <c r="K50" s="136" t="e">
        <f>NA()</f>
        <v>#N/A</v>
      </c>
      <c r="L50" s="136">
        <f>IF(ISNUMBER('実質公債費比率（分子）の構造'!N$53),'実質公債費比率（分子）の構造'!N$53,NA())</f>
        <v>242</v>
      </c>
      <c r="M50" s="136" t="e">
        <f>NA()</f>
        <v>#N/A</v>
      </c>
      <c r="N50" s="136" t="e">
        <f>NA()</f>
        <v>#N/A</v>
      </c>
      <c r="O50" s="136">
        <f>IF(ISNUMBER('実質公債費比率（分子）の構造'!O$53),'実質公債費比率（分子）の構造'!O$53,NA())</f>
        <v>234</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3700</v>
      </c>
      <c r="E56" s="135"/>
      <c r="F56" s="135"/>
      <c r="G56" s="135">
        <f>'将来負担比率（分子）の構造'!J$51</f>
        <v>3823</v>
      </c>
      <c r="H56" s="135"/>
      <c r="I56" s="135"/>
      <c r="J56" s="135">
        <f>'将来負担比率（分子）の構造'!K$51</f>
        <v>4049</v>
      </c>
      <c r="K56" s="135"/>
      <c r="L56" s="135"/>
      <c r="M56" s="135">
        <f>'将来負担比率（分子）の構造'!L$51</f>
        <v>4212</v>
      </c>
      <c r="N56" s="135"/>
      <c r="O56" s="135"/>
      <c r="P56" s="135">
        <f>'将来負担比率（分子）の構造'!M$51</f>
        <v>4329</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433</v>
      </c>
      <c r="E58" s="135"/>
      <c r="F58" s="135"/>
      <c r="G58" s="135">
        <f>'将来負担比率（分子）の構造'!J$49</f>
        <v>715</v>
      </c>
      <c r="H58" s="135"/>
      <c r="I58" s="135"/>
      <c r="J58" s="135">
        <f>'将来負担比率（分子）の構造'!K$49</f>
        <v>673</v>
      </c>
      <c r="K58" s="135"/>
      <c r="L58" s="135"/>
      <c r="M58" s="135">
        <f>'将来負担比率（分子）の構造'!L$49</f>
        <v>696</v>
      </c>
      <c r="N58" s="135"/>
      <c r="O58" s="135"/>
      <c r="P58" s="135">
        <f>'将来負担比率（分子）の構造'!M$49</f>
        <v>696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869</v>
      </c>
      <c r="C62" s="135"/>
      <c r="D62" s="135"/>
      <c r="E62" s="135">
        <f>'将来負担比率（分子）の構造'!J$45</f>
        <v>903</v>
      </c>
      <c r="F62" s="135"/>
      <c r="G62" s="135"/>
      <c r="H62" s="135">
        <f>'将来負担比率（分子）の構造'!K$45</f>
        <v>1048</v>
      </c>
      <c r="I62" s="135"/>
      <c r="J62" s="135"/>
      <c r="K62" s="135">
        <f>'将来負担比率（分子）の構造'!L$45</f>
        <v>983</v>
      </c>
      <c r="L62" s="135"/>
      <c r="M62" s="135"/>
      <c r="N62" s="135">
        <f>'将来負担比率（分子）の構造'!M$45</f>
        <v>1197</v>
      </c>
      <c r="O62" s="135"/>
      <c r="P62" s="135"/>
    </row>
    <row r="63" spans="1:16" x14ac:dyDescent="0.15">
      <c r="A63" s="135" t="s">
        <v>27</v>
      </c>
      <c r="B63" s="135">
        <f>'将来負担比率（分子）の構造'!I$44</f>
        <v>948</v>
      </c>
      <c r="C63" s="135"/>
      <c r="D63" s="135"/>
      <c r="E63" s="135">
        <f>'将来負担比率（分子）の構造'!J$44</f>
        <v>824</v>
      </c>
      <c r="F63" s="135"/>
      <c r="G63" s="135"/>
      <c r="H63" s="135">
        <f>'将来負担比率（分子）の構造'!K$44</f>
        <v>712</v>
      </c>
      <c r="I63" s="135"/>
      <c r="J63" s="135"/>
      <c r="K63" s="135">
        <f>'将来負担比率（分子）の構造'!L$44</f>
        <v>579</v>
      </c>
      <c r="L63" s="135"/>
      <c r="M63" s="135"/>
      <c r="N63" s="135">
        <f>'将来負担比率（分子）の構造'!M$44</f>
        <v>446</v>
      </c>
      <c r="O63" s="135"/>
      <c r="P63" s="135"/>
    </row>
    <row r="64" spans="1:16" x14ac:dyDescent="0.15">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25</v>
      </c>
      <c r="B65" s="135">
        <f>'将来負担比率（分子）の構造'!I$42</f>
        <v>37</v>
      </c>
      <c r="C65" s="135"/>
      <c r="D65" s="135"/>
      <c r="E65" s="135">
        <f>'将来負担比率（分子）の構造'!J$42</f>
        <v>25</v>
      </c>
      <c r="F65" s="135"/>
      <c r="G65" s="135"/>
      <c r="H65" s="135">
        <f>'将来負担比率（分子）の構造'!K$42</f>
        <v>13</v>
      </c>
      <c r="I65" s="135"/>
      <c r="J65" s="135"/>
      <c r="K65" s="135">
        <f>'将来負担比率（分子）の構造'!L$42</f>
        <v>11</v>
      </c>
      <c r="L65" s="135"/>
      <c r="M65" s="135"/>
      <c r="N65" s="135">
        <f>'将来負担比率（分子）の構造'!M$42</f>
        <v>2</v>
      </c>
      <c r="O65" s="135"/>
      <c r="P65" s="135"/>
    </row>
    <row r="66" spans="1:16" x14ac:dyDescent="0.15">
      <c r="A66" s="135" t="s">
        <v>24</v>
      </c>
      <c r="B66" s="135">
        <f>'将来負担比率（分子）の構造'!I$41</f>
        <v>4427</v>
      </c>
      <c r="C66" s="135"/>
      <c r="D66" s="135"/>
      <c r="E66" s="135">
        <f>'将来負担比率（分子）の構造'!J$41</f>
        <v>4656</v>
      </c>
      <c r="F66" s="135"/>
      <c r="G66" s="135"/>
      <c r="H66" s="135">
        <f>'将来負担比率（分子）の構造'!K$41</f>
        <v>4729</v>
      </c>
      <c r="I66" s="135"/>
      <c r="J66" s="135"/>
      <c r="K66" s="135">
        <f>'将来負担比率（分子）の構造'!L$41</f>
        <v>5046</v>
      </c>
      <c r="L66" s="135"/>
      <c r="M66" s="135"/>
      <c r="N66" s="135">
        <f>'将来負担比率（分子）の構造'!M$41</f>
        <v>5289</v>
      </c>
      <c r="O66" s="135"/>
      <c r="P66" s="135"/>
    </row>
    <row r="67" spans="1:16" x14ac:dyDescent="0.15">
      <c r="A67" s="135" t="s">
        <v>62</v>
      </c>
      <c r="B67" s="135" t="e">
        <f>NA()</f>
        <v>#N/A</v>
      </c>
      <c r="C67" s="135">
        <f>IF(ISNUMBER('将来負担比率（分子）の構造'!I$52), IF('将来負担比率（分子）の構造'!I$52 &lt; 0, 0, '将来負担比率（分子）の構造'!I$52), NA())</f>
        <v>2148</v>
      </c>
      <c r="D67" s="135" t="e">
        <f>NA()</f>
        <v>#N/A</v>
      </c>
      <c r="E67" s="135" t="e">
        <f>NA()</f>
        <v>#N/A</v>
      </c>
      <c r="F67" s="135">
        <f>IF(ISNUMBER('将来負担比率（分子）の構造'!J$52), IF('将来負担比率（分子）の構造'!J$52 &lt; 0, 0, '将来負担比率（分子）の構造'!J$52), NA())</f>
        <v>1870</v>
      </c>
      <c r="G67" s="135" t="e">
        <f>NA()</f>
        <v>#N/A</v>
      </c>
      <c r="H67" s="135" t="e">
        <f>NA()</f>
        <v>#N/A</v>
      </c>
      <c r="I67" s="135">
        <f>IF(ISNUMBER('将来負担比率（分子）の構造'!K$52), IF('将来負担比率（分子）の構造'!K$52 &lt; 0, 0, '将来負担比率（分子）の構造'!K$52), NA())</f>
        <v>1780</v>
      </c>
      <c r="J67" s="135" t="e">
        <f>NA()</f>
        <v>#N/A</v>
      </c>
      <c r="K67" s="135" t="e">
        <f>NA()</f>
        <v>#N/A</v>
      </c>
      <c r="L67" s="135">
        <f>IF(ISNUMBER('将来負担比率（分子）の構造'!L$52), IF('将来負担比率（分子）の構造'!L$52 &lt; 0, 0, '将来負担比率（分子）の構造'!L$52), NA())</f>
        <v>1711</v>
      </c>
      <c r="M67" s="135" t="e">
        <f>NA()</f>
        <v>#N/A</v>
      </c>
      <c r="N67" s="135" t="e">
        <f>NA()</f>
        <v>#N/A</v>
      </c>
      <c r="O67" s="135">
        <f>IF(ISNUMBER('将来負担比率（分子）の構造'!M$52), IF('将来負担比率（分子）の構造'!M$52 &lt; 0, 0, '将来負担比率（分子）の構造'!M$52), NA())</f>
        <v>1910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2053813</v>
      </c>
      <c r="S5" s="637"/>
      <c r="T5" s="637"/>
      <c r="U5" s="637"/>
      <c r="V5" s="637"/>
      <c r="W5" s="637"/>
      <c r="X5" s="637"/>
      <c r="Y5" s="684"/>
      <c r="Z5" s="697">
        <v>36.700000000000003</v>
      </c>
      <c r="AA5" s="697"/>
      <c r="AB5" s="697"/>
      <c r="AC5" s="697"/>
      <c r="AD5" s="698">
        <v>2053813</v>
      </c>
      <c r="AE5" s="698"/>
      <c r="AF5" s="698"/>
      <c r="AG5" s="698"/>
      <c r="AH5" s="698"/>
      <c r="AI5" s="698"/>
      <c r="AJ5" s="698"/>
      <c r="AK5" s="698"/>
      <c r="AL5" s="685">
        <v>63</v>
      </c>
      <c r="AM5" s="654"/>
      <c r="AN5" s="654"/>
      <c r="AO5" s="686"/>
      <c r="AP5" s="673" t="s">
        <v>207</v>
      </c>
      <c r="AQ5" s="674"/>
      <c r="AR5" s="674"/>
      <c r="AS5" s="674"/>
      <c r="AT5" s="674"/>
      <c r="AU5" s="674"/>
      <c r="AV5" s="674"/>
      <c r="AW5" s="674"/>
      <c r="AX5" s="674"/>
      <c r="AY5" s="674"/>
      <c r="AZ5" s="674"/>
      <c r="BA5" s="674"/>
      <c r="BB5" s="674"/>
      <c r="BC5" s="674"/>
      <c r="BD5" s="674"/>
      <c r="BE5" s="674"/>
      <c r="BF5" s="675"/>
      <c r="BG5" s="586">
        <v>1931280</v>
      </c>
      <c r="BH5" s="587"/>
      <c r="BI5" s="587"/>
      <c r="BJ5" s="587"/>
      <c r="BK5" s="587"/>
      <c r="BL5" s="587"/>
      <c r="BM5" s="587"/>
      <c r="BN5" s="588"/>
      <c r="BO5" s="639">
        <v>94</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51384</v>
      </c>
      <c r="S6" s="587"/>
      <c r="T6" s="587"/>
      <c r="U6" s="587"/>
      <c r="V6" s="587"/>
      <c r="W6" s="587"/>
      <c r="X6" s="587"/>
      <c r="Y6" s="588"/>
      <c r="Z6" s="639">
        <v>0.9</v>
      </c>
      <c r="AA6" s="639"/>
      <c r="AB6" s="639"/>
      <c r="AC6" s="639"/>
      <c r="AD6" s="640">
        <v>51384</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1931280</v>
      </c>
      <c r="BH6" s="587"/>
      <c r="BI6" s="587"/>
      <c r="BJ6" s="587"/>
      <c r="BK6" s="587"/>
      <c r="BL6" s="587"/>
      <c r="BM6" s="587"/>
      <c r="BN6" s="588"/>
      <c r="BO6" s="639">
        <v>94</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72463</v>
      </c>
      <c r="CS6" s="587"/>
      <c r="CT6" s="587"/>
      <c r="CU6" s="587"/>
      <c r="CV6" s="587"/>
      <c r="CW6" s="587"/>
      <c r="CX6" s="587"/>
      <c r="CY6" s="588"/>
      <c r="CZ6" s="639">
        <v>1.3</v>
      </c>
      <c r="DA6" s="639"/>
      <c r="DB6" s="639"/>
      <c r="DC6" s="639"/>
      <c r="DD6" s="592" t="s">
        <v>208</v>
      </c>
      <c r="DE6" s="587"/>
      <c r="DF6" s="587"/>
      <c r="DG6" s="587"/>
      <c r="DH6" s="587"/>
      <c r="DI6" s="587"/>
      <c r="DJ6" s="587"/>
      <c r="DK6" s="587"/>
      <c r="DL6" s="587"/>
      <c r="DM6" s="587"/>
      <c r="DN6" s="587"/>
      <c r="DO6" s="587"/>
      <c r="DP6" s="588"/>
      <c r="DQ6" s="592">
        <v>72463</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2926</v>
      </c>
      <c r="S7" s="587"/>
      <c r="T7" s="587"/>
      <c r="U7" s="587"/>
      <c r="V7" s="587"/>
      <c r="W7" s="587"/>
      <c r="X7" s="587"/>
      <c r="Y7" s="588"/>
      <c r="Z7" s="639">
        <v>0.1</v>
      </c>
      <c r="AA7" s="639"/>
      <c r="AB7" s="639"/>
      <c r="AC7" s="639"/>
      <c r="AD7" s="640">
        <v>2926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522451</v>
      </c>
      <c r="BH7" s="587"/>
      <c r="BI7" s="587"/>
      <c r="BJ7" s="587"/>
      <c r="BK7" s="587"/>
      <c r="BL7" s="587"/>
      <c r="BM7" s="587"/>
      <c r="BN7" s="588"/>
      <c r="BO7" s="639">
        <v>25.4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887151</v>
      </c>
      <c r="CS7" s="587"/>
      <c r="CT7" s="587"/>
      <c r="CU7" s="587"/>
      <c r="CV7" s="587"/>
      <c r="CW7" s="587"/>
      <c r="CX7" s="587"/>
      <c r="CY7" s="588"/>
      <c r="CZ7" s="639">
        <v>16.5</v>
      </c>
      <c r="DA7" s="639"/>
      <c r="DB7" s="639"/>
      <c r="DC7" s="639"/>
      <c r="DD7" s="592">
        <v>50225</v>
      </c>
      <c r="DE7" s="587"/>
      <c r="DF7" s="587"/>
      <c r="DG7" s="587"/>
      <c r="DH7" s="587"/>
      <c r="DI7" s="587"/>
      <c r="DJ7" s="587"/>
      <c r="DK7" s="587"/>
      <c r="DL7" s="587"/>
      <c r="DM7" s="587"/>
      <c r="DN7" s="587"/>
      <c r="DO7" s="587"/>
      <c r="DP7" s="588"/>
      <c r="DQ7" s="592">
        <v>719019</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4763</v>
      </c>
      <c r="S8" s="587"/>
      <c r="T8" s="587"/>
      <c r="U8" s="587"/>
      <c r="V8" s="587"/>
      <c r="W8" s="587"/>
      <c r="X8" s="587"/>
      <c r="Y8" s="588"/>
      <c r="Z8" s="639">
        <v>0.1</v>
      </c>
      <c r="AA8" s="639"/>
      <c r="AB8" s="639"/>
      <c r="AC8" s="639"/>
      <c r="AD8" s="640">
        <v>4763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27206</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1268179</v>
      </c>
      <c r="CS8" s="587"/>
      <c r="CT8" s="587"/>
      <c r="CU8" s="587"/>
      <c r="CV8" s="587"/>
      <c r="CW8" s="587"/>
      <c r="CX8" s="587"/>
      <c r="CY8" s="588"/>
      <c r="CZ8" s="639">
        <v>23.5</v>
      </c>
      <c r="DA8" s="639"/>
      <c r="DB8" s="639"/>
      <c r="DC8" s="639"/>
      <c r="DD8" s="592">
        <v>2293</v>
      </c>
      <c r="DE8" s="587"/>
      <c r="DF8" s="587"/>
      <c r="DG8" s="587"/>
      <c r="DH8" s="587"/>
      <c r="DI8" s="587"/>
      <c r="DJ8" s="587"/>
      <c r="DK8" s="587"/>
      <c r="DL8" s="587"/>
      <c r="DM8" s="587"/>
      <c r="DN8" s="587"/>
      <c r="DO8" s="587"/>
      <c r="DP8" s="588"/>
      <c r="DQ8" s="592">
        <v>782233</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8303</v>
      </c>
      <c r="S9" s="587"/>
      <c r="T9" s="587"/>
      <c r="U9" s="587"/>
      <c r="V9" s="587"/>
      <c r="W9" s="587"/>
      <c r="X9" s="587"/>
      <c r="Y9" s="588"/>
      <c r="Z9" s="639">
        <v>0.1</v>
      </c>
      <c r="AA9" s="639"/>
      <c r="AB9" s="639"/>
      <c r="AC9" s="639"/>
      <c r="AD9" s="640">
        <v>8303</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402400</v>
      </c>
      <c r="BH9" s="587"/>
      <c r="BI9" s="587"/>
      <c r="BJ9" s="587"/>
      <c r="BK9" s="587"/>
      <c r="BL9" s="587"/>
      <c r="BM9" s="587"/>
      <c r="BN9" s="588"/>
      <c r="BO9" s="639">
        <v>19.600000000000001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672253</v>
      </c>
      <c r="CS9" s="587"/>
      <c r="CT9" s="587"/>
      <c r="CU9" s="587"/>
      <c r="CV9" s="587"/>
      <c r="CW9" s="587"/>
      <c r="CX9" s="587"/>
      <c r="CY9" s="588"/>
      <c r="CZ9" s="639">
        <v>12.5</v>
      </c>
      <c r="DA9" s="639"/>
      <c r="DB9" s="639"/>
      <c r="DC9" s="639"/>
      <c r="DD9" s="592">
        <v>10689</v>
      </c>
      <c r="DE9" s="587"/>
      <c r="DF9" s="587"/>
      <c r="DG9" s="587"/>
      <c r="DH9" s="587"/>
      <c r="DI9" s="587"/>
      <c r="DJ9" s="587"/>
      <c r="DK9" s="587"/>
      <c r="DL9" s="587"/>
      <c r="DM9" s="587"/>
      <c r="DN9" s="587"/>
      <c r="DO9" s="587"/>
      <c r="DP9" s="588"/>
      <c r="DQ9" s="592">
        <v>638578</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142976</v>
      </c>
      <c r="S10" s="587"/>
      <c r="T10" s="587"/>
      <c r="U10" s="587"/>
      <c r="V10" s="587"/>
      <c r="W10" s="587"/>
      <c r="X10" s="587"/>
      <c r="Y10" s="588"/>
      <c r="Z10" s="639">
        <v>2.6</v>
      </c>
      <c r="AA10" s="639"/>
      <c r="AB10" s="639"/>
      <c r="AC10" s="639"/>
      <c r="AD10" s="640">
        <v>142976</v>
      </c>
      <c r="AE10" s="640"/>
      <c r="AF10" s="640"/>
      <c r="AG10" s="640"/>
      <c r="AH10" s="640"/>
      <c r="AI10" s="640"/>
      <c r="AJ10" s="640"/>
      <c r="AK10" s="640"/>
      <c r="AL10" s="609">
        <v>4.4000000000000004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58039</v>
      </c>
      <c r="BH10" s="587"/>
      <c r="BI10" s="587"/>
      <c r="BJ10" s="587"/>
      <c r="BK10" s="587"/>
      <c r="BL10" s="587"/>
      <c r="BM10" s="587"/>
      <c r="BN10" s="588"/>
      <c r="BO10" s="639">
        <v>2.8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19120</v>
      </c>
      <c r="S11" s="587"/>
      <c r="T11" s="587"/>
      <c r="U11" s="587"/>
      <c r="V11" s="587"/>
      <c r="W11" s="587"/>
      <c r="X11" s="587"/>
      <c r="Y11" s="588"/>
      <c r="Z11" s="639">
        <v>0.3</v>
      </c>
      <c r="AA11" s="639"/>
      <c r="AB11" s="639"/>
      <c r="AC11" s="639"/>
      <c r="AD11" s="640">
        <v>19120</v>
      </c>
      <c r="AE11" s="640"/>
      <c r="AF11" s="640"/>
      <c r="AG11" s="640"/>
      <c r="AH11" s="640"/>
      <c r="AI11" s="640"/>
      <c r="AJ11" s="640"/>
      <c r="AK11" s="640"/>
      <c r="AL11" s="609">
        <v>0.6</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34806</v>
      </c>
      <c r="BH11" s="587"/>
      <c r="BI11" s="587"/>
      <c r="BJ11" s="587"/>
      <c r="BK11" s="587"/>
      <c r="BL11" s="587"/>
      <c r="BM11" s="587"/>
      <c r="BN11" s="588"/>
      <c r="BO11" s="639">
        <v>1.7</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155122</v>
      </c>
      <c r="CS11" s="587"/>
      <c r="CT11" s="587"/>
      <c r="CU11" s="587"/>
      <c r="CV11" s="587"/>
      <c r="CW11" s="587"/>
      <c r="CX11" s="587"/>
      <c r="CY11" s="588"/>
      <c r="CZ11" s="639">
        <v>2.9</v>
      </c>
      <c r="DA11" s="639"/>
      <c r="DB11" s="639"/>
      <c r="DC11" s="639"/>
      <c r="DD11" s="592">
        <v>66781</v>
      </c>
      <c r="DE11" s="587"/>
      <c r="DF11" s="587"/>
      <c r="DG11" s="587"/>
      <c r="DH11" s="587"/>
      <c r="DI11" s="587"/>
      <c r="DJ11" s="587"/>
      <c r="DK11" s="587"/>
      <c r="DL11" s="587"/>
      <c r="DM11" s="587"/>
      <c r="DN11" s="587"/>
      <c r="DO11" s="587"/>
      <c r="DP11" s="588"/>
      <c r="DQ11" s="592">
        <v>90677</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1249503</v>
      </c>
      <c r="BH12" s="587"/>
      <c r="BI12" s="587"/>
      <c r="BJ12" s="587"/>
      <c r="BK12" s="587"/>
      <c r="BL12" s="587"/>
      <c r="BM12" s="587"/>
      <c r="BN12" s="588"/>
      <c r="BO12" s="639">
        <v>60.8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335773</v>
      </c>
      <c r="CS12" s="587"/>
      <c r="CT12" s="587"/>
      <c r="CU12" s="587"/>
      <c r="CV12" s="587"/>
      <c r="CW12" s="587"/>
      <c r="CX12" s="587"/>
      <c r="CY12" s="588"/>
      <c r="CZ12" s="639">
        <v>6.2</v>
      </c>
      <c r="DA12" s="639"/>
      <c r="DB12" s="639"/>
      <c r="DC12" s="639"/>
      <c r="DD12" s="592">
        <v>162743</v>
      </c>
      <c r="DE12" s="587"/>
      <c r="DF12" s="587"/>
      <c r="DG12" s="587"/>
      <c r="DH12" s="587"/>
      <c r="DI12" s="587"/>
      <c r="DJ12" s="587"/>
      <c r="DK12" s="587"/>
      <c r="DL12" s="587"/>
      <c r="DM12" s="587"/>
      <c r="DN12" s="587"/>
      <c r="DO12" s="587"/>
      <c r="DP12" s="588"/>
      <c r="DQ12" s="592">
        <v>253452</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19170</v>
      </c>
      <c r="S13" s="587"/>
      <c r="T13" s="587"/>
      <c r="U13" s="587"/>
      <c r="V13" s="587"/>
      <c r="W13" s="587"/>
      <c r="X13" s="587"/>
      <c r="Y13" s="588"/>
      <c r="Z13" s="639">
        <v>0.3</v>
      </c>
      <c r="AA13" s="639"/>
      <c r="AB13" s="639"/>
      <c r="AC13" s="639"/>
      <c r="AD13" s="640">
        <v>19170</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1243027</v>
      </c>
      <c r="BH13" s="587"/>
      <c r="BI13" s="587"/>
      <c r="BJ13" s="587"/>
      <c r="BK13" s="587"/>
      <c r="BL13" s="587"/>
      <c r="BM13" s="587"/>
      <c r="BN13" s="588"/>
      <c r="BO13" s="639">
        <v>60.5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185158</v>
      </c>
      <c r="CS13" s="587"/>
      <c r="CT13" s="587"/>
      <c r="CU13" s="587"/>
      <c r="CV13" s="587"/>
      <c r="CW13" s="587"/>
      <c r="CX13" s="587"/>
      <c r="CY13" s="588"/>
      <c r="CZ13" s="639">
        <v>3.4</v>
      </c>
      <c r="DA13" s="639"/>
      <c r="DB13" s="639"/>
      <c r="DC13" s="639"/>
      <c r="DD13" s="592">
        <v>122804</v>
      </c>
      <c r="DE13" s="587"/>
      <c r="DF13" s="587"/>
      <c r="DG13" s="587"/>
      <c r="DH13" s="587"/>
      <c r="DI13" s="587"/>
      <c r="DJ13" s="587"/>
      <c r="DK13" s="587"/>
      <c r="DL13" s="587"/>
      <c r="DM13" s="587"/>
      <c r="DN13" s="587"/>
      <c r="DO13" s="587"/>
      <c r="DP13" s="588"/>
      <c r="DQ13" s="592">
        <v>113860</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26648</v>
      </c>
      <c r="BH14" s="587"/>
      <c r="BI14" s="587"/>
      <c r="BJ14" s="587"/>
      <c r="BK14" s="587"/>
      <c r="BL14" s="587"/>
      <c r="BM14" s="587"/>
      <c r="BN14" s="588"/>
      <c r="BO14" s="639">
        <v>1.3</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909484</v>
      </c>
      <c r="CS14" s="587"/>
      <c r="CT14" s="587"/>
      <c r="CU14" s="587"/>
      <c r="CV14" s="587"/>
      <c r="CW14" s="587"/>
      <c r="CX14" s="587"/>
      <c r="CY14" s="588"/>
      <c r="CZ14" s="639">
        <v>16.899999999999999</v>
      </c>
      <c r="DA14" s="639"/>
      <c r="DB14" s="639"/>
      <c r="DC14" s="639"/>
      <c r="DD14" s="592">
        <v>311779</v>
      </c>
      <c r="DE14" s="587"/>
      <c r="DF14" s="587"/>
      <c r="DG14" s="587"/>
      <c r="DH14" s="587"/>
      <c r="DI14" s="587"/>
      <c r="DJ14" s="587"/>
      <c r="DK14" s="587"/>
      <c r="DL14" s="587"/>
      <c r="DM14" s="587"/>
      <c r="DN14" s="587"/>
      <c r="DO14" s="587"/>
      <c r="DP14" s="588"/>
      <c r="DQ14" s="592">
        <v>335743</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2930</v>
      </c>
      <c r="S15" s="587"/>
      <c r="T15" s="587"/>
      <c r="U15" s="587"/>
      <c r="V15" s="587"/>
      <c r="W15" s="587"/>
      <c r="X15" s="587"/>
      <c r="Y15" s="588"/>
      <c r="Z15" s="639">
        <v>0.1</v>
      </c>
      <c r="AA15" s="639"/>
      <c r="AB15" s="639"/>
      <c r="AC15" s="639"/>
      <c r="AD15" s="640">
        <v>2930</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132678</v>
      </c>
      <c r="BH15" s="587"/>
      <c r="BI15" s="587"/>
      <c r="BJ15" s="587"/>
      <c r="BK15" s="587"/>
      <c r="BL15" s="587"/>
      <c r="BM15" s="587"/>
      <c r="BN15" s="588"/>
      <c r="BO15" s="639">
        <v>6.5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412653</v>
      </c>
      <c r="CS15" s="587"/>
      <c r="CT15" s="587"/>
      <c r="CU15" s="587"/>
      <c r="CV15" s="587"/>
      <c r="CW15" s="587"/>
      <c r="CX15" s="587"/>
      <c r="CY15" s="588"/>
      <c r="CZ15" s="639">
        <v>7.7</v>
      </c>
      <c r="DA15" s="639"/>
      <c r="DB15" s="639"/>
      <c r="DC15" s="639"/>
      <c r="DD15" s="592">
        <v>12976</v>
      </c>
      <c r="DE15" s="587"/>
      <c r="DF15" s="587"/>
      <c r="DG15" s="587"/>
      <c r="DH15" s="587"/>
      <c r="DI15" s="587"/>
      <c r="DJ15" s="587"/>
      <c r="DK15" s="587"/>
      <c r="DL15" s="587"/>
      <c r="DM15" s="587"/>
      <c r="DN15" s="587"/>
      <c r="DO15" s="587"/>
      <c r="DP15" s="588"/>
      <c r="DQ15" s="592">
        <v>400362</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1025338</v>
      </c>
      <c r="S16" s="587"/>
      <c r="T16" s="587"/>
      <c r="U16" s="587"/>
      <c r="V16" s="587"/>
      <c r="W16" s="587"/>
      <c r="X16" s="587"/>
      <c r="Y16" s="588"/>
      <c r="Z16" s="639">
        <v>18.3</v>
      </c>
      <c r="AA16" s="639"/>
      <c r="AB16" s="639"/>
      <c r="AC16" s="639"/>
      <c r="AD16" s="640">
        <v>892044</v>
      </c>
      <c r="AE16" s="640"/>
      <c r="AF16" s="640"/>
      <c r="AG16" s="640"/>
      <c r="AH16" s="640"/>
      <c r="AI16" s="640"/>
      <c r="AJ16" s="640"/>
      <c r="AK16" s="640"/>
      <c r="AL16" s="609">
        <v>27.4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21672</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9885</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892044</v>
      </c>
      <c r="S17" s="587"/>
      <c r="T17" s="587"/>
      <c r="U17" s="587"/>
      <c r="V17" s="587"/>
      <c r="W17" s="587"/>
      <c r="X17" s="587"/>
      <c r="Y17" s="588"/>
      <c r="Z17" s="639">
        <v>15.9</v>
      </c>
      <c r="AA17" s="639"/>
      <c r="AB17" s="639"/>
      <c r="AC17" s="639"/>
      <c r="AD17" s="640">
        <v>892044</v>
      </c>
      <c r="AE17" s="640"/>
      <c r="AF17" s="640"/>
      <c r="AG17" s="640"/>
      <c r="AH17" s="640"/>
      <c r="AI17" s="640"/>
      <c r="AJ17" s="640"/>
      <c r="AK17" s="640"/>
      <c r="AL17" s="609">
        <v>27.4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470565</v>
      </c>
      <c r="CS17" s="587"/>
      <c r="CT17" s="587"/>
      <c r="CU17" s="587"/>
      <c r="CV17" s="587"/>
      <c r="CW17" s="587"/>
      <c r="CX17" s="587"/>
      <c r="CY17" s="588"/>
      <c r="CZ17" s="639">
        <v>8.6999999999999993</v>
      </c>
      <c r="DA17" s="639"/>
      <c r="DB17" s="639"/>
      <c r="DC17" s="639"/>
      <c r="DD17" s="592" t="s">
        <v>111</v>
      </c>
      <c r="DE17" s="587"/>
      <c r="DF17" s="587"/>
      <c r="DG17" s="587"/>
      <c r="DH17" s="587"/>
      <c r="DI17" s="587"/>
      <c r="DJ17" s="587"/>
      <c r="DK17" s="587"/>
      <c r="DL17" s="587"/>
      <c r="DM17" s="587"/>
      <c r="DN17" s="587"/>
      <c r="DO17" s="587"/>
      <c r="DP17" s="588"/>
      <c r="DQ17" s="592">
        <v>470565</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131678</v>
      </c>
      <c r="S18" s="587"/>
      <c r="T18" s="587"/>
      <c r="U18" s="587"/>
      <c r="V18" s="587"/>
      <c r="W18" s="587"/>
      <c r="X18" s="587"/>
      <c r="Y18" s="588"/>
      <c r="Z18" s="639">
        <v>2.4</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1616</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122533</v>
      </c>
      <c r="BH19" s="587"/>
      <c r="BI19" s="587"/>
      <c r="BJ19" s="587"/>
      <c r="BK19" s="587"/>
      <c r="BL19" s="587"/>
      <c r="BM19" s="587"/>
      <c r="BN19" s="588"/>
      <c r="BO19" s="639">
        <v>6</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3330723</v>
      </c>
      <c r="S20" s="587"/>
      <c r="T20" s="587"/>
      <c r="U20" s="587"/>
      <c r="V20" s="587"/>
      <c r="W20" s="587"/>
      <c r="X20" s="587"/>
      <c r="Y20" s="588"/>
      <c r="Z20" s="639">
        <v>59.5</v>
      </c>
      <c r="AA20" s="639"/>
      <c r="AB20" s="639"/>
      <c r="AC20" s="639"/>
      <c r="AD20" s="640">
        <v>3197429</v>
      </c>
      <c r="AE20" s="640"/>
      <c r="AF20" s="640"/>
      <c r="AG20" s="640"/>
      <c r="AH20" s="640"/>
      <c r="AI20" s="640"/>
      <c r="AJ20" s="640"/>
      <c r="AK20" s="640"/>
      <c r="AL20" s="609">
        <v>98.1</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122533</v>
      </c>
      <c r="BH20" s="587"/>
      <c r="BI20" s="587"/>
      <c r="BJ20" s="587"/>
      <c r="BK20" s="587"/>
      <c r="BL20" s="587"/>
      <c r="BM20" s="587"/>
      <c r="BN20" s="588"/>
      <c r="BO20" s="639">
        <v>6</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5390473</v>
      </c>
      <c r="CS20" s="587"/>
      <c r="CT20" s="587"/>
      <c r="CU20" s="587"/>
      <c r="CV20" s="587"/>
      <c r="CW20" s="587"/>
      <c r="CX20" s="587"/>
      <c r="CY20" s="588"/>
      <c r="CZ20" s="639">
        <v>100</v>
      </c>
      <c r="DA20" s="639"/>
      <c r="DB20" s="639"/>
      <c r="DC20" s="639"/>
      <c r="DD20" s="592">
        <v>740290</v>
      </c>
      <c r="DE20" s="587"/>
      <c r="DF20" s="587"/>
      <c r="DG20" s="587"/>
      <c r="DH20" s="587"/>
      <c r="DI20" s="587"/>
      <c r="DJ20" s="587"/>
      <c r="DK20" s="587"/>
      <c r="DL20" s="587"/>
      <c r="DM20" s="587"/>
      <c r="DN20" s="587"/>
      <c r="DO20" s="587"/>
      <c r="DP20" s="588"/>
      <c r="DQ20" s="592">
        <v>3886837</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1189</v>
      </c>
      <c r="S21" s="587"/>
      <c r="T21" s="587"/>
      <c r="U21" s="587"/>
      <c r="V21" s="587"/>
      <c r="W21" s="587"/>
      <c r="X21" s="587"/>
      <c r="Y21" s="588"/>
      <c r="Z21" s="639">
        <v>0</v>
      </c>
      <c r="AA21" s="639"/>
      <c r="AB21" s="639"/>
      <c r="AC21" s="639"/>
      <c r="AD21" s="640">
        <v>1189</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122533</v>
      </c>
      <c r="BH21" s="587"/>
      <c r="BI21" s="587"/>
      <c r="BJ21" s="587"/>
      <c r="BK21" s="587"/>
      <c r="BL21" s="587"/>
      <c r="BM21" s="587"/>
      <c r="BN21" s="588"/>
      <c r="BO21" s="639">
        <v>6</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29639</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37207</v>
      </c>
      <c r="S23" s="587"/>
      <c r="T23" s="587"/>
      <c r="U23" s="587"/>
      <c r="V23" s="587"/>
      <c r="W23" s="587"/>
      <c r="X23" s="587"/>
      <c r="Y23" s="588"/>
      <c r="Z23" s="639">
        <v>0.7</v>
      </c>
      <c r="AA23" s="639"/>
      <c r="AB23" s="639"/>
      <c r="AC23" s="639"/>
      <c r="AD23" s="640">
        <v>13549</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10305</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2230060</v>
      </c>
      <c r="CS24" s="637"/>
      <c r="CT24" s="637"/>
      <c r="CU24" s="637"/>
      <c r="CV24" s="637"/>
      <c r="CW24" s="637"/>
      <c r="CX24" s="637"/>
      <c r="CY24" s="684"/>
      <c r="CZ24" s="688">
        <v>41.4</v>
      </c>
      <c r="DA24" s="689"/>
      <c r="DB24" s="689"/>
      <c r="DC24" s="690"/>
      <c r="DD24" s="683">
        <v>1836037</v>
      </c>
      <c r="DE24" s="637"/>
      <c r="DF24" s="637"/>
      <c r="DG24" s="637"/>
      <c r="DH24" s="637"/>
      <c r="DI24" s="637"/>
      <c r="DJ24" s="637"/>
      <c r="DK24" s="684"/>
      <c r="DL24" s="683">
        <v>1751547</v>
      </c>
      <c r="DM24" s="637"/>
      <c r="DN24" s="637"/>
      <c r="DO24" s="637"/>
      <c r="DP24" s="637"/>
      <c r="DQ24" s="637"/>
      <c r="DR24" s="637"/>
      <c r="DS24" s="637"/>
      <c r="DT24" s="637"/>
      <c r="DU24" s="637"/>
      <c r="DV24" s="684"/>
      <c r="DW24" s="685">
        <v>48.6</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570333</v>
      </c>
      <c r="S25" s="587"/>
      <c r="T25" s="587"/>
      <c r="U25" s="587"/>
      <c r="V25" s="587"/>
      <c r="W25" s="587"/>
      <c r="X25" s="587"/>
      <c r="Y25" s="588"/>
      <c r="Z25" s="639">
        <v>10.199999999999999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1282957</v>
      </c>
      <c r="CS25" s="605"/>
      <c r="CT25" s="605"/>
      <c r="CU25" s="605"/>
      <c r="CV25" s="605"/>
      <c r="CW25" s="605"/>
      <c r="CX25" s="605"/>
      <c r="CY25" s="606"/>
      <c r="CZ25" s="589">
        <v>23.8</v>
      </c>
      <c r="DA25" s="607"/>
      <c r="DB25" s="607"/>
      <c r="DC25" s="608"/>
      <c r="DD25" s="592">
        <v>1209103</v>
      </c>
      <c r="DE25" s="605"/>
      <c r="DF25" s="605"/>
      <c r="DG25" s="605"/>
      <c r="DH25" s="605"/>
      <c r="DI25" s="605"/>
      <c r="DJ25" s="605"/>
      <c r="DK25" s="606"/>
      <c r="DL25" s="592">
        <v>1181484</v>
      </c>
      <c r="DM25" s="605"/>
      <c r="DN25" s="605"/>
      <c r="DO25" s="605"/>
      <c r="DP25" s="605"/>
      <c r="DQ25" s="605"/>
      <c r="DR25" s="605"/>
      <c r="DS25" s="605"/>
      <c r="DT25" s="605"/>
      <c r="DU25" s="605"/>
      <c r="DV25" s="606"/>
      <c r="DW25" s="609">
        <v>32.799999999999997</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859491</v>
      </c>
      <c r="CS26" s="587"/>
      <c r="CT26" s="587"/>
      <c r="CU26" s="587"/>
      <c r="CV26" s="587"/>
      <c r="CW26" s="587"/>
      <c r="CX26" s="587"/>
      <c r="CY26" s="588"/>
      <c r="CZ26" s="589">
        <v>15.9</v>
      </c>
      <c r="DA26" s="607"/>
      <c r="DB26" s="607"/>
      <c r="DC26" s="608"/>
      <c r="DD26" s="592">
        <v>804012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583219</v>
      </c>
      <c r="S27" s="587"/>
      <c r="T27" s="587"/>
      <c r="U27" s="587"/>
      <c r="V27" s="587"/>
      <c r="W27" s="587"/>
      <c r="X27" s="587"/>
      <c r="Y27" s="588"/>
      <c r="Z27" s="639">
        <v>10.4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2053813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476538</v>
      </c>
      <c r="CS27" s="605"/>
      <c r="CT27" s="605"/>
      <c r="CU27" s="605"/>
      <c r="CV27" s="605"/>
      <c r="CW27" s="605"/>
      <c r="CX27" s="605"/>
      <c r="CY27" s="606"/>
      <c r="CZ27" s="589">
        <v>8.8000000000000007</v>
      </c>
      <c r="DA27" s="607"/>
      <c r="DB27" s="607"/>
      <c r="DC27" s="608"/>
      <c r="DD27" s="592">
        <v>156369</v>
      </c>
      <c r="DE27" s="605"/>
      <c r="DF27" s="605"/>
      <c r="DG27" s="605"/>
      <c r="DH27" s="605"/>
      <c r="DI27" s="605"/>
      <c r="DJ27" s="605"/>
      <c r="DK27" s="606"/>
      <c r="DL27" s="592">
        <v>99498</v>
      </c>
      <c r="DM27" s="605"/>
      <c r="DN27" s="605"/>
      <c r="DO27" s="605"/>
      <c r="DP27" s="605"/>
      <c r="DQ27" s="605"/>
      <c r="DR27" s="605"/>
      <c r="DS27" s="605"/>
      <c r="DT27" s="605"/>
      <c r="DU27" s="605"/>
      <c r="DV27" s="606"/>
      <c r="DW27" s="609">
        <v>2.8</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69645</v>
      </c>
      <c r="S28" s="587"/>
      <c r="T28" s="587"/>
      <c r="U28" s="587"/>
      <c r="V28" s="587"/>
      <c r="W28" s="587"/>
      <c r="X28" s="587"/>
      <c r="Y28" s="588"/>
      <c r="Z28" s="639">
        <v>1.2</v>
      </c>
      <c r="AA28" s="639"/>
      <c r="AB28" s="639"/>
      <c r="AC28" s="639"/>
      <c r="AD28" s="640">
        <v>37376</v>
      </c>
      <c r="AE28" s="640"/>
      <c r="AF28" s="640"/>
      <c r="AG28" s="640"/>
      <c r="AH28" s="640"/>
      <c r="AI28" s="640"/>
      <c r="AJ28" s="640"/>
      <c r="AK28" s="640"/>
      <c r="AL28" s="609">
        <v>1.1000000000000001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470565</v>
      </c>
      <c r="CS28" s="587"/>
      <c r="CT28" s="587"/>
      <c r="CU28" s="587"/>
      <c r="CV28" s="587"/>
      <c r="CW28" s="587"/>
      <c r="CX28" s="587"/>
      <c r="CY28" s="588"/>
      <c r="CZ28" s="589">
        <v>8.6999999999999993</v>
      </c>
      <c r="DA28" s="607"/>
      <c r="DB28" s="607"/>
      <c r="DC28" s="608"/>
      <c r="DD28" s="592">
        <v>470565</v>
      </c>
      <c r="DE28" s="587"/>
      <c r="DF28" s="587"/>
      <c r="DG28" s="587"/>
      <c r="DH28" s="587"/>
      <c r="DI28" s="587"/>
      <c r="DJ28" s="587"/>
      <c r="DK28" s="588"/>
      <c r="DL28" s="592">
        <v>470565</v>
      </c>
      <c r="DM28" s="587"/>
      <c r="DN28" s="587"/>
      <c r="DO28" s="587"/>
      <c r="DP28" s="587"/>
      <c r="DQ28" s="587"/>
      <c r="DR28" s="587"/>
      <c r="DS28" s="587"/>
      <c r="DT28" s="587"/>
      <c r="DU28" s="587"/>
      <c r="DV28" s="588"/>
      <c r="DW28" s="609">
        <v>13</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14532</v>
      </c>
      <c r="S29" s="587"/>
      <c r="T29" s="587"/>
      <c r="U29" s="587"/>
      <c r="V29" s="587"/>
      <c r="W29" s="587"/>
      <c r="X29" s="587"/>
      <c r="Y29" s="588"/>
      <c r="Z29" s="639">
        <v>0.3</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470565</v>
      </c>
      <c r="CS29" s="605"/>
      <c r="CT29" s="605"/>
      <c r="CU29" s="605"/>
      <c r="CV29" s="605"/>
      <c r="CW29" s="605"/>
      <c r="CX29" s="605"/>
      <c r="CY29" s="606"/>
      <c r="CZ29" s="589">
        <v>8.6999999999999993</v>
      </c>
      <c r="DA29" s="607"/>
      <c r="DB29" s="607"/>
      <c r="DC29" s="608"/>
      <c r="DD29" s="592">
        <v>470565</v>
      </c>
      <c r="DE29" s="605"/>
      <c r="DF29" s="605"/>
      <c r="DG29" s="605"/>
      <c r="DH29" s="605"/>
      <c r="DI29" s="605"/>
      <c r="DJ29" s="605"/>
      <c r="DK29" s="606"/>
      <c r="DL29" s="592">
        <v>470565</v>
      </c>
      <c r="DM29" s="605"/>
      <c r="DN29" s="605"/>
      <c r="DO29" s="605"/>
      <c r="DP29" s="605"/>
      <c r="DQ29" s="605"/>
      <c r="DR29" s="605"/>
      <c r="DS29" s="605"/>
      <c r="DT29" s="605"/>
      <c r="DU29" s="605"/>
      <c r="DV29" s="606"/>
      <c r="DW29" s="609">
        <v>13</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188463</v>
      </c>
      <c r="S30" s="587"/>
      <c r="T30" s="587"/>
      <c r="U30" s="587"/>
      <c r="V30" s="587"/>
      <c r="W30" s="587"/>
      <c r="X30" s="587"/>
      <c r="Y30" s="588"/>
      <c r="Z30" s="639">
        <v>3.4</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94.5</v>
      </c>
      <c r="BH30" s="653"/>
      <c r="BI30" s="653"/>
      <c r="BJ30" s="653"/>
      <c r="BK30" s="653"/>
      <c r="BL30" s="653"/>
      <c r="BM30" s="654">
        <v>81.3</v>
      </c>
      <c r="BN30" s="653"/>
      <c r="BO30" s="653"/>
      <c r="BP30" s="653"/>
      <c r="BQ30" s="655"/>
      <c r="BR30" s="652">
        <v>94.5</v>
      </c>
      <c r="BS30" s="653"/>
      <c r="BT30" s="653"/>
      <c r="BU30" s="653"/>
      <c r="BV30" s="653"/>
      <c r="BW30" s="653"/>
      <c r="BX30" s="654">
        <v>81.400000000000006</v>
      </c>
      <c r="BY30" s="653"/>
      <c r="BZ30" s="653"/>
      <c r="CA30" s="653"/>
      <c r="CB30" s="655"/>
      <c r="CD30" s="658"/>
      <c r="CE30" s="659"/>
      <c r="CF30" s="623" t="s">
        <v>291</v>
      </c>
      <c r="CG30" s="620"/>
      <c r="CH30" s="620"/>
      <c r="CI30" s="620"/>
      <c r="CJ30" s="620"/>
      <c r="CK30" s="620"/>
      <c r="CL30" s="620"/>
      <c r="CM30" s="620"/>
      <c r="CN30" s="620"/>
      <c r="CO30" s="620"/>
      <c r="CP30" s="620"/>
      <c r="CQ30" s="621"/>
      <c r="CR30" s="586">
        <v>404861</v>
      </c>
      <c r="CS30" s="587"/>
      <c r="CT30" s="587"/>
      <c r="CU30" s="587"/>
      <c r="CV30" s="587"/>
      <c r="CW30" s="587"/>
      <c r="CX30" s="587"/>
      <c r="CY30" s="588"/>
      <c r="CZ30" s="589">
        <v>7.5</v>
      </c>
      <c r="DA30" s="607"/>
      <c r="DB30" s="607"/>
      <c r="DC30" s="608"/>
      <c r="DD30" s="592">
        <v>404861</v>
      </c>
      <c r="DE30" s="587"/>
      <c r="DF30" s="587"/>
      <c r="DG30" s="587"/>
      <c r="DH30" s="587"/>
      <c r="DI30" s="587"/>
      <c r="DJ30" s="587"/>
      <c r="DK30" s="588"/>
      <c r="DL30" s="592">
        <v>404861</v>
      </c>
      <c r="DM30" s="587"/>
      <c r="DN30" s="587"/>
      <c r="DO30" s="587"/>
      <c r="DP30" s="587"/>
      <c r="DQ30" s="587"/>
      <c r="DR30" s="587"/>
      <c r="DS30" s="587"/>
      <c r="DT30" s="587"/>
      <c r="DU30" s="587"/>
      <c r="DV30" s="588"/>
      <c r="DW30" s="609">
        <v>11.2</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39140</v>
      </c>
      <c r="S31" s="587"/>
      <c r="T31" s="587"/>
      <c r="U31" s="587"/>
      <c r="V31" s="587"/>
      <c r="W31" s="587"/>
      <c r="X31" s="587"/>
      <c r="Y31" s="588"/>
      <c r="Z31" s="639">
        <v>0.7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96.7</v>
      </c>
      <c r="BH31" s="605"/>
      <c r="BI31" s="605"/>
      <c r="BJ31" s="605"/>
      <c r="BK31" s="605"/>
      <c r="BL31" s="605"/>
      <c r="BM31" s="641">
        <v>89.7</v>
      </c>
      <c r="BN31" s="651"/>
      <c r="BO31" s="651"/>
      <c r="BP31" s="651"/>
      <c r="BQ31" s="615"/>
      <c r="BR31" s="650">
        <v>96.8</v>
      </c>
      <c r="BS31" s="605"/>
      <c r="BT31" s="605"/>
      <c r="BU31" s="605"/>
      <c r="BV31" s="605"/>
      <c r="BW31" s="605"/>
      <c r="BX31" s="641">
        <v>89</v>
      </c>
      <c r="BY31" s="651"/>
      <c r="BZ31" s="651"/>
      <c r="CA31" s="651"/>
      <c r="CB31" s="615"/>
      <c r="CD31" s="658"/>
      <c r="CE31" s="659"/>
      <c r="CF31" s="623" t="s">
        <v>295</v>
      </c>
      <c r="CG31" s="620"/>
      <c r="CH31" s="620"/>
      <c r="CI31" s="620"/>
      <c r="CJ31" s="620"/>
      <c r="CK31" s="620"/>
      <c r="CL31" s="620"/>
      <c r="CM31" s="620"/>
      <c r="CN31" s="620"/>
      <c r="CO31" s="620"/>
      <c r="CP31" s="620"/>
      <c r="CQ31" s="621"/>
      <c r="CR31" s="586">
        <v>65704</v>
      </c>
      <c r="CS31" s="605"/>
      <c r="CT31" s="605"/>
      <c r="CU31" s="605"/>
      <c r="CV31" s="605"/>
      <c r="CW31" s="605"/>
      <c r="CX31" s="605"/>
      <c r="CY31" s="606"/>
      <c r="CZ31" s="589">
        <v>1.2</v>
      </c>
      <c r="DA31" s="607"/>
      <c r="DB31" s="607"/>
      <c r="DC31" s="608"/>
      <c r="DD31" s="592">
        <v>65704</v>
      </c>
      <c r="DE31" s="605"/>
      <c r="DF31" s="605"/>
      <c r="DG31" s="605"/>
      <c r="DH31" s="605"/>
      <c r="DI31" s="605"/>
      <c r="DJ31" s="605"/>
      <c r="DK31" s="606"/>
      <c r="DL31" s="592">
        <v>65704</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75680</v>
      </c>
      <c r="S32" s="587"/>
      <c r="T32" s="587"/>
      <c r="U32" s="587"/>
      <c r="V32" s="587"/>
      <c r="W32" s="587"/>
      <c r="X32" s="587"/>
      <c r="Y32" s="588"/>
      <c r="Z32" s="639">
        <v>1.4</v>
      </c>
      <c r="AA32" s="639"/>
      <c r="AB32" s="639"/>
      <c r="AC32" s="639"/>
      <c r="AD32" s="640">
        <v>9353</v>
      </c>
      <c r="AE32" s="640"/>
      <c r="AF32" s="640"/>
      <c r="AG32" s="640"/>
      <c r="AH32" s="640"/>
      <c r="AI32" s="640"/>
      <c r="AJ32" s="640"/>
      <c r="AK32" s="640"/>
      <c r="AL32" s="609">
        <v>0.3</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92.6</v>
      </c>
      <c r="BH32" s="571"/>
      <c r="BI32" s="571"/>
      <c r="BJ32" s="571"/>
      <c r="BK32" s="571"/>
      <c r="BL32" s="571"/>
      <c r="BM32" s="634">
        <v>75.599999999999994</v>
      </c>
      <c r="BN32" s="571"/>
      <c r="BO32" s="571"/>
      <c r="BP32" s="571"/>
      <c r="BQ32" s="628"/>
      <c r="BR32" s="649">
        <v>92.4</v>
      </c>
      <c r="BS32" s="571"/>
      <c r="BT32" s="571"/>
      <c r="BU32" s="571"/>
      <c r="BV32" s="571"/>
      <c r="BW32" s="571"/>
      <c r="BX32" s="634">
        <v>75.8</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647540</v>
      </c>
      <c r="S33" s="587"/>
      <c r="T33" s="587"/>
      <c r="U33" s="587"/>
      <c r="V33" s="587"/>
      <c r="W33" s="587"/>
      <c r="X33" s="587"/>
      <c r="Y33" s="588"/>
      <c r="Z33" s="639">
        <v>11.6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2398451</v>
      </c>
      <c r="CS33" s="605"/>
      <c r="CT33" s="605"/>
      <c r="CU33" s="605"/>
      <c r="CV33" s="605"/>
      <c r="CW33" s="605"/>
      <c r="CX33" s="605"/>
      <c r="CY33" s="606"/>
      <c r="CZ33" s="589">
        <v>44.5</v>
      </c>
      <c r="DA33" s="607"/>
      <c r="DB33" s="607"/>
      <c r="DC33" s="608"/>
      <c r="DD33" s="592">
        <v>1830752</v>
      </c>
      <c r="DE33" s="605"/>
      <c r="DF33" s="605"/>
      <c r="DG33" s="605"/>
      <c r="DH33" s="605"/>
      <c r="DI33" s="605"/>
      <c r="DJ33" s="605"/>
      <c r="DK33" s="606"/>
      <c r="DL33" s="592">
        <v>1295066</v>
      </c>
      <c r="DM33" s="605"/>
      <c r="DN33" s="605"/>
      <c r="DO33" s="605"/>
      <c r="DP33" s="605"/>
      <c r="DQ33" s="605"/>
      <c r="DR33" s="605"/>
      <c r="DS33" s="605"/>
      <c r="DT33" s="605"/>
      <c r="DU33" s="605"/>
      <c r="DV33" s="606"/>
      <c r="DW33" s="609">
        <v>35.9</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780265</v>
      </c>
      <c r="CS34" s="587"/>
      <c r="CT34" s="587"/>
      <c r="CU34" s="587"/>
      <c r="CV34" s="587"/>
      <c r="CW34" s="587"/>
      <c r="CX34" s="587"/>
      <c r="CY34" s="588"/>
      <c r="CZ34" s="589">
        <v>14.5</v>
      </c>
      <c r="DA34" s="607"/>
      <c r="DB34" s="607"/>
      <c r="DC34" s="608"/>
      <c r="DD34" s="592">
        <v>598025</v>
      </c>
      <c r="DE34" s="587"/>
      <c r="DF34" s="587"/>
      <c r="DG34" s="587"/>
      <c r="DH34" s="587"/>
      <c r="DI34" s="587"/>
      <c r="DJ34" s="587"/>
      <c r="DK34" s="588"/>
      <c r="DL34" s="592">
        <v>352086</v>
      </c>
      <c r="DM34" s="587"/>
      <c r="DN34" s="587"/>
      <c r="DO34" s="587"/>
      <c r="DP34" s="587"/>
      <c r="DQ34" s="587"/>
      <c r="DR34" s="587"/>
      <c r="DS34" s="587"/>
      <c r="DT34" s="587"/>
      <c r="DU34" s="587"/>
      <c r="DV34" s="588"/>
      <c r="DW34" s="609">
        <v>9.8000000000000007</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347040</v>
      </c>
      <c r="S35" s="587"/>
      <c r="T35" s="587"/>
      <c r="U35" s="587"/>
      <c r="V35" s="587"/>
      <c r="W35" s="587"/>
      <c r="X35" s="587"/>
      <c r="Y35" s="588"/>
      <c r="Z35" s="639">
        <v>6.2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378488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48753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24171</v>
      </c>
      <c r="CS35" s="605"/>
      <c r="CT35" s="605"/>
      <c r="CU35" s="605"/>
      <c r="CV35" s="605"/>
      <c r="CW35" s="605"/>
      <c r="CX35" s="605"/>
      <c r="CY35" s="606"/>
      <c r="CZ35" s="589">
        <v>0.4</v>
      </c>
      <c r="DA35" s="607"/>
      <c r="DB35" s="607"/>
      <c r="DC35" s="608"/>
      <c r="DD35" s="592">
        <v>22172</v>
      </c>
      <c r="DE35" s="605"/>
      <c r="DF35" s="605"/>
      <c r="DG35" s="605"/>
      <c r="DH35" s="605"/>
      <c r="DI35" s="605"/>
      <c r="DJ35" s="605"/>
      <c r="DK35" s="606"/>
      <c r="DL35" s="592">
        <v>22172</v>
      </c>
      <c r="DM35" s="605"/>
      <c r="DN35" s="605"/>
      <c r="DO35" s="605"/>
      <c r="DP35" s="605"/>
      <c r="DQ35" s="605"/>
      <c r="DR35" s="605"/>
      <c r="DS35" s="605"/>
      <c r="DT35" s="605"/>
      <c r="DU35" s="605"/>
      <c r="DV35" s="606"/>
      <c r="DW35" s="609">
        <v>0.6</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5597615</v>
      </c>
      <c r="S36" s="627"/>
      <c r="T36" s="627"/>
      <c r="U36" s="627"/>
      <c r="V36" s="627"/>
      <c r="W36" s="627"/>
      <c r="X36" s="627"/>
      <c r="Y36" s="630"/>
      <c r="Z36" s="631">
        <v>100</v>
      </c>
      <c r="AA36" s="631"/>
      <c r="AB36" s="631"/>
      <c r="AC36" s="631"/>
      <c r="AD36" s="632">
        <v>3258896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5300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38064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1002789</v>
      </c>
      <c r="CS36" s="587"/>
      <c r="CT36" s="587"/>
      <c r="CU36" s="587"/>
      <c r="CV36" s="587"/>
      <c r="CW36" s="587"/>
      <c r="CX36" s="587"/>
      <c r="CY36" s="588"/>
      <c r="CZ36" s="589">
        <v>18.600000000000001</v>
      </c>
      <c r="DA36" s="607"/>
      <c r="DB36" s="607"/>
      <c r="DC36" s="608"/>
      <c r="DD36" s="592">
        <v>862540</v>
      </c>
      <c r="DE36" s="587"/>
      <c r="DF36" s="587"/>
      <c r="DG36" s="587"/>
      <c r="DH36" s="587"/>
      <c r="DI36" s="587"/>
      <c r="DJ36" s="587"/>
      <c r="DK36" s="588"/>
      <c r="DL36" s="592">
        <v>669983</v>
      </c>
      <c r="DM36" s="587"/>
      <c r="DN36" s="587"/>
      <c r="DO36" s="587"/>
      <c r="DP36" s="587"/>
      <c r="DQ36" s="587"/>
      <c r="DR36" s="587"/>
      <c r="DS36" s="587"/>
      <c r="DT36" s="587"/>
      <c r="DU36" s="587"/>
      <c r="DV36" s="588"/>
      <c r="DW36" s="609">
        <v>18.600000000000001</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t="s">
        <v>314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3113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419159</v>
      </c>
      <c r="CS37" s="605"/>
      <c r="CT37" s="605"/>
      <c r="CU37" s="605"/>
      <c r="CV37" s="605"/>
      <c r="CW37" s="605"/>
      <c r="CX37" s="605"/>
      <c r="CY37" s="606"/>
      <c r="CZ37" s="589">
        <v>7.8</v>
      </c>
      <c r="DA37" s="607"/>
      <c r="DB37" s="607"/>
      <c r="DC37" s="608"/>
      <c r="DD37" s="592">
        <v>418731</v>
      </c>
      <c r="DE37" s="605"/>
      <c r="DF37" s="605"/>
      <c r="DG37" s="605"/>
      <c r="DH37" s="605"/>
      <c r="DI37" s="605"/>
      <c r="DJ37" s="605"/>
      <c r="DK37" s="606"/>
      <c r="DL37" s="592">
        <v>418731</v>
      </c>
      <c r="DM37" s="605"/>
      <c r="DN37" s="605"/>
      <c r="DO37" s="605"/>
      <c r="DP37" s="605"/>
      <c r="DQ37" s="605"/>
      <c r="DR37" s="605"/>
      <c r="DS37" s="605"/>
      <c r="DT37" s="605"/>
      <c r="DU37" s="605"/>
      <c r="DV37" s="606"/>
      <c r="DW37" s="609">
        <v>11.6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5389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373188</v>
      </c>
      <c r="CS38" s="587"/>
      <c r="CT38" s="587"/>
      <c r="CU38" s="587"/>
      <c r="CV38" s="587"/>
      <c r="CW38" s="587"/>
      <c r="CX38" s="587"/>
      <c r="CY38" s="588"/>
      <c r="CZ38" s="589">
        <v>6.9</v>
      </c>
      <c r="DA38" s="607"/>
      <c r="DB38" s="607"/>
      <c r="DC38" s="608"/>
      <c r="DD38" s="592">
        <v>296930</v>
      </c>
      <c r="DE38" s="587"/>
      <c r="DF38" s="587"/>
      <c r="DG38" s="587"/>
      <c r="DH38" s="587"/>
      <c r="DI38" s="587"/>
      <c r="DJ38" s="587"/>
      <c r="DK38" s="588"/>
      <c r="DL38" s="592">
        <v>250825</v>
      </c>
      <c r="DM38" s="587"/>
      <c r="DN38" s="587"/>
      <c r="DO38" s="587"/>
      <c r="DP38" s="587"/>
      <c r="DQ38" s="587"/>
      <c r="DR38" s="587"/>
      <c r="DS38" s="587"/>
      <c r="DT38" s="587"/>
      <c r="DU38" s="587"/>
      <c r="DV38" s="588"/>
      <c r="DW38" s="609">
        <v>7</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93</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216702</v>
      </c>
      <c r="CS39" s="605"/>
      <c r="CT39" s="605"/>
      <c r="CU39" s="605"/>
      <c r="CV39" s="605"/>
      <c r="CW39" s="605"/>
      <c r="CX39" s="605"/>
      <c r="CY39" s="606"/>
      <c r="CZ39" s="589">
        <v>4</v>
      </c>
      <c r="DA39" s="607"/>
      <c r="DB39" s="607"/>
      <c r="DC39" s="608"/>
      <c r="DD39" s="592">
        <v>49749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137845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1336</v>
      </c>
      <c r="CS40" s="587"/>
      <c r="CT40" s="587"/>
      <c r="CU40" s="587"/>
      <c r="CV40" s="587"/>
      <c r="CW40" s="587"/>
      <c r="CX40" s="587"/>
      <c r="CY40" s="588"/>
      <c r="CZ40" s="589">
        <v>0</v>
      </c>
      <c r="DA40" s="607"/>
      <c r="DB40" s="607"/>
      <c r="DC40" s="608"/>
      <c r="DD40" s="592">
        <v>1336</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235343</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314</v>
      </c>
      <c r="CS41" s="605"/>
      <c r="CT41" s="605"/>
      <c r="CU41" s="605"/>
      <c r="CV41" s="605"/>
      <c r="CW41" s="605"/>
      <c r="CX41" s="605"/>
      <c r="CY41" s="606"/>
      <c r="CZ41" s="589" t="s">
        <v>314</v>
      </c>
      <c r="DA41" s="607"/>
      <c r="DB41" s="607"/>
      <c r="DC41" s="608"/>
      <c r="DD41" s="592" t="s">
        <v>314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761962</v>
      </c>
      <c r="CS42" s="587"/>
      <c r="CT42" s="587"/>
      <c r="CU42" s="587"/>
      <c r="CV42" s="587"/>
      <c r="CW42" s="587"/>
      <c r="CX42" s="587"/>
      <c r="CY42" s="588"/>
      <c r="CZ42" s="589">
        <v>14.1</v>
      </c>
      <c r="DA42" s="590"/>
      <c r="DB42" s="590"/>
      <c r="DC42" s="591"/>
      <c r="DD42" s="592">
        <v>220048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29886</v>
      </c>
      <c r="CS43" s="605"/>
      <c r="CT43" s="605"/>
      <c r="CU43" s="605"/>
      <c r="CV43" s="605"/>
      <c r="CW43" s="605"/>
      <c r="CX43" s="605"/>
      <c r="CY43" s="606"/>
      <c r="CZ43" s="589">
        <v>0.6</v>
      </c>
      <c r="DA43" s="607"/>
      <c r="DB43" s="607"/>
      <c r="DC43" s="608"/>
      <c r="DD43" s="592">
        <v>29886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740290</v>
      </c>
      <c r="CS44" s="587"/>
      <c r="CT44" s="587"/>
      <c r="CU44" s="587"/>
      <c r="CV44" s="587"/>
      <c r="CW44" s="587"/>
      <c r="CX44" s="587"/>
      <c r="CY44" s="588"/>
      <c r="CZ44" s="589">
        <v>13.7</v>
      </c>
      <c r="DA44" s="590"/>
      <c r="DB44" s="590"/>
      <c r="DC44" s="591"/>
      <c r="DD44" s="592">
        <v>210163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395166</v>
      </c>
      <c r="CS45" s="605"/>
      <c r="CT45" s="605"/>
      <c r="CU45" s="605"/>
      <c r="CV45" s="605"/>
      <c r="CW45" s="605"/>
      <c r="CX45" s="605"/>
      <c r="CY45" s="606"/>
      <c r="CZ45" s="589">
        <v>7.3</v>
      </c>
      <c r="DA45" s="607"/>
      <c r="DB45" s="607"/>
      <c r="DC45" s="608"/>
      <c r="DD45" s="592">
        <v>25064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318324</v>
      </c>
      <c r="CS46" s="587"/>
      <c r="CT46" s="587"/>
      <c r="CU46" s="587"/>
      <c r="CV46" s="587"/>
      <c r="CW46" s="587"/>
      <c r="CX46" s="587"/>
      <c r="CY46" s="588"/>
      <c r="CZ46" s="589">
        <v>5.9</v>
      </c>
      <c r="DA46" s="590"/>
      <c r="DB46" s="590"/>
      <c r="DC46" s="591"/>
      <c r="DD46" s="592">
        <v>181449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21672</v>
      </c>
      <c r="CS47" s="605"/>
      <c r="CT47" s="605"/>
      <c r="CU47" s="605"/>
      <c r="CV47" s="605"/>
      <c r="CW47" s="605"/>
      <c r="CX47" s="605"/>
      <c r="CY47" s="606"/>
      <c r="CZ47" s="589">
        <v>0.4</v>
      </c>
      <c r="DA47" s="607"/>
      <c r="DB47" s="607"/>
      <c r="DC47" s="608"/>
      <c r="DD47" s="592">
        <v>9885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5390473</v>
      </c>
      <c r="CS49" s="571"/>
      <c r="CT49" s="571"/>
      <c r="CU49" s="571"/>
      <c r="CV49" s="571"/>
      <c r="CW49" s="571"/>
      <c r="CX49" s="571"/>
      <c r="CY49" s="572"/>
      <c r="CZ49" s="573">
        <v>100</v>
      </c>
      <c r="DA49" s="574"/>
      <c r="DB49" s="574"/>
      <c r="DC49" s="575"/>
      <c r="DD49" s="576">
        <v>3886837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5598</v>
      </c>
      <c r="R7" s="1099"/>
      <c r="S7" s="1099"/>
      <c r="T7" s="1099"/>
      <c r="U7" s="1099"/>
      <c r="V7" s="1099">
        <v>5390</v>
      </c>
      <c r="W7" s="1099"/>
      <c r="X7" s="1099"/>
      <c r="Y7" s="1099"/>
      <c r="Z7" s="1099"/>
      <c r="AA7" s="1099">
        <v>207</v>
      </c>
      <c r="AB7" s="1099"/>
      <c r="AC7" s="1099"/>
      <c r="AD7" s="1099"/>
      <c r="AE7" s="1100"/>
      <c r="AF7" s="1101">
        <v>179</v>
      </c>
      <c r="AG7" s="1102"/>
      <c r="AH7" s="1102"/>
      <c r="AI7" s="1102"/>
      <c r="AJ7" s="1103"/>
      <c r="AK7" s="1085">
        <v>188</v>
      </c>
      <c r="AL7" s="1086"/>
      <c r="AM7" s="1086"/>
      <c r="AN7" s="1086"/>
      <c r="AO7" s="1086"/>
      <c r="AP7" s="1086">
        <v>5289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5598</v>
      </c>
      <c r="R23" s="1063"/>
      <c r="S23" s="1063"/>
      <c r="T23" s="1063"/>
      <c r="U23" s="1063"/>
      <c r="V23" s="1063">
        <v>5390</v>
      </c>
      <c r="W23" s="1063"/>
      <c r="X23" s="1063"/>
      <c r="Y23" s="1063"/>
      <c r="Z23" s="1063"/>
      <c r="AA23" s="1063">
        <v>207</v>
      </c>
      <c r="AB23" s="1063"/>
      <c r="AC23" s="1063"/>
      <c r="AD23" s="1063"/>
      <c r="AE23" s="1064"/>
      <c r="AF23" s="1065">
        <v>179</v>
      </c>
      <c r="AG23" s="1063"/>
      <c r="AH23" s="1063"/>
      <c r="AI23" s="1063"/>
      <c r="AJ23" s="1066"/>
      <c r="AK23" s="1067"/>
      <c r="AL23" s="1068"/>
      <c r="AM23" s="1068"/>
      <c r="AN23" s="1068"/>
      <c r="AO23" s="1068"/>
      <c r="AP23" s="1063">
        <v>8289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2300</v>
      </c>
      <c r="R28" s="1048"/>
      <c r="S28" s="1048"/>
      <c r="T28" s="1048"/>
      <c r="U28" s="1048"/>
      <c r="V28" s="1048">
        <v>2251</v>
      </c>
      <c r="W28" s="1048"/>
      <c r="X28" s="1048"/>
      <c r="Y28" s="1048"/>
      <c r="Z28" s="1048"/>
      <c r="AA28" s="1048"/>
      <c r="AB28" s="1048"/>
      <c r="AC28" s="1048"/>
      <c r="AD28" s="1048"/>
      <c r="AE28" s="1049"/>
      <c r="AF28" s="1050">
        <v>49</v>
      </c>
      <c r="AG28" s="1048"/>
      <c r="AH28" s="1048"/>
      <c r="AI28" s="1048"/>
      <c r="AJ28" s="1051"/>
      <c r="AK28" s="1052">
        <v>109</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379</v>
      </c>
      <c r="C29" s="1032"/>
      <c r="D29" s="1032"/>
      <c r="E29" s="1032"/>
      <c r="F29" s="1032"/>
      <c r="G29" s="1032"/>
      <c r="H29" s="1032"/>
      <c r="I29" s="1032"/>
      <c r="J29" s="1032"/>
      <c r="K29" s="1032"/>
      <c r="L29" s="1032"/>
      <c r="M29" s="1032"/>
      <c r="N29" s="1032"/>
      <c r="O29" s="1032"/>
      <c r="P29" s="1033"/>
      <c r="Q29" s="1037">
        <v>1208</v>
      </c>
      <c r="R29" s="1038"/>
      <c r="S29" s="1038"/>
      <c r="T29" s="1038"/>
      <c r="U29" s="1038"/>
      <c r="V29" s="1038">
        <v>1159</v>
      </c>
      <c r="W29" s="1038"/>
      <c r="X29" s="1038"/>
      <c r="Y29" s="1038"/>
      <c r="Z29" s="1038"/>
      <c r="AA29" s="1038"/>
      <c r="AB29" s="1038"/>
      <c r="AC29" s="1038"/>
      <c r="AD29" s="1038"/>
      <c r="AE29" s="1039"/>
      <c r="AF29" s="1013">
        <v>48</v>
      </c>
      <c r="AG29" s="1014"/>
      <c r="AH29" s="1014"/>
      <c r="AI29" s="1014"/>
      <c r="AJ29" s="1015"/>
      <c r="AK29" s="974">
        <v>168</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380</v>
      </c>
      <c r="C30" s="1032"/>
      <c r="D30" s="1032"/>
      <c r="E30" s="1032"/>
      <c r="F30" s="1032"/>
      <c r="G30" s="1032"/>
      <c r="H30" s="1032"/>
      <c r="I30" s="1032"/>
      <c r="J30" s="1032"/>
      <c r="K30" s="1032"/>
      <c r="L30" s="1032"/>
      <c r="M30" s="1032"/>
      <c r="N30" s="1032"/>
      <c r="O30" s="1032"/>
      <c r="P30" s="1033"/>
      <c r="Q30" s="1037">
        <v>135</v>
      </c>
      <c r="R30" s="1038"/>
      <c r="S30" s="1038"/>
      <c r="T30" s="1038"/>
      <c r="U30" s="1038"/>
      <c r="V30" s="1038">
        <v>135</v>
      </c>
      <c r="W30" s="1038"/>
      <c r="X30" s="1038"/>
      <c r="Y30" s="1038"/>
      <c r="Z30" s="1038"/>
      <c r="AA30" s="1038"/>
      <c r="AB30" s="1038"/>
      <c r="AC30" s="1038"/>
      <c r="AD30" s="1038"/>
      <c r="AE30" s="1039"/>
      <c r="AF30" s="1013">
        <v>1</v>
      </c>
      <c r="AG30" s="1014"/>
      <c r="AH30" s="1014"/>
      <c r="AI30" s="1014"/>
      <c r="AJ30" s="1015"/>
      <c r="AK30" s="974"/>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381</v>
      </c>
      <c r="C31" s="1032"/>
      <c r="D31" s="1032"/>
      <c r="E31" s="1032"/>
      <c r="F31" s="1032"/>
      <c r="G31" s="1032"/>
      <c r="H31" s="1032"/>
      <c r="I31" s="1032"/>
      <c r="J31" s="1032"/>
      <c r="K31" s="1032"/>
      <c r="L31" s="1032"/>
      <c r="M31" s="1032"/>
      <c r="N31" s="1032"/>
      <c r="O31" s="1032"/>
      <c r="P31" s="1033"/>
      <c r="Q31" s="1037">
        <v>403</v>
      </c>
      <c r="R31" s="1038"/>
      <c r="S31" s="1038"/>
      <c r="T31" s="1038"/>
      <c r="U31" s="1038"/>
      <c r="V31" s="1038">
        <v>633</v>
      </c>
      <c r="W31" s="1038"/>
      <c r="X31" s="1038"/>
      <c r="Y31" s="1038"/>
      <c r="Z31" s="1038"/>
      <c r="AA31" s="1038">
        <v>-198</v>
      </c>
      <c r="AB31" s="1038"/>
      <c r="AC31" s="1038"/>
      <c r="AD31" s="1038"/>
      <c r="AE31" s="1039"/>
      <c r="AF31" s="1013">
        <v>838</v>
      </c>
      <c r="AG31" s="1014"/>
      <c r="AH31" s="1014"/>
      <c r="AI31" s="1014"/>
      <c r="AJ31" s="1015"/>
      <c r="AK31" s="974"/>
      <c r="AL31" s="965"/>
      <c r="AM31" s="965"/>
      <c r="AN31" s="965"/>
      <c r="AO31" s="965"/>
      <c r="AP31" s="965">
        <v>1273</v>
      </c>
      <c r="AQ31" s="965"/>
      <c r="AR31" s="965"/>
      <c r="AS31" s="965"/>
      <c r="AT31" s="965"/>
      <c r="AU31" s="965"/>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383</v>
      </c>
      <c r="C32" s="1032"/>
      <c r="D32" s="1032"/>
      <c r="E32" s="1032"/>
      <c r="F32" s="1032"/>
      <c r="G32" s="1032"/>
      <c r="H32" s="1032"/>
      <c r="I32" s="1032"/>
      <c r="J32" s="1032"/>
      <c r="K32" s="1032"/>
      <c r="L32" s="1032"/>
      <c r="M32" s="1032"/>
      <c r="N32" s="1032"/>
      <c r="O32" s="1032"/>
      <c r="P32" s="1033"/>
      <c r="Q32" s="1037">
        <v>115</v>
      </c>
      <c r="R32" s="1038"/>
      <c r="S32" s="1038"/>
      <c r="T32" s="1038"/>
      <c r="U32" s="1038"/>
      <c r="V32" s="1038">
        <v>113</v>
      </c>
      <c r="W32" s="1038"/>
      <c r="X32" s="1038"/>
      <c r="Y32" s="1038"/>
      <c r="Z32" s="1038"/>
      <c r="AA32" s="1038">
        <v>2</v>
      </c>
      <c r="AB32" s="1038"/>
      <c r="AC32" s="1038"/>
      <c r="AD32" s="1038"/>
      <c r="AE32" s="1039"/>
      <c r="AF32" s="1013">
        <v>2</v>
      </c>
      <c r="AG32" s="1014"/>
      <c r="AH32" s="1014"/>
      <c r="AI32" s="1014"/>
      <c r="AJ32" s="1015"/>
      <c r="AK32" s="974"/>
      <c r="AL32" s="965"/>
      <c r="AM32" s="965"/>
      <c r="AN32" s="965"/>
      <c r="AO32" s="965"/>
      <c r="AP32" s="965">
        <v>116</v>
      </c>
      <c r="AQ32" s="965"/>
      <c r="AR32" s="965"/>
      <c r="AS32" s="965"/>
      <c r="AT32" s="965"/>
      <c r="AU32" s="965"/>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938</v>
      </c>
      <c r="AG63" s="953"/>
      <c r="AH63" s="953"/>
      <c r="AI63" s="953"/>
      <c r="AJ63" s="1024"/>
      <c r="AK63" s="1025"/>
      <c r="AL63" s="957"/>
      <c r="AM63" s="957"/>
      <c r="AN63" s="957"/>
      <c r="AO63" s="957"/>
      <c r="AP63" s="953">
        <v>1389</v>
      </c>
      <c r="AQ63" s="953"/>
      <c r="AR63" s="953"/>
      <c r="AS63" s="953"/>
      <c r="AT63" s="953"/>
      <c r="AU63" s="953"/>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530</v>
      </c>
      <c r="C68" s="980"/>
      <c r="D68" s="980"/>
      <c r="E68" s="980"/>
      <c r="F68" s="980"/>
      <c r="G68" s="980"/>
      <c r="H68" s="980"/>
      <c r="I68" s="980"/>
      <c r="J68" s="980"/>
      <c r="K68" s="980"/>
      <c r="L68" s="980"/>
      <c r="M68" s="980"/>
      <c r="N68" s="980"/>
      <c r="O68" s="980"/>
      <c r="P68" s="981"/>
      <c r="Q68" s="982">
        <v>6096</v>
      </c>
      <c r="R68" s="976"/>
      <c r="S68" s="976"/>
      <c r="T68" s="976"/>
      <c r="U68" s="976"/>
      <c r="V68" s="976">
        <v>5951</v>
      </c>
      <c r="W68" s="976"/>
      <c r="X68" s="976"/>
      <c r="Y68" s="976"/>
      <c r="Z68" s="976"/>
      <c r="AA68" s="976">
        <v>145</v>
      </c>
      <c r="AB68" s="976"/>
      <c r="AC68" s="976"/>
      <c r="AD68" s="976"/>
      <c r="AE68" s="976"/>
      <c r="AF68" s="976">
        <v>145</v>
      </c>
      <c r="AG68" s="976"/>
      <c r="AH68" s="976"/>
      <c r="AI68" s="976"/>
      <c r="AJ68" s="976"/>
      <c r="AK68" s="976">
        <v>1100</v>
      </c>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709</v>
      </c>
      <c r="R69" s="965"/>
      <c r="S69" s="965"/>
      <c r="T69" s="965"/>
      <c r="U69" s="965"/>
      <c r="V69" s="965">
        <v>663</v>
      </c>
      <c r="W69" s="965"/>
      <c r="X69" s="965"/>
      <c r="Y69" s="965"/>
      <c r="Z69" s="965"/>
      <c r="AA69" s="965">
        <v>46</v>
      </c>
      <c r="AB69" s="965"/>
      <c r="AC69" s="965"/>
      <c r="AD69" s="965"/>
      <c r="AE69" s="965"/>
      <c r="AF69" s="965">
        <v>46</v>
      </c>
      <c r="AG69" s="965"/>
      <c r="AH69" s="965"/>
      <c r="AI69" s="965"/>
      <c r="AJ69" s="965"/>
      <c r="AK69" s="965"/>
      <c r="AL69" s="965"/>
      <c r="AM69" s="965"/>
      <c r="AN69" s="965"/>
      <c r="AO69" s="965"/>
      <c r="AP69" s="965">
        <v>710</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1">
        <v>36</v>
      </c>
      <c r="R70" s="965"/>
      <c r="S70" s="965"/>
      <c r="T70" s="965"/>
      <c r="U70" s="965"/>
      <c r="V70" s="965">
        <v>34</v>
      </c>
      <c r="W70" s="965"/>
      <c r="X70" s="965"/>
      <c r="Y70" s="965"/>
      <c r="Z70" s="965"/>
      <c r="AA70" s="965">
        <v>2</v>
      </c>
      <c r="AB70" s="965"/>
      <c r="AC70" s="965"/>
      <c r="AD70" s="965"/>
      <c r="AE70" s="965"/>
      <c r="AF70" s="965">
        <v>2</v>
      </c>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1">
        <v>30</v>
      </c>
      <c r="R71" s="965"/>
      <c r="S71" s="965"/>
      <c r="T71" s="965"/>
      <c r="U71" s="965"/>
      <c r="V71" s="965">
        <v>30</v>
      </c>
      <c r="W71" s="965"/>
      <c r="X71" s="965"/>
      <c r="Y71" s="965"/>
      <c r="Z71" s="965"/>
      <c r="AA71" s="965">
        <v>0</v>
      </c>
      <c r="AB71" s="965"/>
      <c r="AC71" s="965"/>
      <c r="AD71" s="965"/>
      <c r="AE71" s="965"/>
      <c r="AF71" s="965">
        <v>0</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291</v>
      </c>
      <c r="R73" s="965"/>
      <c r="S73" s="965"/>
      <c r="T73" s="965"/>
      <c r="U73" s="965"/>
      <c r="V73" s="965">
        <v>284</v>
      </c>
      <c r="W73" s="965"/>
      <c r="X73" s="965"/>
      <c r="Y73" s="965"/>
      <c r="Z73" s="965"/>
      <c r="AA73" s="965">
        <v>8</v>
      </c>
      <c r="AB73" s="965"/>
      <c r="AC73" s="965"/>
      <c r="AD73" s="965"/>
      <c r="AE73" s="965"/>
      <c r="AF73" s="965">
        <v>8</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536</v>
      </c>
      <c r="C74" s="969"/>
      <c r="D74" s="969"/>
      <c r="E74" s="969"/>
      <c r="F74" s="969"/>
      <c r="G74" s="969"/>
      <c r="H74" s="969"/>
      <c r="I74" s="969"/>
      <c r="J74" s="969"/>
      <c r="K74" s="969"/>
      <c r="L74" s="969"/>
      <c r="M74" s="969"/>
      <c r="N74" s="969"/>
      <c r="O74" s="969"/>
      <c r="P74" s="970"/>
      <c r="Q74" s="971">
        <v>363034</v>
      </c>
      <c r="R74" s="965"/>
      <c r="S74" s="965"/>
      <c r="T74" s="965"/>
      <c r="U74" s="965"/>
      <c r="V74" s="965">
        <v>350256</v>
      </c>
      <c r="W74" s="965"/>
      <c r="X74" s="965"/>
      <c r="Y74" s="965"/>
      <c r="Z74" s="965"/>
      <c r="AA74" s="965">
        <v>12778</v>
      </c>
      <c r="AB74" s="965"/>
      <c r="AC74" s="965"/>
      <c r="AD74" s="965"/>
      <c r="AE74" s="965"/>
      <c r="AF74" s="965">
        <v>12778</v>
      </c>
      <c r="AG74" s="965"/>
      <c r="AH74" s="965"/>
      <c r="AI74" s="965"/>
      <c r="AJ74" s="965"/>
      <c r="AK74" s="965">
        <v>2098</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537</v>
      </c>
      <c r="C75" s="969"/>
      <c r="D75" s="969"/>
      <c r="E75" s="969"/>
      <c r="F75" s="969"/>
      <c r="G75" s="969"/>
      <c r="H75" s="969"/>
      <c r="I75" s="969"/>
      <c r="J75" s="969"/>
      <c r="K75" s="969"/>
      <c r="L75" s="969"/>
      <c r="M75" s="969"/>
      <c r="N75" s="969"/>
      <c r="O75" s="969"/>
      <c r="P75" s="970"/>
      <c r="Q75" s="972">
        <v>313</v>
      </c>
      <c r="R75" s="973"/>
      <c r="S75" s="973"/>
      <c r="T75" s="973"/>
      <c r="U75" s="974"/>
      <c r="V75" s="975">
        <v>481</v>
      </c>
      <c r="W75" s="973"/>
      <c r="X75" s="973"/>
      <c r="Y75" s="973"/>
      <c r="Z75" s="974"/>
      <c r="AA75" s="975">
        <v>-168</v>
      </c>
      <c r="AB75" s="973"/>
      <c r="AC75" s="973"/>
      <c r="AD75" s="973"/>
      <c r="AE75" s="974"/>
      <c r="AF75" s="975">
        <v>365</v>
      </c>
      <c r="AG75" s="973"/>
      <c r="AH75" s="973"/>
      <c r="AI75" s="973"/>
      <c r="AJ75" s="974"/>
      <c r="AK75" s="975">
        <v>205</v>
      </c>
      <c r="AL75" s="973"/>
      <c r="AM75" s="973"/>
      <c r="AN75" s="973"/>
      <c r="AO75" s="974"/>
      <c r="AP75" s="975">
        <v>3287</v>
      </c>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13353</v>
      </c>
      <c r="AG88" s="953"/>
      <c r="AH88" s="953"/>
      <c r="AI88" s="953"/>
      <c r="AJ88" s="953"/>
      <c r="AK88" s="957"/>
      <c r="AL88" s="957"/>
      <c r="AM88" s="957"/>
      <c r="AN88" s="957"/>
      <c r="AO88" s="957"/>
      <c r="AP88" s="953">
        <v>3997</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447467</v>
      </c>
      <c r="AB110" s="871"/>
      <c r="AC110" s="871"/>
      <c r="AD110" s="871"/>
      <c r="AE110" s="872"/>
      <c r="AF110" s="873">
        <v>444797</v>
      </c>
      <c r="AG110" s="871"/>
      <c r="AH110" s="871"/>
      <c r="AI110" s="871"/>
      <c r="AJ110" s="872"/>
      <c r="AK110" s="873">
        <v>470565</v>
      </c>
      <c r="AL110" s="871"/>
      <c r="AM110" s="871"/>
      <c r="AN110" s="871"/>
      <c r="AO110" s="872"/>
      <c r="AP110" s="874">
        <v>15.1</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4729379</v>
      </c>
      <c r="BR110" s="798"/>
      <c r="BS110" s="798"/>
      <c r="BT110" s="798"/>
      <c r="BU110" s="798"/>
      <c r="BV110" s="798">
        <v>5045984</v>
      </c>
      <c r="BW110" s="798"/>
      <c r="BX110" s="798"/>
      <c r="BY110" s="798"/>
      <c r="BZ110" s="798"/>
      <c r="CA110" s="798">
        <v>5288663</v>
      </c>
      <c r="CB110" s="798"/>
      <c r="CC110" s="798"/>
      <c r="CD110" s="798"/>
      <c r="CE110" s="798"/>
      <c r="CF110" s="859">
        <v>170.1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13250</v>
      </c>
      <c r="BR111" s="769"/>
      <c r="BS111" s="769"/>
      <c r="BT111" s="769"/>
      <c r="BU111" s="769"/>
      <c r="BV111" s="769">
        <v>10632</v>
      </c>
      <c r="BW111" s="769"/>
      <c r="BX111" s="769"/>
      <c r="BY111" s="769"/>
      <c r="BZ111" s="769"/>
      <c r="CA111" s="769">
        <v>2492</v>
      </c>
      <c r="CB111" s="769"/>
      <c r="CC111" s="769"/>
      <c r="CD111" s="769"/>
      <c r="CE111" s="769"/>
      <c r="CF111" s="846">
        <v>0.1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t="s">
        <v>111</v>
      </c>
      <c r="BR112" s="769"/>
      <c r="BS112" s="769"/>
      <c r="BT112" s="769"/>
      <c r="BU112" s="769"/>
      <c r="BV112" s="769" t="s">
        <v>111</v>
      </c>
      <c r="BW112" s="769"/>
      <c r="BX112" s="769"/>
      <c r="BY112" s="769"/>
      <c r="BZ112" s="769"/>
      <c r="CA112" s="769" t="s">
        <v>111</v>
      </c>
      <c r="CB112" s="769"/>
      <c r="CC112" s="769"/>
      <c r="CD112" s="769"/>
      <c r="CE112" s="769"/>
      <c r="CF112" s="846" t="s">
        <v>111</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111</v>
      </c>
      <c r="AB113" s="907"/>
      <c r="AC113" s="907"/>
      <c r="AD113" s="907"/>
      <c r="AE113" s="908"/>
      <c r="AF113" s="909" t="s">
        <v>111</v>
      </c>
      <c r="AG113" s="907"/>
      <c r="AH113" s="907"/>
      <c r="AI113" s="907"/>
      <c r="AJ113" s="908"/>
      <c r="AK113" s="909" t="s">
        <v>111</v>
      </c>
      <c r="AL113" s="907"/>
      <c r="AM113" s="907"/>
      <c r="AN113" s="907"/>
      <c r="AO113" s="908"/>
      <c r="AP113" s="910" t="s">
        <v>111</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711934</v>
      </c>
      <c r="BR113" s="769"/>
      <c r="BS113" s="769"/>
      <c r="BT113" s="769"/>
      <c r="BU113" s="769"/>
      <c r="BV113" s="769">
        <v>579168</v>
      </c>
      <c r="BW113" s="769"/>
      <c r="BX113" s="769"/>
      <c r="BY113" s="769"/>
      <c r="BZ113" s="769"/>
      <c r="CA113" s="769">
        <v>445708</v>
      </c>
      <c r="CB113" s="769"/>
      <c r="CC113" s="769"/>
      <c r="CD113" s="769"/>
      <c r="CE113" s="769"/>
      <c r="CF113" s="846">
        <v>14.3</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137736</v>
      </c>
      <c r="AB114" s="782"/>
      <c r="AC114" s="782"/>
      <c r="AD114" s="782"/>
      <c r="AE114" s="783"/>
      <c r="AF114" s="784">
        <v>138329</v>
      </c>
      <c r="AG114" s="782"/>
      <c r="AH114" s="782"/>
      <c r="AI114" s="782"/>
      <c r="AJ114" s="783"/>
      <c r="AK114" s="784">
        <v>141009</v>
      </c>
      <c r="AL114" s="782"/>
      <c r="AM114" s="782"/>
      <c r="AN114" s="782"/>
      <c r="AO114" s="783"/>
      <c r="AP114" s="752">
        <v>4.5</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1047673</v>
      </c>
      <c r="BR114" s="769"/>
      <c r="BS114" s="769"/>
      <c r="BT114" s="769"/>
      <c r="BU114" s="769"/>
      <c r="BV114" s="769">
        <v>982761</v>
      </c>
      <c r="BW114" s="769"/>
      <c r="BX114" s="769"/>
      <c r="BY114" s="769"/>
      <c r="BZ114" s="769"/>
      <c r="CA114" s="769">
        <v>1197353</v>
      </c>
      <c r="CB114" s="769"/>
      <c r="CC114" s="769"/>
      <c r="CD114" s="769"/>
      <c r="CE114" s="769"/>
      <c r="CF114" s="846">
        <v>38.5</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29531</v>
      </c>
      <c r="AB115" s="907"/>
      <c r="AC115" s="907"/>
      <c r="AD115" s="907"/>
      <c r="AE115" s="908"/>
      <c r="AF115" s="909">
        <v>22854</v>
      </c>
      <c r="AG115" s="907"/>
      <c r="AH115" s="907"/>
      <c r="AI115" s="907"/>
      <c r="AJ115" s="908"/>
      <c r="AK115" s="909">
        <v>6547</v>
      </c>
      <c r="AL115" s="907"/>
      <c r="AM115" s="907"/>
      <c r="AN115" s="907"/>
      <c r="AO115" s="908"/>
      <c r="AP115" s="910">
        <v>0.2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411</v>
      </c>
      <c r="AB116" s="782"/>
      <c r="AC116" s="782"/>
      <c r="AD116" s="782"/>
      <c r="AE116" s="783"/>
      <c r="AF116" s="784">
        <v>102</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13250</v>
      </c>
      <c r="DH116" s="782"/>
      <c r="DI116" s="782"/>
      <c r="DJ116" s="782"/>
      <c r="DK116" s="783"/>
      <c r="DL116" s="784">
        <v>10632</v>
      </c>
      <c r="DM116" s="782"/>
      <c r="DN116" s="782"/>
      <c r="DO116" s="782"/>
      <c r="DP116" s="783"/>
      <c r="DQ116" s="784">
        <v>2492</v>
      </c>
      <c r="DR116" s="782"/>
      <c r="DS116" s="782"/>
      <c r="DT116" s="782"/>
      <c r="DU116" s="783"/>
      <c r="DV116" s="752">
        <v>0.1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615145</v>
      </c>
      <c r="AB117" s="893"/>
      <c r="AC117" s="893"/>
      <c r="AD117" s="893"/>
      <c r="AE117" s="894"/>
      <c r="AF117" s="896">
        <v>606082</v>
      </c>
      <c r="AG117" s="893"/>
      <c r="AH117" s="893"/>
      <c r="AI117" s="893"/>
      <c r="AJ117" s="894"/>
      <c r="AK117" s="896">
        <v>618121</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6502236</v>
      </c>
      <c r="BR118" s="856"/>
      <c r="BS118" s="856"/>
      <c r="BT118" s="856"/>
      <c r="BU118" s="856"/>
      <c r="BV118" s="856">
        <v>6618545</v>
      </c>
      <c r="BW118" s="856"/>
      <c r="BX118" s="856"/>
      <c r="BY118" s="856"/>
      <c r="BZ118" s="856"/>
      <c r="CA118" s="856">
        <v>6934216</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673156</v>
      </c>
      <c r="BR119" s="798"/>
      <c r="BS119" s="798"/>
      <c r="BT119" s="798"/>
      <c r="BU119" s="798"/>
      <c r="BV119" s="798">
        <v>695603</v>
      </c>
      <c r="BW119" s="798"/>
      <c r="BX119" s="798"/>
      <c r="BY119" s="798"/>
      <c r="BZ119" s="798"/>
      <c r="CA119" s="798">
        <v>695850</v>
      </c>
      <c r="CB119" s="798"/>
      <c r="CC119" s="798"/>
      <c r="CD119" s="798"/>
      <c r="CE119" s="798"/>
      <c r="CF119" s="859">
        <v>22.4</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434</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t="s">
        <v>111</v>
      </c>
      <c r="DH120" s="798"/>
      <c r="DI120" s="798"/>
      <c r="DJ120" s="798"/>
      <c r="DK120" s="798"/>
      <c r="DL120" s="798" t="s">
        <v>111</v>
      </c>
      <c r="DM120" s="798"/>
      <c r="DN120" s="798"/>
      <c r="DO120" s="798"/>
      <c r="DP120" s="798"/>
      <c r="DQ120" s="798" t="s">
        <v>111</v>
      </c>
      <c r="DR120" s="798"/>
      <c r="DS120" s="798"/>
      <c r="DT120" s="798"/>
      <c r="DU120" s="798"/>
      <c r="DV120" s="799" t="s">
        <v>111</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4048700</v>
      </c>
      <c r="BR121" s="856"/>
      <c r="BS121" s="856"/>
      <c r="BT121" s="856"/>
      <c r="BU121" s="856"/>
      <c r="BV121" s="856">
        <v>4211914</v>
      </c>
      <c r="BW121" s="856"/>
      <c r="BX121" s="856"/>
      <c r="BY121" s="856"/>
      <c r="BZ121" s="856"/>
      <c r="CA121" s="856">
        <v>4328520</v>
      </c>
      <c r="CB121" s="856"/>
      <c r="CC121" s="856"/>
      <c r="CD121" s="856"/>
      <c r="CE121" s="856"/>
      <c r="CF121" s="857">
        <v>139.19999999999999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4721856</v>
      </c>
      <c r="BR122" s="838"/>
      <c r="BS122" s="838"/>
      <c r="BT122" s="838"/>
      <c r="BU122" s="838"/>
      <c r="BV122" s="838">
        <v>4907517</v>
      </c>
      <c r="BW122" s="838"/>
      <c r="BX122" s="838"/>
      <c r="BY122" s="838"/>
      <c r="BZ122" s="838"/>
      <c r="CA122" s="838">
        <v>5024370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11792</v>
      </c>
      <c r="AB123" s="782"/>
      <c r="AC123" s="782"/>
      <c r="AD123" s="782"/>
      <c r="AE123" s="783"/>
      <c r="AF123" s="784">
        <v>10632</v>
      </c>
      <c r="AG123" s="782"/>
      <c r="AH123" s="782"/>
      <c r="AI123" s="782"/>
      <c r="AJ123" s="783"/>
      <c r="AK123" s="784">
        <v>2492</v>
      </c>
      <c r="AL123" s="782"/>
      <c r="AM123" s="782"/>
      <c r="AN123" s="782"/>
      <c r="AO123" s="783"/>
      <c r="AP123" s="752">
        <v>0.1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55.2</v>
      </c>
      <c r="BR123" s="830"/>
      <c r="BS123" s="830"/>
      <c r="BT123" s="830"/>
      <c r="BU123" s="830"/>
      <c r="BV123" s="830">
        <v>54.3</v>
      </c>
      <c r="BW123" s="830"/>
      <c r="BX123" s="830"/>
      <c r="BY123" s="830"/>
      <c r="BZ123" s="830"/>
      <c r="CA123" s="830">
        <v>61.4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17739</v>
      </c>
      <c r="AB127" s="782"/>
      <c r="AC127" s="782"/>
      <c r="AD127" s="782"/>
      <c r="AE127" s="783"/>
      <c r="AF127" s="784">
        <v>12222</v>
      </c>
      <c r="AG127" s="782"/>
      <c r="AH127" s="782"/>
      <c r="AI127" s="782"/>
      <c r="AJ127" s="783"/>
      <c r="AK127" s="784">
        <v>4055</v>
      </c>
      <c r="AL127" s="782"/>
      <c r="AM127" s="782"/>
      <c r="AN127" s="782"/>
      <c r="AO127" s="783"/>
      <c r="AP127" s="752">
        <v>0.1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3572358</v>
      </c>
      <c r="AB129" s="782"/>
      <c r="AC129" s="782"/>
      <c r="AD129" s="782"/>
      <c r="AE129" s="783"/>
      <c r="AF129" s="784">
        <v>3509304</v>
      </c>
      <c r="AG129" s="782"/>
      <c r="AH129" s="782"/>
      <c r="AI129" s="782"/>
      <c r="AJ129" s="783"/>
      <c r="AK129" s="784">
        <v>3494708</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7.8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347450</v>
      </c>
      <c r="AB130" s="782"/>
      <c r="AC130" s="782"/>
      <c r="AD130" s="782"/>
      <c r="AE130" s="783"/>
      <c r="AF130" s="784">
        <v>363737</v>
      </c>
      <c r="AG130" s="782"/>
      <c r="AH130" s="782"/>
      <c r="AI130" s="782"/>
      <c r="AJ130" s="783"/>
      <c r="AK130" s="784">
        <v>384841</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61.4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3224908</v>
      </c>
      <c r="AB131" s="715"/>
      <c r="AC131" s="715"/>
      <c r="AD131" s="715"/>
      <c r="AE131" s="716"/>
      <c r="AF131" s="717">
        <v>3145567</v>
      </c>
      <c r="AG131" s="715"/>
      <c r="AH131" s="715"/>
      <c r="AI131" s="715"/>
      <c r="AJ131" s="716"/>
      <c r="AK131" s="717">
        <v>3109867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8.3008569550000004</v>
      </c>
      <c r="AB132" s="738"/>
      <c r="AC132" s="738"/>
      <c r="AD132" s="738"/>
      <c r="AE132" s="739"/>
      <c r="AF132" s="740">
        <v>7.7043343860000002</v>
      </c>
      <c r="AG132" s="738"/>
      <c r="AH132" s="738"/>
      <c r="AI132" s="738"/>
      <c r="AJ132" s="739"/>
      <c r="AK132" s="740">
        <v>7.5012854249999998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9.1</v>
      </c>
      <c r="AB133" s="747"/>
      <c r="AC133" s="747"/>
      <c r="AD133" s="747"/>
      <c r="AE133" s="748"/>
      <c r="AF133" s="746">
        <v>8.1</v>
      </c>
      <c r="AG133" s="747"/>
      <c r="AH133" s="747"/>
      <c r="AI133" s="747"/>
      <c r="AJ133" s="748"/>
      <c r="AK133" s="746">
        <v>7.8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31" t="s">
        <v>469</v>
      </c>
      <c r="H9" s="1132"/>
      <c r="I9" s="1132"/>
      <c r="J9" s="1133"/>
      <c r="K9" s="263">
        <v>1282957</v>
      </c>
      <c r="L9" s="264">
        <v>95430</v>
      </c>
      <c r="M9" s="265">
        <v>87341</v>
      </c>
      <c r="N9" s="266">
        <v>9.3000000000000007</v>
      </c>
    </row>
    <row r="10" spans="1:16" x14ac:dyDescent="0.15">
      <c r="A10" s="248"/>
      <c r="B10" s="244"/>
      <c r="C10" s="244"/>
      <c r="D10" s="244"/>
      <c r="E10" s="244"/>
      <c r="F10" s="244"/>
      <c r="G10" s="1131" t="s">
        <v>470</v>
      </c>
      <c r="H10" s="1132"/>
      <c r="I10" s="1132"/>
      <c r="J10" s="1133"/>
      <c r="K10" s="267">
        <v>96047</v>
      </c>
      <c r="L10" s="268">
        <v>7144</v>
      </c>
      <c r="M10" s="269">
        <v>8730</v>
      </c>
      <c r="N10" s="270">
        <v>-18.2</v>
      </c>
    </row>
    <row r="11" spans="1:16" ht="13.5" customHeight="1" x14ac:dyDescent="0.15">
      <c r="A11" s="248"/>
      <c r="B11" s="244"/>
      <c r="C11" s="244"/>
      <c r="D11" s="244"/>
      <c r="E11" s="244"/>
      <c r="F11" s="244"/>
      <c r="G11" s="1131" t="s">
        <v>471</v>
      </c>
      <c r="H11" s="1132"/>
      <c r="I11" s="1132"/>
      <c r="J11" s="1133"/>
      <c r="K11" s="267">
        <v>95612</v>
      </c>
      <c r="L11" s="268">
        <v>7112</v>
      </c>
      <c r="M11" s="269">
        <v>12876</v>
      </c>
      <c r="N11" s="270">
        <v>-44.8</v>
      </c>
    </row>
    <row r="12" spans="1:16" ht="13.5" customHeight="1" x14ac:dyDescent="0.15">
      <c r="A12" s="248"/>
      <c r="B12" s="244"/>
      <c r="C12" s="244"/>
      <c r="D12" s="244"/>
      <c r="E12" s="244"/>
      <c r="F12" s="244"/>
      <c r="G12" s="1131" t="s">
        <v>472</v>
      </c>
      <c r="H12" s="1132"/>
      <c r="I12" s="1132"/>
      <c r="J12" s="1133"/>
      <c r="K12" s="267" t="s">
        <v>473</v>
      </c>
      <c r="L12" s="268" t="s">
        <v>473</v>
      </c>
      <c r="M12" s="269">
        <v>1090</v>
      </c>
      <c r="N12" s="270" t="s">
        <v>473</v>
      </c>
    </row>
    <row r="13" spans="1:16" ht="13.5" customHeight="1" x14ac:dyDescent="0.15">
      <c r="A13" s="248"/>
      <c r="B13" s="244"/>
      <c r="C13" s="244"/>
      <c r="D13" s="244"/>
      <c r="E13" s="244"/>
      <c r="F13" s="244"/>
      <c r="G13" s="1131" t="s">
        <v>474</v>
      </c>
      <c r="H13" s="1132"/>
      <c r="I13" s="1132"/>
      <c r="J13" s="1133"/>
      <c r="K13" s="267" t="s">
        <v>473</v>
      </c>
      <c r="L13" s="268" t="s">
        <v>473</v>
      </c>
      <c r="M13" s="269">
        <v>18</v>
      </c>
      <c r="N13" s="270" t="s">
        <v>473</v>
      </c>
    </row>
    <row r="14" spans="1:16" ht="13.5" customHeight="1" x14ac:dyDescent="0.15">
      <c r="A14" s="248"/>
      <c r="B14" s="244"/>
      <c r="C14" s="244"/>
      <c r="D14" s="244"/>
      <c r="E14" s="244"/>
      <c r="F14" s="244"/>
      <c r="G14" s="1131" t="s">
        <v>475</v>
      </c>
      <c r="H14" s="1132"/>
      <c r="I14" s="1132"/>
      <c r="J14" s="1133"/>
      <c r="K14" s="267">
        <v>72671</v>
      </c>
      <c r="L14" s="268">
        <v>5405</v>
      </c>
      <c r="M14" s="269">
        <v>4293</v>
      </c>
      <c r="N14" s="270">
        <v>25.9</v>
      </c>
    </row>
    <row r="15" spans="1:16" ht="13.5" customHeight="1" x14ac:dyDescent="0.15">
      <c r="A15" s="248"/>
      <c r="B15" s="244"/>
      <c r="C15" s="244"/>
      <c r="D15" s="244"/>
      <c r="E15" s="244"/>
      <c r="F15" s="244"/>
      <c r="G15" s="1131" t="s">
        <v>476</v>
      </c>
      <c r="H15" s="1132"/>
      <c r="I15" s="1132"/>
      <c r="J15" s="1133"/>
      <c r="K15" s="267">
        <v>29886</v>
      </c>
      <c r="L15" s="268">
        <v>2223</v>
      </c>
      <c r="M15" s="269">
        <v>2010</v>
      </c>
      <c r="N15" s="270">
        <v>10.6</v>
      </c>
    </row>
    <row r="16" spans="1:16" x14ac:dyDescent="0.15">
      <c r="A16" s="248"/>
      <c r="B16" s="244"/>
      <c r="C16" s="244"/>
      <c r="D16" s="244"/>
      <c r="E16" s="244"/>
      <c r="F16" s="244"/>
      <c r="G16" s="1134" t="s">
        <v>477</v>
      </c>
      <c r="H16" s="1135"/>
      <c r="I16" s="1135"/>
      <c r="J16" s="1136"/>
      <c r="K16" s="268">
        <v>-98849</v>
      </c>
      <c r="L16" s="268">
        <v>-7353</v>
      </c>
      <c r="M16" s="269">
        <v>-10218</v>
      </c>
      <c r="N16" s="270">
        <v>-28</v>
      </c>
    </row>
    <row r="17" spans="1:16" x14ac:dyDescent="0.15">
      <c r="A17" s="248"/>
      <c r="B17" s="244"/>
      <c r="C17" s="244"/>
      <c r="D17" s="244"/>
      <c r="E17" s="244"/>
      <c r="F17" s="244"/>
      <c r="G17" s="1134" t="s">
        <v>169</v>
      </c>
      <c r="H17" s="1135"/>
      <c r="I17" s="1135"/>
      <c r="J17" s="1136"/>
      <c r="K17" s="268">
        <v>1478324</v>
      </c>
      <c r="L17" s="268">
        <v>109962</v>
      </c>
      <c r="M17" s="269">
        <v>106139</v>
      </c>
      <c r="N17" s="270">
        <v>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8" t="s">
        <v>482</v>
      </c>
      <c r="H21" s="1129"/>
      <c r="I21" s="1129"/>
      <c r="J21" s="1130"/>
      <c r="K21" s="280">
        <v>11.83</v>
      </c>
      <c r="L21" s="281">
        <v>10.27</v>
      </c>
      <c r="M21" s="282">
        <v>1.56</v>
      </c>
      <c r="N21" s="249"/>
      <c r="O21" s="283"/>
      <c r="P21" s="279"/>
    </row>
    <row r="22" spans="1:16" s="284" customFormat="1" x14ac:dyDescent="0.15">
      <c r="A22" s="279"/>
      <c r="B22" s="249"/>
      <c r="C22" s="249"/>
      <c r="D22" s="249"/>
      <c r="E22" s="249"/>
      <c r="F22" s="249"/>
      <c r="G22" s="1128" t="s">
        <v>483</v>
      </c>
      <c r="H22" s="1129"/>
      <c r="I22" s="1129"/>
      <c r="J22" s="1130"/>
      <c r="K22" s="285">
        <v>93.8</v>
      </c>
      <c r="L22" s="286">
        <v>95.1</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19" t="s">
        <v>487</v>
      </c>
      <c r="H32" s="1120"/>
      <c r="I32" s="1120"/>
      <c r="J32" s="1121"/>
      <c r="K32" s="294">
        <v>470565</v>
      </c>
      <c r="L32" s="294">
        <v>35002</v>
      </c>
      <c r="M32" s="295">
        <v>57922</v>
      </c>
      <c r="N32" s="296">
        <v>-39.6</v>
      </c>
    </row>
    <row r="33" spans="1:16" ht="13.5" customHeight="1" x14ac:dyDescent="0.15">
      <c r="A33" s="248"/>
      <c r="B33" s="244"/>
      <c r="C33" s="244"/>
      <c r="D33" s="244"/>
      <c r="E33" s="244"/>
      <c r="F33" s="244"/>
      <c r="G33" s="1119" t="s">
        <v>488</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489</v>
      </c>
      <c r="H34" s="1120"/>
      <c r="I34" s="1120"/>
      <c r="J34" s="1121"/>
      <c r="K34" s="294" t="s">
        <v>473</v>
      </c>
      <c r="L34" s="294" t="s">
        <v>473</v>
      </c>
      <c r="M34" s="295" t="s">
        <v>473</v>
      </c>
      <c r="N34" s="296" t="s">
        <v>473</v>
      </c>
    </row>
    <row r="35" spans="1:16" ht="27" customHeight="1" x14ac:dyDescent="0.15">
      <c r="A35" s="248"/>
      <c r="B35" s="244"/>
      <c r="C35" s="244"/>
      <c r="D35" s="244"/>
      <c r="E35" s="244"/>
      <c r="F35" s="244"/>
      <c r="G35" s="1119" t="s">
        <v>490</v>
      </c>
      <c r="H35" s="1120"/>
      <c r="I35" s="1120"/>
      <c r="J35" s="1121"/>
      <c r="K35" s="294" t="s">
        <v>473</v>
      </c>
      <c r="L35" s="294" t="s">
        <v>473</v>
      </c>
      <c r="M35" s="295">
        <v>16698</v>
      </c>
      <c r="N35" s="296" t="s">
        <v>473</v>
      </c>
    </row>
    <row r="36" spans="1:16" ht="27" customHeight="1" x14ac:dyDescent="0.15">
      <c r="A36" s="248"/>
      <c r="B36" s="244"/>
      <c r="C36" s="244"/>
      <c r="D36" s="244"/>
      <c r="E36" s="244"/>
      <c r="F36" s="244"/>
      <c r="G36" s="1119" t="s">
        <v>491</v>
      </c>
      <c r="H36" s="1120"/>
      <c r="I36" s="1120"/>
      <c r="J36" s="1121"/>
      <c r="K36" s="294">
        <v>141009</v>
      </c>
      <c r="L36" s="294">
        <v>10489</v>
      </c>
      <c r="M36" s="295">
        <v>4963</v>
      </c>
      <c r="N36" s="296">
        <v>111.3</v>
      </c>
    </row>
    <row r="37" spans="1:16" ht="13.5" customHeight="1" x14ac:dyDescent="0.15">
      <c r="A37" s="248"/>
      <c r="B37" s="244"/>
      <c r="C37" s="244"/>
      <c r="D37" s="244"/>
      <c r="E37" s="244"/>
      <c r="F37" s="244"/>
      <c r="G37" s="1119" t="s">
        <v>492</v>
      </c>
      <c r="H37" s="1120"/>
      <c r="I37" s="1120"/>
      <c r="J37" s="1121"/>
      <c r="K37" s="294">
        <v>6547</v>
      </c>
      <c r="L37" s="294">
        <v>487</v>
      </c>
      <c r="M37" s="295">
        <v>1334</v>
      </c>
      <c r="N37" s="296">
        <v>-63.5</v>
      </c>
    </row>
    <row r="38" spans="1:16" ht="27" customHeight="1" x14ac:dyDescent="0.15">
      <c r="A38" s="248"/>
      <c r="B38" s="244"/>
      <c r="C38" s="244"/>
      <c r="D38" s="244"/>
      <c r="E38" s="244"/>
      <c r="F38" s="244"/>
      <c r="G38" s="1122" t="s">
        <v>493</v>
      </c>
      <c r="H38" s="1123"/>
      <c r="I38" s="1123"/>
      <c r="J38" s="1124"/>
      <c r="K38" s="297" t="s">
        <v>473</v>
      </c>
      <c r="L38" s="297" t="s">
        <v>473</v>
      </c>
      <c r="M38" s="298">
        <v>8</v>
      </c>
      <c r="N38" s="299" t="s">
        <v>473</v>
      </c>
      <c r="O38" s="293"/>
    </row>
    <row r="39" spans="1:16" x14ac:dyDescent="0.15">
      <c r="A39" s="248"/>
      <c r="B39" s="244"/>
      <c r="C39" s="244"/>
      <c r="D39" s="244"/>
      <c r="E39" s="244"/>
      <c r="F39" s="244"/>
      <c r="G39" s="1122" t="s">
        <v>494</v>
      </c>
      <c r="H39" s="1123"/>
      <c r="I39" s="1123"/>
      <c r="J39" s="1124"/>
      <c r="K39" s="300" t="s">
        <v>473</v>
      </c>
      <c r="L39" s="300" t="s">
        <v>473</v>
      </c>
      <c r="M39" s="301">
        <v>-2783</v>
      </c>
      <c r="N39" s="302" t="s">
        <v>473</v>
      </c>
      <c r="O39" s="293"/>
    </row>
    <row r="40" spans="1:16" ht="27" customHeight="1" x14ac:dyDescent="0.15">
      <c r="A40" s="248"/>
      <c r="B40" s="244"/>
      <c r="C40" s="244"/>
      <c r="D40" s="244"/>
      <c r="E40" s="244"/>
      <c r="F40" s="244"/>
      <c r="G40" s="1119" t="s">
        <v>495</v>
      </c>
      <c r="H40" s="1120"/>
      <c r="I40" s="1120"/>
      <c r="J40" s="1121"/>
      <c r="K40" s="300">
        <v>-384841</v>
      </c>
      <c r="L40" s="300">
        <v>-28625</v>
      </c>
      <c r="M40" s="301">
        <v>-52415</v>
      </c>
      <c r="N40" s="302">
        <v>-45.4</v>
      </c>
      <c r="O40" s="293"/>
    </row>
    <row r="41" spans="1:16" x14ac:dyDescent="0.15">
      <c r="A41" s="248"/>
      <c r="B41" s="244"/>
      <c r="C41" s="244"/>
      <c r="D41" s="244"/>
      <c r="E41" s="244"/>
      <c r="F41" s="244"/>
      <c r="G41" s="1125" t="s">
        <v>279</v>
      </c>
      <c r="H41" s="1126"/>
      <c r="I41" s="1126"/>
      <c r="J41" s="1127"/>
      <c r="K41" s="294">
        <v>233280</v>
      </c>
      <c r="L41" s="300">
        <v>17352</v>
      </c>
      <c r="M41" s="301">
        <v>25727</v>
      </c>
      <c r="N41" s="302">
        <v>-32.6</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2" t="s">
        <v>464</v>
      </c>
      <c r="J49" s="1114" t="s">
        <v>499</v>
      </c>
      <c r="K49" s="1115"/>
      <c r="L49" s="1115"/>
      <c r="M49" s="1115"/>
      <c r="N49" s="1116"/>
    </row>
    <row r="50" spans="1:14" x14ac:dyDescent="0.15">
      <c r="A50" s="248"/>
      <c r="B50" s="244"/>
      <c r="C50" s="244"/>
      <c r="D50" s="244"/>
      <c r="E50" s="244"/>
      <c r="F50" s="244"/>
      <c r="G50" s="312"/>
      <c r="H50" s="313"/>
      <c r="I50" s="1113"/>
      <c r="J50" s="314" t="s">
        <v>500</v>
      </c>
      <c r="K50" s="315" t="s">
        <v>501</v>
      </c>
      <c r="L50" s="316" t="s">
        <v>502</v>
      </c>
      <c r="M50" s="317" t="s">
        <v>503</v>
      </c>
      <c r="N50" s="318" t="s">
        <v>504</v>
      </c>
    </row>
    <row r="51" spans="1:14" x14ac:dyDescent="0.15">
      <c r="A51" s="248"/>
      <c r="B51" s="244"/>
      <c r="C51" s="244"/>
      <c r="D51" s="244"/>
      <c r="E51" s="244"/>
      <c r="F51" s="244"/>
      <c r="G51" s="310" t="s">
        <v>505</v>
      </c>
      <c r="H51" s="311"/>
      <c r="I51" s="319">
        <v>718170</v>
      </c>
      <c r="J51" s="320">
        <v>50476</v>
      </c>
      <c r="K51" s="321">
        <v>126.3</v>
      </c>
      <c r="L51" s="322">
        <v>65529</v>
      </c>
      <c r="M51" s="323">
        <v>43</v>
      </c>
      <c r="N51" s="324">
        <v>83.3</v>
      </c>
    </row>
    <row r="52" spans="1:14" x14ac:dyDescent="0.15">
      <c r="A52" s="248"/>
      <c r="B52" s="244"/>
      <c r="C52" s="244"/>
      <c r="D52" s="244"/>
      <c r="E52" s="244"/>
      <c r="F52" s="244"/>
      <c r="G52" s="325"/>
      <c r="H52" s="326" t="s">
        <v>506</v>
      </c>
      <c r="I52" s="327">
        <v>285887</v>
      </c>
      <c r="J52" s="328">
        <v>20093</v>
      </c>
      <c r="K52" s="329">
        <v>14</v>
      </c>
      <c r="L52" s="330">
        <v>32858</v>
      </c>
      <c r="M52" s="331">
        <v>44.5</v>
      </c>
      <c r="N52" s="332">
        <v>-30.5</v>
      </c>
    </row>
    <row r="53" spans="1:14" x14ac:dyDescent="0.15">
      <c r="A53" s="248"/>
      <c r="B53" s="244"/>
      <c r="C53" s="244"/>
      <c r="D53" s="244"/>
      <c r="E53" s="244"/>
      <c r="F53" s="244"/>
      <c r="G53" s="310" t="s">
        <v>507</v>
      </c>
      <c r="H53" s="311"/>
      <c r="I53" s="319">
        <v>1379738</v>
      </c>
      <c r="J53" s="320">
        <v>97986</v>
      </c>
      <c r="K53" s="321">
        <v>94.1</v>
      </c>
      <c r="L53" s="322">
        <v>64717</v>
      </c>
      <c r="M53" s="323">
        <v>-1.2</v>
      </c>
      <c r="N53" s="324">
        <v>95.3</v>
      </c>
    </row>
    <row r="54" spans="1:14" x14ac:dyDescent="0.15">
      <c r="A54" s="248"/>
      <c r="B54" s="244"/>
      <c r="C54" s="244"/>
      <c r="D54" s="244"/>
      <c r="E54" s="244"/>
      <c r="F54" s="244"/>
      <c r="G54" s="325"/>
      <c r="H54" s="326" t="s">
        <v>506</v>
      </c>
      <c r="I54" s="327">
        <v>408481</v>
      </c>
      <c r="J54" s="328">
        <v>29009</v>
      </c>
      <c r="K54" s="329">
        <v>44.4</v>
      </c>
      <c r="L54" s="330">
        <v>31931</v>
      </c>
      <c r="M54" s="331">
        <v>-2.8</v>
      </c>
      <c r="N54" s="332">
        <v>47.2</v>
      </c>
    </row>
    <row r="55" spans="1:14" x14ac:dyDescent="0.15">
      <c r="A55" s="248"/>
      <c r="B55" s="244"/>
      <c r="C55" s="244"/>
      <c r="D55" s="244"/>
      <c r="E55" s="244"/>
      <c r="F55" s="244"/>
      <c r="G55" s="310" t="s">
        <v>508</v>
      </c>
      <c r="H55" s="311"/>
      <c r="I55" s="319">
        <v>398165</v>
      </c>
      <c r="J55" s="320">
        <v>28869</v>
      </c>
      <c r="K55" s="321">
        <v>-70.5</v>
      </c>
      <c r="L55" s="322">
        <v>70897</v>
      </c>
      <c r="M55" s="323">
        <v>9.5</v>
      </c>
      <c r="N55" s="324">
        <v>-80</v>
      </c>
    </row>
    <row r="56" spans="1:14" x14ac:dyDescent="0.15">
      <c r="A56" s="248"/>
      <c r="B56" s="244"/>
      <c r="C56" s="244"/>
      <c r="D56" s="244"/>
      <c r="E56" s="244"/>
      <c r="F56" s="244"/>
      <c r="G56" s="325"/>
      <c r="H56" s="326" t="s">
        <v>506</v>
      </c>
      <c r="I56" s="327">
        <v>312732</v>
      </c>
      <c r="J56" s="328">
        <v>22675</v>
      </c>
      <c r="K56" s="329">
        <v>-21.8</v>
      </c>
      <c r="L56" s="330">
        <v>39878</v>
      </c>
      <c r="M56" s="331">
        <v>24.9</v>
      </c>
      <c r="N56" s="332">
        <v>-46.7</v>
      </c>
    </row>
    <row r="57" spans="1:14" x14ac:dyDescent="0.15">
      <c r="A57" s="248"/>
      <c r="B57" s="244"/>
      <c r="C57" s="244"/>
      <c r="D57" s="244"/>
      <c r="E57" s="244"/>
      <c r="F57" s="244"/>
      <c r="G57" s="310" t="s">
        <v>509</v>
      </c>
      <c r="H57" s="311"/>
      <c r="I57" s="319">
        <v>673359</v>
      </c>
      <c r="J57" s="320">
        <v>49424</v>
      </c>
      <c r="K57" s="321">
        <v>71.2</v>
      </c>
      <c r="L57" s="322">
        <v>66496</v>
      </c>
      <c r="M57" s="323">
        <v>-6.2</v>
      </c>
      <c r="N57" s="324">
        <v>77.400000000000006</v>
      </c>
    </row>
    <row r="58" spans="1:14" x14ac:dyDescent="0.15">
      <c r="A58" s="248"/>
      <c r="B58" s="244"/>
      <c r="C58" s="244"/>
      <c r="D58" s="244"/>
      <c r="E58" s="244"/>
      <c r="F58" s="244"/>
      <c r="G58" s="325"/>
      <c r="H58" s="326" t="s">
        <v>506</v>
      </c>
      <c r="I58" s="327">
        <v>254689</v>
      </c>
      <c r="J58" s="328">
        <v>18694</v>
      </c>
      <c r="K58" s="329">
        <v>-17.600000000000001</v>
      </c>
      <c r="L58" s="330">
        <v>36530</v>
      </c>
      <c r="M58" s="331">
        <v>-8.4</v>
      </c>
      <c r="N58" s="332">
        <v>-9.1999999999999993</v>
      </c>
    </row>
    <row r="59" spans="1:14" x14ac:dyDescent="0.15">
      <c r="A59" s="248"/>
      <c r="B59" s="244"/>
      <c r="C59" s="244"/>
      <c r="D59" s="244"/>
      <c r="E59" s="244"/>
      <c r="F59" s="244"/>
      <c r="G59" s="310" t="s">
        <v>510</v>
      </c>
      <c r="H59" s="311"/>
      <c r="I59" s="319">
        <v>740290</v>
      </c>
      <c r="J59" s="320">
        <v>55065</v>
      </c>
      <c r="K59" s="321">
        <v>11.4</v>
      </c>
      <c r="L59" s="322">
        <v>82748</v>
      </c>
      <c r="M59" s="323">
        <v>24.4</v>
      </c>
      <c r="N59" s="324">
        <v>-13</v>
      </c>
    </row>
    <row r="60" spans="1:14" x14ac:dyDescent="0.15">
      <c r="A60" s="248"/>
      <c r="B60" s="244"/>
      <c r="C60" s="244"/>
      <c r="D60" s="244"/>
      <c r="E60" s="244"/>
      <c r="F60" s="244"/>
      <c r="G60" s="325"/>
      <c r="H60" s="326" t="s">
        <v>506</v>
      </c>
      <c r="I60" s="333">
        <v>318324</v>
      </c>
      <c r="J60" s="328">
        <v>23678</v>
      </c>
      <c r="K60" s="329">
        <v>26.7</v>
      </c>
      <c r="L60" s="330">
        <v>44732</v>
      </c>
      <c r="M60" s="331">
        <v>22.5</v>
      </c>
      <c r="N60" s="332">
        <v>4.2</v>
      </c>
    </row>
    <row r="61" spans="1:14" x14ac:dyDescent="0.15">
      <c r="A61" s="248"/>
      <c r="B61" s="244"/>
      <c r="C61" s="244"/>
      <c r="D61" s="244"/>
      <c r="E61" s="244"/>
      <c r="F61" s="244"/>
      <c r="G61" s="310" t="s">
        <v>511</v>
      </c>
      <c r="H61" s="334"/>
      <c r="I61" s="335">
        <v>781944</v>
      </c>
      <c r="J61" s="336">
        <v>56364</v>
      </c>
      <c r="K61" s="337">
        <v>46.5</v>
      </c>
      <c r="L61" s="338">
        <v>70077</v>
      </c>
      <c r="M61" s="339">
        <v>13.9</v>
      </c>
      <c r="N61" s="324">
        <v>32.6</v>
      </c>
    </row>
    <row r="62" spans="1:14" x14ac:dyDescent="0.15">
      <c r="A62" s="248"/>
      <c r="B62" s="244"/>
      <c r="C62" s="244"/>
      <c r="D62" s="244"/>
      <c r="E62" s="244"/>
      <c r="F62" s="244"/>
      <c r="G62" s="325"/>
      <c r="H62" s="326" t="s">
        <v>506</v>
      </c>
      <c r="I62" s="327">
        <v>316023</v>
      </c>
      <c r="J62" s="328">
        <v>22830</v>
      </c>
      <c r="K62" s="329">
        <v>9.1</v>
      </c>
      <c r="L62" s="330">
        <v>37186</v>
      </c>
      <c r="M62" s="331">
        <v>16.100000000000001</v>
      </c>
      <c r="N62" s="332">
        <v>-7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12.49</v>
      </c>
      <c r="G47" s="12">
        <v>19.73</v>
      </c>
      <c r="H47" s="12">
        <v>18.84</v>
      </c>
      <c r="I47" s="12">
        <v>19.82</v>
      </c>
      <c r="J47" s="13">
        <v>19.91</v>
      </c>
    </row>
    <row r="48" spans="2:10" ht="57.75" customHeight="1" x14ac:dyDescent="0.15">
      <c r="B48" s="14"/>
      <c r="C48" s="1139" t="s">
        <v>4</v>
      </c>
      <c r="D48" s="1139"/>
      <c r="E48" s="1140"/>
      <c r="F48" s="15">
        <v>5.66</v>
      </c>
      <c r="G48" s="16">
        <v>3.14</v>
      </c>
      <c r="H48" s="16">
        <v>4.6900000000000004</v>
      </c>
      <c r="I48" s="16">
        <v>4.99</v>
      </c>
      <c r="J48" s="17">
        <v>5.13</v>
      </c>
    </row>
    <row r="49" spans="2:10" ht="57.75" customHeight="1" thickBot="1" x14ac:dyDescent="0.2">
      <c r="B49" s="18"/>
      <c r="C49" s="1141" t="s">
        <v>5</v>
      </c>
      <c r="D49" s="1141"/>
      <c r="E49" s="1142"/>
      <c r="F49" s="19">
        <v>1.96</v>
      </c>
      <c r="G49" s="20">
        <v>0.94</v>
      </c>
      <c r="H49" s="20" t="s">
        <v>518</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521</v>
      </c>
      <c r="D34" s="1149"/>
      <c r="E34" s="1150"/>
      <c r="F34" s="32">
        <v>28.54</v>
      </c>
      <c r="G34" s="33">
        <v>26.53</v>
      </c>
      <c r="H34" s="33">
        <v>24.86</v>
      </c>
      <c r="I34" s="33">
        <v>25.67</v>
      </c>
      <c r="J34" s="34">
        <v>23.97</v>
      </c>
      <c r="K34" s="22"/>
      <c r="L34" s="22"/>
      <c r="M34" s="22"/>
      <c r="N34" s="22"/>
      <c r="O34" s="22"/>
      <c r="P34" s="22"/>
    </row>
    <row r="35" spans="1:16" ht="39" customHeight="1" x14ac:dyDescent="0.15">
      <c r="A35" s="22"/>
      <c r="B35" s="35"/>
      <c r="C35" s="1143" t="s">
        <v>522</v>
      </c>
      <c r="D35" s="1144"/>
      <c r="E35" s="1145"/>
      <c r="F35" s="36">
        <v>5.66</v>
      </c>
      <c r="G35" s="37">
        <v>3.14</v>
      </c>
      <c r="H35" s="37">
        <v>4.6900000000000004</v>
      </c>
      <c r="I35" s="37">
        <v>4.99</v>
      </c>
      <c r="J35" s="38">
        <v>5.13</v>
      </c>
      <c r="K35" s="22"/>
      <c r="L35" s="22"/>
      <c r="M35" s="22"/>
      <c r="N35" s="22"/>
      <c r="O35" s="22"/>
      <c r="P35" s="22"/>
    </row>
    <row r="36" spans="1:16" ht="39" customHeight="1" x14ac:dyDescent="0.15">
      <c r="A36" s="22"/>
      <c r="B36" s="35"/>
      <c r="C36" s="1143" t="s">
        <v>523</v>
      </c>
      <c r="D36" s="1144"/>
      <c r="E36" s="1145"/>
      <c r="F36" s="36">
        <v>2.99</v>
      </c>
      <c r="G36" s="37">
        <v>0.88</v>
      </c>
      <c r="H36" s="37">
        <v>0.59</v>
      </c>
      <c r="I36" s="37">
        <v>2.88</v>
      </c>
      <c r="J36" s="38">
        <v>1.4</v>
      </c>
      <c r="K36" s="22"/>
      <c r="L36" s="22"/>
      <c r="M36" s="22"/>
      <c r="N36" s="22"/>
      <c r="O36" s="22"/>
      <c r="P36" s="22"/>
    </row>
    <row r="37" spans="1:16" ht="39" customHeight="1" x14ac:dyDescent="0.15">
      <c r="A37" s="22"/>
      <c r="B37" s="35"/>
      <c r="C37" s="1143" t="s">
        <v>524</v>
      </c>
      <c r="D37" s="1144"/>
      <c r="E37" s="1145"/>
      <c r="F37" s="36">
        <v>1.1100000000000001</v>
      </c>
      <c r="G37" s="37">
        <v>0.8</v>
      </c>
      <c r="H37" s="37">
        <v>0.5</v>
      </c>
      <c r="I37" s="37">
        <v>0.99</v>
      </c>
      <c r="J37" s="38">
        <v>1.38</v>
      </c>
      <c r="K37" s="22"/>
      <c r="L37" s="22"/>
      <c r="M37" s="22"/>
      <c r="N37" s="22"/>
      <c r="O37" s="22"/>
      <c r="P37" s="22"/>
    </row>
    <row r="38" spans="1:16" ht="39" customHeight="1" x14ac:dyDescent="0.15">
      <c r="A38" s="22"/>
      <c r="B38" s="35"/>
      <c r="C38" s="1143" t="s">
        <v>525</v>
      </c>
      <c r="D38" s="1144"/>
      <c r="E38" s="1145"/>
      <c r="F38" s="36">
        <v>0.06</v>
      </c>
      <c r="G38" s="37">
        <v>0.08</v>
      </c>
      <c r="H38" s="37">
        <v>0.09</v>
      </c>
      <c r="I38" s="37">
        <v>0.09</v>
      </c>
      <c r="J38" s="38">
        <v>0.05</v>
      </c>
      <c r="K38" s="22"/>
      <c r="L38" s="22"/>
      <c r="M38" s="22"/>
      <c r="N38" s="22"/>
      <c r="O38" s="22"/>
      <c r="P38" s="22"/>
    </row>
    <row r="39" spans="1:16" ht="39" customHeight="1" x14ac:dyDescent="0.15">
      <c r="A39" s="22"/>
      <c r="B39" s="35"/>
      <c r="C39" s="1143" t="s">
        <v>526</v>
      </c>
      <c r="D39" s="1144"/>
      <c r="E39" s="1145"/>
      <c r="F39" s="36">
        <v>0.03</v>
      </c>
      <c r="G39" s="37">
        <v>0</v>
      </c>
      <c r="H39" s="37">
        <v>0.1</v>
      </c>
      <c r="I39" s="37">
        <v>0.04</v>
      </c>
      <c r="J39" s="38">
        <v>0.02</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528</v>
      </c>
      <c r="G42" s="37" t="s">
        <v>473</v>
      </c>
      <c r="H42" s="37" t="s">
        <v>473</v>
      </c>
      <c r="I42" s="37" t="s">
        <v>473</v>
      </c>
      <c r="J42" s="38" t="s">
        <v>473</v>
      </c>
      <c r="K42" s="22"/>
      <c r="L42" s="22"/>
      <c r="M42" s="22"/>
      <c r="N42" s="22"/>
      <c r="O42" s="22"/>
      <c r="P42" s="22"/>
    </row>
    <row r="43" spans="1:16" ht="39" customHeight="1" thickBot="1" x14ac:dyDescent="0.2">
      <c r="A43" s="22"/>
      <c r="B43" s="40"/>
      <c r="C43" s="1146" t="s">
        <v>529</v>
      </c>
      <c r="D43" s="1147"/>
      <c r="E43" s="1148"/>
      <c r="F43" s="41" t="s">
        <v>473</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476</v>
      </c>
      <c r="L45" s="60">
        <v>450</v>
      </c>
      <c r="M45" s="60">
        <v>447</v>
      </c>
      <c r="N45" s="60">
        <v>445</v>
      </c>
      <c r="O45" s="61">
        <v>471</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0</v>
      </c>
      <c r="L48" s="64" t="s">
        <v>473</v>
      </c>
      <c r="M48" s="64" t="s">
        <v>473</v>
      </c>
      <c r="N48" s="64" t="s">
        <v>473</v>
      </c>
      <c r="O48" s="65" t="s">
        <v>473</v>
      </c>
      <c r="P48" s="48"/>
      <c r="Q48" s="48"/>
      <c r="R48" s="48"/>
      <c r="S48" s="48"/>
      <c r="T48" s="48"/>
      <c r="U48" s="48"/>
    </row>
    <row r="49" spans="1:21" ht="30.75" customHeight="1" x14ac:dyDescent="0.15">
      <c r="A49" s="48"/>
      <c r="B49" s="1161"/>
      <c r="C49" s="1162"/>
      <c r="D49" s="62"/>
      <c r="E49" s="1153" t="s">
        <v>15</v>
      </c>
      <c r="F49" s="1153"/>
      <c r="G49" s="1153"/>
      <c r="H49" s="1153"/>
      <c r="I49" s="1153"/>
      <c r="J49" s="1154"/>
      <c r="K49" s="63">
        <v>137</v>
      </c>
      <c r="L49" s="64">
        <v>138</v>
      </c>
      <c r="M49" s="64">
        <v>138</v>
      </c>
      <c r="N49" s="64">
        <v>138</v>
      </c>
      <c r="O49" s="65">
        <v>141</v>
      </c>
      <c r="P49" s="48"/>
      <c r="Q49" s="48"/>
      <c r="R49" s="48"/>
      <c r="S49" s="48"/>
      <c r="T49" s="48"/>
      <c r="U49" s="48"/>
    </row>
    <row r="50" spans="1:21" ht="30.75" customHeight="1" x14ac:dyDescent="0.15">
      <c r="A50" s="48"/>
      <c r="B50" s="1161"/>
      <c r="C50" s="1162"/>
      <c r="D50" s="62"/>
      <c r="E50" s="1153" t="s">
        <v>16</v>
      </c>
      <c r="F50" s="1153"/>
      <c r="G50" s="1153"/>
      <c r="H50" s="1153"/>
      <c r="I50" s="1153"/>
      <c r="J50" s="1154"/>
      <c r="K50" s="63">
        <v>26</v>
      </c>
      <c r="L50" s="64">
        <v>24</v>
      </c>
      <c r="M50" s="64">
        <v>30</v>
      </c>
      <c r="N50" s="64">
        <v>23</v>
      </c>
      <c r="O50" s="65">
        <v>7</v>
      </c>
      <c r="P50" s="48"/>
      <c r="Q50" s="48"/>
      <c r="R50" s="48"/>
      <c r="S50" s="48"/>
      <c r="T50" s="48"/>
      <c r="U50" s="48"/>
    </row>
    <row r="51" spans="1:21" ht="30.75" customHeight="1" x14ac:dyDescent="0.15">
      <c r="A51" s="48"/>
      <c r="B51" s="1163"/>
      <c r="C51" s="1164"/>
      <c r="D51" s="66"/>
      <c r="E51" s="1153" t="s">
        <v>17</v>
      </c>
      <c r="F51" s="1153"/>
      <c r="G51" s="1153"/>
      <c r="H51" s="1153"/>
      <c r="I51" s="1153"/>
      <c r="J51" s="1154"/>
      <c r="K51" s="63">
        <v>0</v>
      </c>
      <c r="L51" s="64">
        <v>2</v>
      </c>
      <c r="M51" s="64">
        <v>0</v>
      </c>
      <c r="N51" s="64">
        <v>0</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309</v>
      </c>
      <c r="L52" s="64">
        <v>332</v>
      </c>
      <c r="M52" s="64">
        <v>348</v>
      </c>
      <c r="N52" s="64">
        <v>364</v>
      </c>
      <c r="O52" s="65">
        <v>385</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330</v>
      </c>
      <c r="L53" s="69">
        <v>282</v>
      </c>
      <c r="M53" s="69">
        <v>267</v>
      </c>
      <c r="N53" s="69">
        <v>242</v>
      </c>
      <c r="O53" s="70">
        <v>234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2015-04-15T06:21:21Z</cp:lastPrinted>
  <dcterms:created xsi:type="dcterms:W3CDTF">2015-02-17T06:59:02Z</dcterms:created>
  <dcterms:modified xsi:type="dcterms:W3CDTF">2016-01-21T07:57:20Z</dcterms:modified>
</cp:coreProperties>
</file>