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E35" i="9" s="1"/>
  <c r="BE36" i="9" s="1"/>
</calcChain>
</file>

<file path=xl/sharedStrings.xml><?xml version="1.0" encoding="utf-8"?>
<sst xmlns="http://schemas.openxmlformats.org/spreadsheetml/2006/main" count="1071" uniqueCount="568">
  <si>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</si>
  <si>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</si>
  <si>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</si>
  <si>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</si>
  <si>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</si>
  <si>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</si>
  <si>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</si>
  <si>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</si>
  <si>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</si>
  <si>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</si>
  <si>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</si>
  <si>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</si>
  <si>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</si>
  <si>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</si>
  <si>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</si>
  <si>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</si>
  <si>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</si>
  <si>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</si>
  <si>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</si>
  <si>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</si>
  <si>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</si>
  <si>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</si>
  <si>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</si>
  <si>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</si>
  <si>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</si>
  <si>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</si>
  <si>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</si>
  <si>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</si>
  <si>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</si>
  <si>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</si>
  <si>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</si>
  <si>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</si>
  <si>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</si>
  <si>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</si>
  <si>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</si>
  <si>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</si>
  <si>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</si>
  <si>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</si>
  <si>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</si>
  <si>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</si>
  <si>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</si>
  <si>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</si>
  <si>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</si>
  <si>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</si>
  <si>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</si>
  <si>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</si>
  <si>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</si>
  <si>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</si>
  <si>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</si>
  <si>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</si>
  <si>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</si>
  <si>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</si>
  <si>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</si>
  <si>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</si>
  <si>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</si>
  <si>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</si>
  <si>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</si>
  <si>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</si>
  <si>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</si>
  <si>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</si>
  <si>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</si>
  <si>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</si>
  <si>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</si>
  <si>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</si>
  <si>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</si>
  <si>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</si>
  <si>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</si>
  <si>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</si>
  <si>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</si>
  <si>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</si>
  <si>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</si>
  <si>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</si>
  <si>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</si>
  <si>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</si>
  <si>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</si>
  <si>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</si>
  <si>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</si>
  <si>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</si>
  <si>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</si>
  <si>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</si>
  <si>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</si>
  <si>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</si>
  <si>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</si>
  <si>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</si>
  <si>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</si>
  <si>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</si>
  <si>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</si>
  <si>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</si>
  <si>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</si>
  <si>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</si>
  <si>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</si>
  <si>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</si>
  <si>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</si>
  <si>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</si>
  <si>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</si>
  <si>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</si>
  <si>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</si>
  <si>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</si>
  <si>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</si>
  <si>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</si>
  <si>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</si>
  <si>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</si>
  <si>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</si>
  <si>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</si>
  <si>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</si>
  <si>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</si>
  <si>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</si>
  <si>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</si>
  <si>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</si>
  <si>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</si>
  <si>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</si>
  <si>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</si>
  <si>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</si>
  <si>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</si>
  <si>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</si>
  <si>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</si>
  <si>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</si>
  <si>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</si>
  <si>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</si>
  <si>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</si>
  <si>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</si>
  <si>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</si>
  <si>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</si>
  <si>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</si>
  <si>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</si>
  <si>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</si>
  <si>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</si>
  <si>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</si>
  <si>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</si>
  <si>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</si>
  <si>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</si>
  <si>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</si>
  <si>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</si>
  <si>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</si>
  <si>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</si>
  <si>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</si>
  <si>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</si>
  <si>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</si>
  <si>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</si>
  <si>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</si>
  <si>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</si>
  <si>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</si>
  <si>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</si>
  <si>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</si>
  <si>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</si>
  <si>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</si>
  <si>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</si>
  <si>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</si>
  <si>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</si>
  <si>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</si>
  <si>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</si>
  <si>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</si>
  <si>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</si>
  <si>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</si>
  <si>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</si>
  <si>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</si>
  <si>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</si>
  <si>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</si>
  <si>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</si>
  <si>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</si>
  <si>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</si>
  <si>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</si>
  <si>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</si>
  <si>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</si>
  <si>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</si>
  <si>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</si>
  <si>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</si>
  <si>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</si>
  <si>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</si>
  <si>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</si>
  <si>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</si>
  <si>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</si>
  <si>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</si>
  <si>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</si>
  <si>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</si>
  <si>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</si>
  <si>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</si>
  <si>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</si>
  <si>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</si>
  <si>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</si>
  <si>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</si>
  <si>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</si>
  <si>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</si>
  <si>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</si>
  <si>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</si>
  <si>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</si>
  <si>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</si>
  <si>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</si>
  <si>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</si>
  <si>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</si>
  <si>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</si>
  <si>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</si>
  <si>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</si>
  <si>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</si>
  <si>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</si>
  <si>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静岡県函南町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</si>
  <si>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</si>
  <si>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</si>
  <si>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</si>
  <si>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</si>
  <si>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</si>
  <si>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</si>
  <si>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</si>
  <si>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</si>
  <si>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</si>
  <si>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</si>
  <si>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</si>
  <si>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</si>
  <si>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</si>
  <si>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</si>
  <si>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</si>
  <si>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</si>
  <si>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</si>
  <si>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</si>
  <si>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</si>
  <si>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</si>
  <si>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</si>
  <si>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</si>
  <si>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</si>
  <si>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</si>
  <si>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</si>
  <si>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</si>
  <si>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</si>
  <si>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</si>
  <si>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</si>
  <si>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</si>
  <si>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</si>
  <si>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</si>
  <si>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</si>
  <si>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</si>
  <si>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</si>
  <si>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</si>
  <si>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</si>
  <si>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</si>
  <si>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</si>
  <si>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</si>
  <si>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</si>
  <si>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</si>
  <si>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</si>
  <si>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</si>
  <si>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</si>
  <si>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</si>
  <si>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</si>
  <si>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</si>
  <si>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</si>
  <si>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</si>
  <si>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</si>
  <si>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</si>
  <si>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</si>
  <si>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</si>
  <si>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</si>
  <si>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</si>
  <si>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</si>
  <si>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</si>
  <si>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</si>
  <si>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</si>
  <si>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</si>
  <si>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</si>
  <si>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</si>
  <si>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</si>
  <si>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</si>
  <si>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</si>
  <si>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</si>
  <si>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</si>
  <si>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</si>
  <si>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</si>
  <si>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</si>
  <si>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</si>
  <si>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</si>
  <si>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</si>
  <si>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</si>
  <si>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</si>
  <si>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</si>
  <si>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</si>
  <si>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</si>
  <si>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</si>
  <si>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</si>
  <si>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</si>
  <si>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</si>
  <si>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</si>
  <si>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</si>
  <si>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</si>
  <si>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</si>
  <si>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</si>
  <si>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</si>
  <si>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</si>
  <si>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</si>
  <si>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</si>
  <si>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</si>
  <si>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</si>
  <si>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</si>
  <si>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</si>
  <si>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</si>
  <si>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</si>
  <si>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</si>
  <si>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</si>
  <si>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</si>
  <si>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</si>
  <si>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</si>
  <si>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</si>
  <si>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</si>
  <si>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</si>
  <si>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</si>
  <si>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</si>
  <si>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</si>
  <si>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</si>
  <si>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</si>
  <si>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</si>
  <si>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</si>
  <si>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</si>
  <si>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</si>
  <si>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</si>
  <si>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</si>
  <si>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</si>
  <si>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</si>
  <si>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</si>
  <si>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</si>
  <si>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</si>
  <si>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</si>
  <si>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</si>
  <si>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</si>
  <si>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</si>
  <si>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</si>
  <si>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</si>
  <si>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</si>
  <si>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</si>
  <si>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</si>
  <si>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</si>
  <si>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</si>
  <si>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</si>
  <si>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</si>
  <si>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</si>
  <si>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</si>
  <si>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</si>
  <si>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</si>
  <si>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</si>
  <si>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</si>
  <si>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</si>
  <si>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</si>
  <si>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</si>
  <si>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</si>
  <si>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</si>
  <si>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</si>
  <si>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</si>
  <si>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</si>
  <si>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静岡県函南町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</si>
  <si>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</si>
  <si>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</si>
  <si>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</si>
  <si>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</si>
  <si>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</si>
  <si>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</si>
  <si>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</si>
  <si>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</si>
  <si>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</si>
  <si>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</si>
  <si>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</si>
  <si>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</si>
  <si>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</si>
  <si>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</si>
  <si>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</si>
  <si>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</si>
  <si>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</si>
  <si>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</si>
  <si>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</si>
  <si>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</si>
  <si>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</si>
  <si>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</si>
  <si>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</si>
  <si>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</si>
  <si>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</si>
  <si>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</si>
  <si>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</si>
  <si>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</si>
  <si>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</si>
  <si>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</si>
  <si>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</si>
  <si>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</si>
  <si>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</si>
  <si>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</si>
  <si>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</si>
  <si>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</si>
  <si>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</si>
  <si>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</si>
  <si>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</si>
  <si>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</si>
  <si>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</si>
  <si>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</si>
  <si>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</si>
  <si>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</si>
  <si>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</si>
  <si>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</si>
  <si>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</si>
  <si>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</si>
  <si>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</si>
  <si>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</si>
  <si>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</si>
  <si>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</si>
  <si>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</si>
  <si>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</si>
  <si>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</si>
  <si>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</si>
  <si>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</si>
  <si>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</si>
  <si>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</si>
  <si>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</si>
  <si>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</si>
  <si>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</si>
  <si>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</si>
  <si>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</si>
  <si>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</si>
  <si>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</si>
  <si>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</si>
  <si>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</si>
  <si>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</si>
  <si>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</si>
  <si>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</si>
  <si>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</si>
  <si>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</si>
  <si>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</si>
  <si>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</si>
  <si>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</si>
  <si>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</si>
  <si>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</si>
  <si>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</si>
  <si>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</si>
  <si>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</si>
  <si>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</si>
  <si>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</si>
  <si>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</si>
  <si>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</si>
  <si>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</si>
  <si>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</si>
  <si>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</si>
  <si>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</si>
  <si>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</si>
  <si>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</si>
  <si>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</si>
  <si>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</si>
  <si>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</si>
  <si>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</si>
  <si>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</si>
  <si>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</si>
  <si>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</si>
  <si>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</si>
  <si>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</si>
  <si>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</si>
  <si>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</si>
  <si>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</si>
  <si>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</si>
  <si>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</si>
  <si>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</si>
  <si>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</si>
  <si>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</si>
  <si>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</si>
  <si>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</si>
  <si>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</si>
  <si>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</si>
  <si>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</si>
  <si>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</si>
  <si>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</si>
  <si>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</si>
  <si>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</si>
  <si>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</si>
  <si>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</si>
  <si>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</si>
  <si>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</si>
  <si>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</si>
  <si>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</si>
  <si>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</si>
  <si>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</si>
  <si>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</si>
  <si>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</si>
  <si>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</si>
  <si>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</si>
  <si>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</si>
  <si>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</si>
  <si>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</si>
  <si>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</si>
  <si>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</si>
  <si>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</si>
  <si>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</si>
  <si>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</si>
  <si>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</si>
  <si>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</si>
  <si>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</si>
  <si>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</si>
  <si>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</si>
  <si>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</si>
  <si>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</si>
  <si>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</si>
  <si>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</si>
  <si>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</si>
  <si>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</si>
  <si>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</si>
  <si>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</si>
  <si>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</si>
  <si>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</si>
  <si>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</si>
  <si>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</si>
  <si>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</si>
  <si>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</si>
  <si>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</si>
  <si>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</si>
  <si>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</si>
  <si>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</si>
  <si>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</si>
  <si>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</si>
  <si>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</si>
  <si>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</si>
  <si>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</si>
  <si>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</si>
  <si>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</si>
  <si>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</si>
  <si>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</si>
  <si>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</si>
  <si>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</si>
  <si>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</si>
  <si>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</si>
  <si>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</si>
  <si>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</si>
  <si>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</si>
  <si>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</si>
  <si>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</si>
  <si>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</si>
  <si>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</si>
  <si>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</si>
  <si>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</si>
  <si>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</si>
  <si>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</si>
  <si>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</si>
  <si>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0.01</t>
  </si>
  <si>
    <t>▲ 0.98</t>
  </si>
  <si>
    <t>上水道事業特別会計</t>
  </si>
  <si>
    <t>一般会計</t>
  </si>
  <si>
    <t>国民健康保険特別会計</t>
  </si>
  <si>
    <t>▲ 0.13</t>
  </si>
  <si>
    <t>介護保険特別会計</t>
  </si>
  <si>
    <t>下水道事業特別会計</t>
  </si>
  <si>
    <t>簡易水道事業特別会計</t>
  </si>
  <si>
    <t>後期高齢者医療特別会計</t>
  </si>
  <si>
    <t>農業集落排水事業特別会計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</si>
  <si>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</si>
  <si>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</si>
  <si>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</si>
  <si>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t>
    <phoneticPr fontId="2"/>
  </si>
  <si>
    <t>三島函南広域行政組合</t>
    <rPh sb="0" eb="2">
      <t>ミシマ</t>
    </rPh>
    <rPh sb="2" eb="4">
      <t>カンナミ</t>
    </rPh>
    <rPh sb="4" eb="6">
      <t>コウイキ</t>
    </rPh>
    <rPh sb="6" eb="8">
      <t>ギョウセイ</t>
    </rPh>
    <rPh sb="8" eb="10">
      <t>クミアイ</t>
    </rPh>
    <phoneticPr fontId="2"/>
  </si>
  <si>
    <t>-</t>
    <phoneticPr fontId="2"/>
  </si>
  <si>
    <t>駿豆学園管理組合</t>
    <rPh sb="0" eb="2">
      <t>スンズ</t>
    </rPh>
    <rPh sb="2" eb="4">
      <t>ガクエン</t>
    </rPh>
    <rPh sb="4" eb="6">
      <t>カンリ</t>
    </rPh>
    <rPh sb="6" eb="8">
      <t>クミアイ</t>
    </rPh>
    <phoneticPr fontId="2"/>
  </si>
  <si>
    <t>田方地区消防組合</t>
    <rPh sb="0" eb="2">
      <t>タガタ</t>
    </rPh>
    <rPh sb="2" eb="4">
      <t>チク</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</si>
  <si>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</si>
  <si>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t>
    <phoneticPr fontId="2"/>
  </si>
  <si>
    <t>静岡地方税滞納整理機構</t>
    <rPh sb="0" eb="2">
      <t>シズオカ</t>
    </rPh>
    <rPh sb="2" eb="4">
      <t>チホウ</t>
    </rPh>
    <rPh sb="4" eb="5">
      <t>ゼイ</t>
    </rPh>
    <rPh sb="5" eb="7">
      <t>タイノウ</t>
    </rPh>
    <rPh sb="7" eb="9">
      <t>セイリ</t>
    </rPh>
    <rPh sb="9" eb="11">
      <t>キコウ</t>
    </rPh>
    <phoneticPr fontId="2"/>
  </si>
  <si>
    <t>箱根山御山組合</t>
    <rPh sb="0" eb="2">
      <t>ハコネ</t>
    </rPh>
    <rPh sb="2" eb="3">
      <t>サン</t>
    </rPh>
    <rPh sb="3" eb="5">
      <t>オヤマ</t>
    </rPh>
    <rPh sb="5" eb="7">
      <t>クミアイ</t>
    </rPh>
    <phoneticPr fontId="2"/>
  </si>
  <si>
    <t>-</t>
    <phoneticPr fontId="2"/>
  </si>
  <si>
    <t>三島市外五ケ市町箱根山組合</t>
    <rPh sb="0" eb="3">
      <t>ミシマシ</t>
    </rPh>
    <rPh sb="3" eb="4">
      <t>ソト</t>
    </rPh>
    <rPh sb="4" eb="5">
      <t>５</t>
    </rPh>
    <rPh sb="6" eb="7">
      <t>シ</t>
    </rPh>
    <rPh sb="7" eb="8">
      <t>マチ</t>
    </rPh>
    <rPh sb="8" eb="10">
      <t>ハコネ</t>
    </rPh>
    <rPh sb="10" eb="11">
      <t>サン</t>
    </rPh>
    <rPh sb="11" eb="13">
      <t>クミアイ</t>
    </rPh>
    <phoneticPr fontId="2"/>
  </si>
  <si>
    <t>-</t>
    <phoneticPr fontId="2"/>
  </si>
  <si>
    <t>箱根山禁伐林組合</t>
    <rPh sb="0" eb="2">
      <t>ハコネ</t>
    </rPh>
    <rPh sb="2" eb="3">
      <t>サン</t>
    </rPh>
    <rPh sb="3" eb="4">
      <t>キン</t>
    </rPh>
    <rPh sb="4" eb="5">
      <t>バツ</t>
    </rPh>
    <rPh sb="5" eb="6">
      <t>リン</t>
    </rPh>
    <rPh sb="6" eb="8">
      <t>クミアイ</t>
    </rPh>
    <phoneticPr fontId="2"/>
  </si>
  <si>
    <t>箱根山殖産林組合</t>
    <rPh sb="0" eb="2">
      <t>ハコネ</t>
    </rPh>
    <rPh sb="2" eb="3">
      <t>サン</t>
    </rPh>
    <rPh sb="3" eb="5">
      <t>ショクサン</t>
    </rPh>
    <rPh sb="5" eb="6">
      <t>リン</t>
    </rPh>
    <rPh sb="6" eb="8">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</si>
  <si>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</si>
  <si>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</si>
  <si>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</si>
  <si>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</si>
  <si>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</si>
  <si>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酪農王国</t>
    <rPh sb="0" eb="2">
      <t>ラクノウ</t>
    </rPh>
    <rPh sb="2" eb="4">
      <t>オウコク</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</si>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</sst>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61251</c:v>
                </c:pt>
                <c:pt idx="1">
                  <c:v>60261</c:v>
                </c:pt>
                <c:pt idx="2">
                  <c:v>49866</c:v>
                </c:pt>
                <c:pt idx="3">
                  <c:v>57137</c:v>
                </c:pt>
                <c:pt idx="4">
                  <c:v>57717</c:v>
                </c:pt>
              </c:numCache>
            </c:numRef>
          </c:val>
          <c:smooth val="0"/>
        </c:ser>
        <c:dLbls>
          <c:showLegendKey val="0"/>
          <c:showVal val="0"/>
          <c:showCatName val="0"/>
          <c:showSerName val="0"/>
          <c:showPercent val="0"/>
          <c:showBubbleSize val="0"/>
        </c:dLbls>
        <c:marker val="1"/>
        <c:smooth val="0"/>
        <c:axId val="89442944"/>
        <c:axId val="107041536"/>
      </c:lineChart>
      <c:catAx>
        <c:axId val="89442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41536"/>
        <c:crosses val="autoZero"/>
        <c:auto val="1"/>
        <c:lblAlgn val="ctr"/>
        <c:lblOffset val="100"/>
        <c:tickLblSkip val="1"/>
        <c:tickMarkSkip val="1"/>
        <c:noMultiLvlLbl val="0"/>
      </c:catAx>
      <c:valAx>
        <c:axId val="107041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4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6.71</c:v>
                </c:pt>
                <c:pt idx="1">
                  <c:v>5.35</c:v>
                </c:pt>
                <c:pt idx="2">
                  <c:v>5.6</c:v>
                </c:pt>
                <c:pt idx="3">
                  <c:v>6.26</c:v>
                </c:pt>
                <c:pt idx="4">
                  <c:v>7.82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17.71</c:v>
                </c:pt>
                <c:pt idx="1">
                  <c:v>20.89</c:v>
                </c:pt>
                <c:pt idx="2">
                  <c:v>23.92</c:v>
                </c:pt>
                <c:pt idx="3">
                  <c:v>22.28</c:v>
                </c:pt>
                <c:pt idx="4">
                  <c:v>23.09</c:v>
                </c:pt>
              </c:numCache>
            </c:numRef>
          </c:val>
        </c:ser>
        <c:dLbls>
          <c:showLegendKey val="0"/>
          <c:showVal val="0"/>
          <c:showCatName val="0"/>
          <c:showSerName val="0"/>
          <c:showPercent val="0"/>
          <c:showBubbleSize val="0"/>
        </c:dLbls>
        <c:gapWidth val="250"/>
        <c:overlap val="100"/>
        <c:axId val="106203776"/>
        <c:axId val="10620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-0.01</c:v>
                </c:pt>
                <c:pt idx="1">
                  <c:v>2.5099999999999998</c:v>
                </c:pt>
                <c:pt idx="2">
                  <c:v>3.37</c:v>
                </c:pt>
                <c:pt idx="3">
                  <c:v>-0.98</c:v>
                </c:pt>
                <c:pt idx="4">
                  <c:v>2.77</c:v>
                </c:pt>
              </c:numCache>
            </c:numRef>
          </c:val>
          <c:smooth val="0"/>
        </c:ser>
        <c:dLbls>
          <c:showLegendKey val="0"/>
          <c:showVal val="0"/>
          <c:showCatName val="0"/>
          <c:showSerName val="0"/>
          <c:showPercent val="0"/>
          <c:showBubbleSize val="0"/>
        </c:dLbls>
        <c:marker val="1"/>
        <c:smooth val="0"/>
        <c:axId val="106203776"/>
        <c:axId val="106205952"/>
      </c:lineChart>
      <c:catAx>
        <c:axId val="1062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05952"/>
        <c:crosses val="autoZero"/>
        <c:auto val="1"/>
        <c:lblAlgn val="ctr"/>
        <c:lblOffset val="100"/>
        <c:tickLblSkip val="1"/>
        <c:tickMarkSkip val="1"/>
        <c:noMultiLvlLbl val="0"/>
      </c:catAx>
      <c:valAx>
        <c:axId val="10620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0.03</c:v>
                </c:pt>
                <c:pt idx="4">
                  <c:v>#N/A</c:v>
                </c:pt>
                <c:pt idx="5">
                  <c:v>0.1</c:v>
                </c:pt>
                <c:pt idx="6">
                  <c:v>#N/A</c:v>
                </c:pt>
                <c:pt idx="7">
                  <c:v>0.12</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0.11</c:v>
                </c:pt>
                <c:pt idx="4">
                  <c:v>#N/A</c:v>
                </c:pt>
                <c:pt idx="5">
                  <c:v>0.23</c:v>
                </c:pt>
                <c:pt idx="6">
                  <c:v>#N/A</c:v>
                </c:pt>
                <c:pt idx="7">
                  <c:v>0.28999999999999998</c:v>
                </c:pt>
                <c:pt idx="8">
                  <c:v>#N/A</c:v>
                </c:pt>
                <c:pt idx="9">
                  <c:v>0.32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0.19</c:v>
                </c:pt>
                <c:pt idx="4">
                  <c:v>#N/A</c:v>
                </c:pt>
                <c:pt idx="5">
                  <c:v>0.17</c:v>
                </c:pt>
                <c:pt idx="6">
                  <c:v>#N/A</c:v>
                </c:pt>
                <c:pt idx="7">
                  <c:v>0.16</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0.44</c:v>
                </c:pt>
                <c:pt idx="4">
                  <c:v>#N/A</c:v>
                </c:pt>
                <c:pt idx="5">
                  <c:v>0.54</c:v>
                </c:pt>
                <c:pt idx="6">
                  <c:v>#N/A</c:v>
                </c:pt>
                <c:pt idx="7">
                  <c:v>0.32</c:v>
                </c:pt>
                <c:pt idx="8">
                  <c:v>#N/A</c:v>
                </c:pt>
                <c:pt idx="9">
                  <c:v>0.84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0.13</c:v>
                </c:pt>
                <c:pt idx="1">
                  <c:v>#N/A</c:v>
                </c:pt>
                <c:pt idx="2">
                  <c:v>#N/A</c:v>
                </c:pt>
                <c:pt idx="3">
                  <c:v>1.22</c:v>
                </c:pt>
                <c:pt idx="4">
                  <c:v>#N/A</c:v>
                </c:pt>
                <c:pt idx="5">
                  <c:v>1.1499999999999999</c:v>
                </c:pt>
                <c:pt idx="6">
                  <c:v>#N/A</c:v>
                </c:pt>
                <c:pt idx="7">
                  <c:v>1.45</c:v>
                </c:pt>
                <c:pt idx="8">
                  <c:v>#N/A</c:v>
                </c:pt>
                <c:pt idx="9">
                  <c:v>1.71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6.71</c:v>
                </c:pt>
                <c:pt idx="2">
                  <c:v>#N/A</c:v>
                </c:pt>
                <c:pt idx="3">
                  <c:v>5.35</c:v>
                </c:pt>
                <c:pt idx="4">
                  <c:v>#N/A</c:v>
                </c:pt>
                <c:pt idx="5">
                  <c:v>5.6</c:v>
                </c:pt>
                <c:pt idx="6">
                  <c:v>#N/A</c:v>
                </c:pt>
                <c:pt idx="7">
                  <c:v>6.26</c:v>
                </c:pt>
                <c:pt idx="8">
                  <c:v>#N/A</c:v>
                </c:pt>
                <c:pt idx="9">
                  <c:v>7.82</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9.3000000000000007</c:v>
                </c:pt>
                <c:pt idx="2">
                  <c:v>#N/A</c:v>
                </c:pt>
                <c:pt idx="3">
                  <c:v>9.64</c:v>
                </c:pt>
                <c:pt idx="4">
                  <c:v>#N/A</c:v>
                </c:pt>
                <c:pt idx="5">
                  <c:v>9.69</c:v>
                </c:pt>
                <c:pt idx="6">
                  <c:v>#N/A</c:v>
                </c:pt>
                <c:pt idx="7">
                  <c:v>9.69</c:v>
                </c:pt>
                <c:pt idx="8">
                  <c:v>#N/A</c:v>
                </c:pt>
                <c:pt idx="9">
                  <c:v>9.56</c:v>
                </c:pt>
              </c:numCache>
            </c:numRef>
          </c:val>
        </c:ser>
        <c:dLbls>
          <c:showLegendKey val="0"/>
          <c:showVal val="0"/>
          <c:showCatName val="0"/>
          <c:showSerName val="0"/>
          <c:showPercent val="0"/>
          <c:showBubbleSize val="0"/>
        </c:dLbls>
        <c:gapWidth val="150"/>
        <c:overlap val="100"/>
        <c:axId val="106377984"/>
        <c:axId val="106379520"/>
      </c:barChart>
      <c:catAx>
        <c:axId val="1063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79520"/>
        <c:crosses val="autoZero"/>
        <c:auto val="1"/>
        <c:lblAlgn val="ctr"/>
        <c:lblOffset val="100"/>
        <c:tickLblSkip val="1"/>
        <c:tickMarkSkip val="1"/>
        <c:noMultiLvlLbl val="0"/>
      </c:catAx>
      <c:valAx>
        <c:axId val="10637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7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995</c:v>
                </c:pt>
                <c:pt idx="5">
                  <c:v>1050</c:v>
                </c:pt>
                <c:pt idx="8">
                  <c:v>1076</c:v>
                </c:pt>
                <c:pt idx="11">
                  <c:v>1085</c:v>
                </c:pt>
                <c:pt idx="14">
                  <c:v>1072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30</c:v>
                </c:pt>
                <c:pt idx="6">
                  <c:v>34</c:v>
                </c:pt>
                <c:pt idx="9">
                  <c:v>27</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429</c:v>
                </c:pt>
                <c:pt idx="3">
                  <c:v>417</c:v>
                </c:pt>
                <c:pt idx="6">
                  <c:v>377</c:v>
                </c:pt>
                <c:pt idx="9">
                  <c:v>369</c:v>
                </c:pt>
                <c:pt idx="12">
                  <c:v>335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1157</c:v>
                </c:pt>
                <c:pt idx="3">
                  <c:v>1200</c:v>
                </c:pt>
                <c:pt idx="6">
                  <c:v>1200</c:v>
                </c:pt>
                <c:pt idx="9">
                  <c:v>1177</c:v>
                </c:pt>
                <c:pt idx="12">
                  <c:v>1170</c:v>
                </c:pt>
              </c:numCache>
            </c:numRef>
          </c:val>
        </c:ser>
        <c:dLbls>
          <c:showLegendKey val="0"/>
          <c:showVal val="0"/>
          <c:showCatName val="0"/>
          <c:showSerName val="0"/>
          <c:showPercent val="0"/>
          <c:showBubbleSize val="0"/>
        </c:dLbls>
        <c:gapWidth val="100"/>
        <c:overlap val="100"/>
        <c:axId val="107986944"/>
        <c:axId val="10798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624</c:v>
                </c:pt>
                <c:pt idx="2">
                  <c:v>#N/A</c:v>
                </c:pt>
                <c:pt idx="3">
                  <c:v>#N/A</c:v>
                </c:pt>
                <c:pt idx="4">
                  <c:v>597</c:v>
                </c:pt>
                <c:pt idx="5">
                  <c:v>#N/A</c:v>
                </c:pt>
                <c:pt idx="6">
                  <c:v>#N/A</c:v>
                </c:pt>
                <c:pt idx="7">
                  <c:v>535</c:v>
                </c:pt>
                <c:pt idx="8">
                  <c:v>#N/A</c:v>
                </c:pt>
                <c:pt idx="9">
                  <c:v>#N/A</c:v>
                </c:pt>
                <c:pt idx="10">
                  <c:v>488</c:v>
                </c:pt>
                <c:pt idx="11">
                  <c:v>#N/A</c:v>
                </c:pt>
                <c:pt idx="12">
                  <c:v>#N/A</c:v>
                </c:pt>
                <c:pt idx="13">
                  <c:v>457</c:v>
                </c:pt>
                <c:pt idx="14">
                  <c:v>#N/A</c:v>
                </c:pt>
              </c:numCache>
            </c:numRef>
          </c:val>
          <c:smooth val="0"/>
        </c:ser>
        <c:dLbls>
          <c:showLegendKey val="0"/>
          <c:showVal val="0"/>
          <c:showCatName val="0"/>
          <c:showSerName val="0"/>
          <c:showPercent val="0"/>
          <c:showBubbleSize val="0"/>
        </c:dLbls>
        <c:marker val="1"/>
        <c:smooth val="0"/>
        <c:axId val="107986944"/>
        <c:axId val="107988864"/>
      </c:lineChart>
      <c:catAx>
        <c:axId val="1079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88864"/>
        <c:crosses val="autoZero"/>
        <c:auto val="1"/>
        <c:lblAlgn val="ctr"/>
        <c:lblOffset val="100"/>
        <c:tickLblSkip val="1"/>
        <c:tickMarkSkip val="1"/>
        <c:noMultiLvlLbl val="0"/>
      </c:catAx>
      <c:valAx>
        <c:axId val="1079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9582</c:v>
                </c:pt>
                <c:pt idx="5">
                  <c:v>9944</c:v>
                </c:pt>
                <c:pt idx="8">
                  <c:v>10285</c:v>
                </c:pt>
                <c:pt idx="11">
                  <c:v>10589</c:v>
                </c:pt>
                <c:pt idx="14">
                  <c:v>10746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975</c:v>
                </c:pt>
                <c:pt idx="5">
                  <c:v>964</c:v>
                </c:pt>
                <c:pt idx="8">
                  <c:v>1031</c:v>
                </c:pt>
                <c:pt idx="11">
                  <c:v>1088</c:v>
                </c:pt>
                <c:pt idx="14">
                  <c:v>1106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2647</c:v>
                </c:pt>
                <c:pt idx="5">
                  <c:v>2957</c:v>
                </c:pt>
                <c:pt idx="8">
                  <c:v>3045</c:v>
                </c:pt>
                <c:pt idx="11">
                  <c:v>2695</c:v>
                </c:pt>
                <c:pt idx="14">
                  <c:v>2783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570</c:v>
                </c:pt>
                <c:pt idx="3">
                  <c:v>568</c:v>
                </c:pt>
                <c:pt idx="6">
                  <c:v>317</c:v>
                </c:pt>
                <c:pt idx="9">
                  <c:v>369</c:v>
                </c:pt>
                <c:pt idx="12">
                  <c:v>297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361</c:v>
                </c:pt>
                <c:pt idx="3">
                  <c:v>321</c:v>
                </c:pt>
                <c:pt idx="6">
                  <c:v>304</c:v>
                </c:pt>
                <c:pt idx="9">
                  <c:v>290</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4040</c:v>
                </c:pt>
                <c:pt idx="3">
                  <c:v>3897</c:v>
                </c:pt>
                <c:pt idx="6">
                  <c:v>3816</c:v>
                </c:pt>
                <c:pt idx="9">
                  <c:v>3648</c:v>
                </c:pt>
                <c:pt idx="12">
                  <c:v>3486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695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9750</c:v>
                </c:pt>
                <c:pt idx="3">
                  <c:v>10259</c:v>
                </c:pt>
                <c:pt idx="6">
                  <c:v>10429</c:v>
                </c:pt>
                <c:pt idx="9">
                  <c:v>10653</c:v>
                </c:pt>
                <c:pt idx="12">
                  <c:v>10766</c:v>
                </c:pt>
              </c:numCache>
            </c:numRef>
          </c:val>
        </c:ser>
        <c:dLbls>
          <c:showLegendKey val="0"/>
          <c:showVal val="0"/>
          <c:showCatName val="0"/>
          <c:showSerName val="0"/>
          <c:showPercent val="0"/>
          <c:showBubbleSize val="0"/>
        </c:dLbls>
        <c:gapWidth val="100"/>
        <c:overlap val="100"/>
        <c:axId val="106338176"/>
        <c:axId val="10634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1515</c:v>
                </c:pt>
                <c:pt idx="2">
                  <c:v>#N/A</c:v>
                </c:pt>
                <c:pt idx="3">
                  <c:v>#N/A</c:v>
                </c:pt>
                <c:pt idx="4">
                  <c:v>1179</c:v>
                </c:pt>
                <c:pt idx="5">
                  <c:v>#N/A</c:v>
                </c:pt>
                <c:pt idx="6">
                  <c:v>#N/A</c:v>
                </c:pt>
                <c:pt idx="7">
                  <c:v>1199</c:v>
                </c:pt>
                <c:pt idx="8">
                  <c:v>#N/A</c:v>
                </c:pt>
                <c:pt idx="9">
                  <c:v>#N/A</c:v>
                </c:pt>
                <c:pt idx="10">
                  <c:v>588</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106338176"/>
        <c:axId val="106348544"/>
      </c:lineChart>
      <c:catAx>
        <c:axId val="1063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48544"/>
        <c:crosses val="autoZero"/>
        <c:auto val="1"/>
        <c:lblAlgn val="ctr"/>
        <c:lblOffset val="100"/>
        <c:tickLblSkip val="1"/>
        <c:tickMarkSkip val="1"/>
        <c:noMultiLvlLbl val="0"/>
      </c:catAx>
      <c:valAx>
        <c:axId val="10634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38,690
38,428
65.13
12,768,192
12,056,912
597,030
7,637,409
10,765,836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国勢調査人口は微減傾向であるものの、県内の町では比較的に人口の多い町である。主な税収は、個人住民税と固定資産税であり、人口規模を背景に比較的安定している状況である。</a:t>
          </a: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年度は、町民税の法人税割の基準税額が△</a:t>
          </a:r>
          <a:r>
            <a:rPr kumimoji="1" lang="en-US" altLang="ja-JP" sz="1200">
              <a:latin typeface="ＭＳ Ｐゴシック"/>
            </a:rPr>
            <a:t>51.5</a:t>
          </a:r>
          <a:r>
            <a:rPr kumimoji="1" lang="ja-JP" altLang="en-US" sz="1200">
              <a:latin typeface="ＭＳ Ｐゴシック"/>
            </a:rPr>
            <a:t>％減額したことにより、基準財政収入額が減額となったことが大きく影響して財政力指数が下がった。</a:t>
          </a:r>
        </a:p>
        <a:p>
          <a:r>
            <a:rPr kumimoji="1" lang="ja-JP" altLang="en-US" sz="1200">
              <a:latin typeface="ＭＳ Ｐゴシック"/>
            </a:rPr>
            <a:t>　今後は、産業振興による税収増額や町税の徴収対策を進めるとともに、定員管理の適正化や既存施設の統廃合などを検討し、経常経費の削減を進め財政基盤の強化に努める。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143228</xdr:rowOff>
    </xdr:to>
    <xdr:cxnSp macro="">
      <xdr:nvCxnSpPr>
        <xdr:cNvPr id="71" name="直線コネクタ 70"/>
        <xdr:cNvCxnSpPr/>
      </xdr:nvCxnSpPr>
      <xdr:spPr>
        <a:xfrm>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116417</xdr:rowOff>
    </xdr:to>
    <xdr:cxnSp macro="">
      <xdr:nvCxnSpPr>
        <xdr:cNvPr id="74" name="直線コネクタ 73"/>
        <xdr:cNvCxnSpPr/>
      </xdr:nvCxnSpPr>
      <xdr:spPr>
        <a:xfrm>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89605</xdr:rowOff>
    </xdr:to>
    <xdr:cxnSp macro="">
      <xdr:nvCxnSpPr>
        <xdr:cNvPr id="77" name="直線コネクタ 76"/>
        <xdr:cNvCxnSpPr/>
      </xdr:nvCxnSpPr>
      <xdr:spPr>
        <a:xfrm>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latin typeface="ＭＳ Ｐゴシック"/>
            </a:rPr>
            <a:t>類似団体の平均を下まわっているものの、経常一般財源における収入の増加に比べ支出の増加が上回ったため、</a:t>
          </a:r>
          <a:r>
            <a:rPr kumimoji="1" lang="en-US" altLang="ja-JP" sz="1200">
              <a:latin typeface="ＭＳ Ｐゴシック"/>
            </a:rPr>
            <a:t>1.0</a:t>
          </a:r>
          <a:r>
            <a:rPr kumimoji="1" lang="ja-JP" altLang="en-US" sz="1200">
              <a:latin typeface="ＭＳ Ｐゴシック"/>
            </a:rPr>
            <a:t>ポイントの増となった。</a:t>
          </a:r>
          <a:endParaRPr lang="ja-JP" altLang="ja-JP" sz="1200">
            <a:effectLst/>
          </a:endParaRPr>
        </a:p>
        <a:p>
          <a:r>
            <a:rPr kumimoji="1" lang="ja-JP" altLang="en-US" sz="1200">
              <a:latin typeface="ＭＳ Ｐゴシック"/>
            </a:rPr>
            <a:t>　収入においては、経済状況の好転による法人・個人住民税の増収により、地方税収入が増額となったものの、支出において、特に物件費において、新規施設の維持管理費や職員不補充に伴う委託料の増が大きく影響した。</a:t>
          </a:r>
        </a:p>
        <a:p>
          <a:r>
            <a:rPr kumimoji="1" lang="ja-JP" altLang="en-US" sz="1200">
              <a:latin typeface="ＭＳ Ｐゴシック"/>
            </a:rPr>
            <a:t>　今後は、近年整備した新規施設や維持管理費が増加することから、事業の見直しや既存施設の統廃合などの検討により、比率上昇の抑制に努める。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8128</xdr:rowOff>
    </xdr:to>
    <xdr:cxnSp macro="">
      <xdr:nvCxnSpPr>
        <xdr:cNvPr id="129" name="直線コネクタ 128"/>
        <xdr:cNvCxnSpPr/>
      </xdr:nvCxnSpPr>
      <xdr:spPr>
        <a:xfrm>
          <a:off x="4114800" y="107612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61214</xdr:rowOff>
    </xdr:to>
    <xdr:cxnSp macro="">
      <xdr:nvCxnSpPr>
        <xdr:cNvPr id="132" name="直線コネクタ 131"/>
        <xdr:cNvCxnSpPr/>
      </xdr:nvCxnSpPr>
      <xdr:spPr>
        <a:xfrm flipV="1">
          <a:off x="3225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63</xdr:row>
      <xdr:rowOff>61214</xdr:rowOff>
    </xdr:to>
    <xdr:cxnSp macro="">
      <xdr:nvCxnSpPr>
        <xdr:cNvPr id="135" name="直線コネクタ 134"/>
        <xdr:cNvCxnSpPr/>
      </xdr:nvCxnSpPr>
      <xdr:spPr>
        <a:xfrm>
          <a:off x="2336800" y="106936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63</xdr:row>
      <xdr:rowOff>22606</xdr:rowOff>
    </xdr:to>
    <xdr:cxnSp macro="">
      <xdr:nvCxnSpPr>
        <xdr:cNvPr id="138" name="直線コネクタ 137"/>
        <xdr:cNvCxnSpPr/>
      </xdr:nvCxnSpPr>
      <xdr:spPr>
        <a:xfrm flipV="1">
          <a:off x="1447800" y="106936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128778</xdr:rowOff>
    </xdr:from>
    <xdr:to>
      <xdr:col>7</xdr:col>
      <xdr:colOff>203200</xdr:colOff>
      <xdr:row>63</xdr:row>
      <xdr:rowOff>58928</xdr:rowOff>
    </xdr:to>
    <xdr:sp macro="" textlink="">
      <xdr:nvSpPr>
        <xdr:cNvPr id="148" name="円/楕円 147"/>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145305</xdr:rowOff>
    </xdr:from>
    <xdr:ext cx="762000" cy="259045"/>
    <xdr:sp macro="" textlink="">
      <xdr:nvSpPr>
        <xdr:cNvPr id="149"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0" name="円/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1" name="テキスト ボックス 150"/>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2" name="円/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6" name="円/楕円 155"/>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57" name="テキスト ボックス 15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人件費、物件費及び維持管理費の合計額の人口一人当たりの金額が類似団体平均を下まわっているのは、主に人件費が低く抑えられていることが要因である。</a:t>
          </a:r>
        </a:p>
        <a:p>
          <a:r>
            <a:rPr kumimoji="1" lang="ja-JP" altLang="en-US" sz="1300">
              <a:latin typeface="ＭＳ Ｐゴシック"/>
            </a:rPr>
            <a:t>　今後は、近年整備した新規施設による人件費や物件費が増加傾向のため、職員の不補充や職員手当の見直しにより、人件費の抑制に努める。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66996</xdr:rowOff>
    </xdr:from>
    <xdr:to>
      <xdr:col>7</xdr:col>
      <xdr:colOff>152400</xdr:colOff>
      <xdr:row>80</xdr:row>
      <xdr:rowOff>73848</xdr:rowOff>
    </xdr:to>
    <xdr:cxnSp macro="">
      <xdr:nvCxnSpPr>
        <xdr:cNvPr id="192" name="直線コネクタ 191"/>
        <xdr:cNvCxnSpPr/>
      </xdr:nvCxnSpPr>
      <xdr:spPr>
        <a:xfrm>
          <a:off x="4114800" y="13782996"/>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58626</xdr:rowOff>
    </xdr:from>
    <xdr:ext cx="762000" cy="259045"/>
    <xdr:sp macro="" textlink="">
      <xdr:nvSpPr>
        <xdr:cNvPr id="193" name="人件費・物件費等の状況平均値テキスト"/>
        <xdr:cNvSpPr txBox="1"/>
      </xdr:nvSpPr>
      <xdr:spPr>
        <a:xfrm>
          <a:off x="5041900" y="13774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66996</xdr:rowOff>
    </xdr:from>
    <xdr:to>
      <xdr:col>6</xdr:col>
      <xdr:colOff>0</xdr:colOff>
      <xdr:row>80</xdr:row>
      <xdr:rowOff>67385</xdr:rowOff>
    </xdr:to>
    <xdr:cxnSp macro="">
      <xdr:nvCxnSpPr>
        <xdr:cNvPr id="195" name="直線コネクタ 194"/>
        <xdr:cNvCxnSpPr/>
      </xdr:nvCxnSpPr>
      <xdr:spPr>
        <a:xfrm flipV="1">
          <a:off x="3225800" y="1378299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53643</xdr:rowOff>
    </xdr:from>
    <xdr:to>
      <xdr:col>4</xdr:col>
      <xdr:colOff>482600</xdr:colOff>
      <xdr:row>80</xdr:row>
      <xdr:rowOff>67385</xdr:rowOff>
    </xdr:to>
    <xdr:cxnSp macro="">
      <xdr:nvCxnSpPr>
        <xdr:cNvPr id="198" name="直線コネクタ 197"/>
        <xdr:cNvCxnSpPr/>
      </xdr:nvCxnSpPr>
      <xdr:spPr>
        <a:xfrm>
          <a:off x="2336800" y="13769643"/>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53643</xdr:rowOff>
    </xdr:from>
    <xdr:to>
      <xdr:col>3</xdr:col>
      <xdr:colOff>279400</xdr:colOff>
      <xdr:row>80</xdr:row>
      <xdr:rowOff>63863</xdr:rowOff>
    </xdr:to>
    <xdr:cxnSp macro="">
      <xdr:nvCxnSpPr>
        <xdr:cNvPr id="201" name="直線コネクタ 200"/>
        <xdr:cNvCxnSpPr/>
      </xdr:nvCxnSpPr>
      <xdr:spPr>
        <a:xfrm flipV="1">
          <a:off x="1447800" y="1376964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23048</xdr:rowOff>
    </xdr:from>
    <xdr:to>
      <xdr:col>7</xdr:col>
      <xdr:colOff>203200</xdr:colOff>
      <xdr:row>80</xdr:row>
      <xdr:rowOff>124648</xdr:rowOff>
    </xdr:to>
    <xdr:sp macro="" textlink="">
      <xdr:nvSpPr>
        <xdr:cNvPr id="211" name="円/楕円 210"/>
        <xdr:cNvSpPr/>
      </xdr:nvSpPr>
      <xdr:spPr>
        <a:xfrm>
          <a:off x="4902200" y="137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115775</xdr:rowOff>
    </xdr:from>
    <xdr:ext cx="762000" cy="259045"/>
    <xdr:sp macro="" textlink="">
      <xdr:nvSpPr>
        <xdr:cNvPr id="212" name="人件費・物件費等の状況該当値テキスト"/>
        <xdr:cNvSpPr txBox="1"/>
      </xdr:nvSpPr>
      <xdr:spPr>
        <a:xfrm>
          <a:off x="5041900" y="1366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16196</xdr:rowOff>
    </xdr:from>
    <xdr:to>
      <xdr:col>6</xdr:col>
      <xdr:colOff>50800</xdr:colOff>
      <xdr:row>80</xdr:row>
      <xdr:rowOff>117796</xdr:rowOff>
    </xdr:to>
    <xdr:sp macro="" textlink="">
      <xdr:nvSpPr>
        <xdr:cNvPr id="213" name="円/楕円 212"/>
        <xdr:cNvSpPr/>
      </xdr:nvSpPr>
      <xdr:spPr>
        <a:xfrm>
          <a:off x="4064000" y="137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127973</xdr:rowOff>
    </xdr:from>
    <xdr:ext cx="736600" cy="259045"/>
    <xdr:sp macro="" textlink="">
      <xdr:nvSpPr>
        <xdr:cNvPr id="214" name="テキスト ボックス 213"/>
        <xdr:cNvSpPr txBox="1"/>
      </xdr:nvSpPr>
      <xdr:spPr>
        <a:xfrm>
          <a:off x="3733800" y="1350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16585</xdr:rowOff>
    </xdr:from>
    <xdr:to>
      <xdr:col>4</xdr:col>
      <xdr:colOff>533400</xdr:colOff>
      <xdr:row>80</xdr:row>
      <xdr:rowOff>118185</xdr:rowOff>
    </xdr:to>
    <xdr:sp macro="" textlink="">
      <xdr:nvSpPr>
        <xdr:cNvPr id="215" name="円/楕円 214"/>
        <xdr:cNvSpPr/>
      </xdr:nvSpPr>
      <xdr:spPr>
        <a:xfrm>
          <a:off x="3175000" y="137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128362</xdr:rowOff>
    </xdr:from>
    <xdr:ext cx="762000" cy="259045"/>
    <xdr:sp macro="" textlink="">
      <xdr:nvSpPr>
        <xdr:cNvPr id="216" name="テキスト ボックス 215"/>
        <xdr:cNvSpPr txBox="1"/>
      </xdr:nvSpPr>
      <xdr:spPr>
        <a:xfrm>
          <a:off x="2844800" y="1350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2843</xdr:rowOff>
    </xdr:from>
    <xdr:to>
      <xdr:col>3</xdr:col>
      <xdr:colOff>330200</xdr:colOff>
      <xdr:row>80</xdr:row>
      <xdr:rowOff>104443</xdr:rowOff>
    </xdr:to>
    <xdr:sp macro="" textlink="">
      <xdr:nvSpPr>
        <xdr:cNvPr id="217" name="円/楕円 216"/>
        <xdr:cNvSpPr/>
      </xdr:nvSpPr>
      <xdr:spPr>
        <a:xfrm>
          <a:off x="2286000" y="137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114620</xdr:rowOff>
    </xdr:from>
    <xdr:ext cx="762000" cy="259045"/>
    <xdr:sp macro="" textlink="">
      <xdr:nvSpPr>
        <xdr:cNvPr id="218" name="テキスト ボックス 217"/>
        <xdr:cNvSpPr txBox="1"/>
      </xdr:nvSpPr>
      <xdr:spPr>
        <a:xfrm>
          <a:off x="1955800" y="1348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13063</xdr:rowOff>
    </xdr:from>
    <xdr:to>
      <xdr:col>2</xdr:col>
      <xdr:colOff>127000</xdr:colOff>
      <xdr:row>80</xdr:row>
      <xdr:rowOff>114663</xdr:rowOff>
    </xdr:to>
    <xdr:sp macro="" textlink="">
      <xdr:nvSpPr>
        <xdr:cNvPr id="219" name="円/楕円 218"/>
        <xdr:cNvSpPr/>
      </xdr:nvSpPr>
      <xdr:spPr>
        <a:xfrm>
          <a:off x="1397000" y="137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124840</xdr:rowOff>
    </xdr:from>
    <xdr:ext cx="762000" cy="259045"/>
    <xdr:sp macro="" textlink="">
      <xdr:nvSpPr>
        <xdr:cNvPr id="220" name="テキスト ボックス 219"/>
        <xdr:cNvSpPr txBox="1"/>
      </xdr:nvSpPr>
      <xdr:spPr>
        <a:xfrm>
          <a:off x="1066800" y="1349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類似団体の平均や全国市平均を下まわっているものの、全国町村平均を若干上回っている。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人事評価制度の推進をはじめ、今後も、国に準じた給与改定を行うなど、現在の水準を維持すると共に、人件費の抑制と給与の適正化を図る。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88</xdr:row>
      <xdr:rowOff>125476</xdr:rowOff>
    </xdr:to>
    <xdr:cxnSp macro="">
      <xdr:nvCxnSpPr>
        <xdr:cNvPr id="252" name="直線コネクタ 251"/>
        <xdr:cNvCxnSpPr/>
      </xdr:nvCxnSpPr>
      <xdr:spPr>
        <a:xfrm flipV="1">
          <a:off x="16179800" y="14537437"/>
          <a:ext cx="8382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115824</xdr:rowOff>
    </xdr:from>
    <xdr:to>
      <xdr:col>23</xdr:col>
      <xdr:colOff>406400</xdr:colOff>
      <xdr:row>88</xdr:row>
      <xdr:rowOff>125476</xdr:rowOff>
    </xdr:to>
    <xdr:cxnSp macro="">
      <xdr:nvCxnSpPr>
        <xdr:cNvPr id="255" name="直線コネクタ 254"/>
        <xdr:cNvCxnSpPr/>
      </xdr:nvCxnSpPr>
      <xdr:spPr>
        <a:xfrm>
          <a:off x="15290800" y="1520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87376</xdr:rowOff>
    </xdr:from>
    <xdr:to>
      <xdr:col>22</xdr:col>
      <xdr:colOff>203200</xdr:colOff>
      <xdr:row>88</xdr:row>
      <xdr:rowOff>115824</xdr:rowOff>
    </xdr:to>
    <xdr:cxnSp macro="">
      <xdr:nvCxnSpPr>
        <xdr:cNvPr id="258" name="直線コネクタ 257"/>
        <xdr:cNvCxnSpPr/>
      </xdr:nvCxnSpPr>
      <xdr:spPr>
        <a:xfrm>
          <a:off x="14401800" y="14489176"/>
          <a:ext cx="889000" cy="7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68072</xdr:rowOff>
    </xdr:from>
    <xdr:to>
      <xdr:col>21</xdr:col>
      <xdr:colOff>0</xdr:colOff>
      <xdr:row>84</xdr:row>
      <xdr:rowOff>87376</xdr:rowOff>
    </xdr:to>
    <xdr:cxnSp macro="">
      <xdr:nvCxnSpPr>
        <xdr:cNvPr id="261" name="直線コネクタ 260"/>
        <xdr:cNvCxnSpPr/>
      </xdr:nvCxnSpPr>
      <xdr:spPr>
        <a:xfrm>
          <a:off x="13512800" y="1446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1" name="円/楕円 270"/>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56914</xdr:rowOff>
    </xdr:from>
    <xdr:ext cx="762000" cy="259045"/>
    <xdr:sp macro="" textlink="">
      <xdr:nvSpPr>
        <xdr:cNvPr id="272" name="給与水準   （国との比較）該当値テキスト"/>
        <xdr:cNvSpPr txBox="1"/>
      </xdr:nvSpPr>
      <xdr:spPr>
        <a:xfrm>
          <a:off x="17106900" y="144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74676</xdr:rowOff>
    </xdr:from>
    <xdr:to>
      <xdr:col>23</xdr:col>
      <xdr:colOff>457200</xdr:colOff>
      <xdr:row>89</xdr:row>
      <xdr:rowOff>4826</xdr:rowOff>
    </xdr:to>
    <xdr:sp macro="" textlink="">
      <xdr:nvSpPr>
        <xdr:cNvPr id="273" name="円/楕円 272"/>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15003</xdr:rowOff>
    </xdr:from>
    <xdr:ext cx="736600" cy="259045"/>
    <xdr:sp macro="" textlink="">
      <xdr:nvSpPr>
        <xdr:cNvPr id="274" name="テキスト ボックス 273"/>
        <xdr:cNvSpPr txBox="1"/>
      </xdr:nvSpPr>
      <xdr:spPr>
        <a:xfrm>
          <a:off x="15798800" y="1493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65024</xdr:rowOff>
    </xdr:from>
    <xdr:to>
      <xdr:col>22</xdr:col>
      <xdr:colOff>254000</xdr:colOff>
      <xdr:row>88</xdr:row>
      <xdr:rowOff>166624</xdr:rowOff>
    </xdr:to>
    <xdr:sp macro="" textlink="">
      <xdr:nvSpPr>
        <xdr:cNvPr id="275" name="円/楕円 274"/>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76" name="テキスト ボックス 275"/>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36576</xdr:rowOff>
    </xdr:from>
    <xdr:to>
      <xdr:col>21</xdr:col>
      <xdr:colOff>50800</xdr:colOff>
      <xdr:row>84</xdr:row>
      <xdr:rowOff>138176</xdr:rowOff>
    </xdr:to>
    <xdr:sp macro="" textlink="">
      <xdr:nvSpPr>
        <xdr:cNvPr id="277" name="円/楕円 276"/>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148353</xdr:rowOff>
    </xdr:from>
    <xdr:ext cx="762000" cy="259045"/>
    <xdr:sp macro="" textlink="">
      <xdr:nvSpPr>
        <xdr:cNvPr id="278" name="テキスト ボックス 277"/>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17272</xdr:rowOff>
    </xdr:from>
    <xdr:to>
      <xdr:col>19</xdr:col>
      <xdr:colOff>533400</xdr:colOff>
      <xdr:row>84</xdr:row>
      <xdr:rowOff>118872</xdr:rowOff>
    </xdr:to>
    <xdr:sp macro="" textlink="">
      <xdr:nvSpPr>
        <xdr:cNvPr id="279" name="円/楕円 278"/>
        <xdr:cNvSpPr/>
      </xdr:nvSpPr>
      <xdr:spPr>
        <a:xfrm>
          <a:off x="13462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129049</xdr:rowOff>
    </xdr:from>
    <xdr:ext cx="762000" cy="259045"/>
    <xdr:sp macro="" textlink="">
      <xdr:nvSpPr>
        <xdr:cNvPr id="280" name="テキスト ボックス 279"/>
        <xdr:cNvSpPr txBox="1"/>
      </xdr:nvSpPr>
      <xdr:spPr>
        <a:xfrm>
          <a:off x="13131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類似団体、全国平均及び県内平均と比較しても低い水準となっている。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しかし、再任用制度に加え、定年制度の延長が計画されていることなどから、定員管理がより困難な状況となることが見込まれている。</a:t>
          </a:r>
          <a:endParaRPr lang="ja-JP" altLang="ja-JP" sz="1300">
            <a:effectLst/>
          </a:endParaRPr>
        </a:p>
        <a:p>
          <a:r>
            <a:rPr lang="ja-JP" altLang="ja-JP" sz="1300" b="0" i="0" baseline="0">
              <a:solidFill>
                <a:schemeClr val="dk1"/>
              </a:solidFill>
              <a:effectLst/>
              <a:latin typeface="+mn-lt"/>
              <a:ea typeface="+mn-ea"/>
              <a:cs typeface="+mn-cs"/>
            </a:rPr>
            <a:t>　今後は、早期退職者制度及び指定管理者制度などの外部委託を推進し、職員数と人件費の削減に努め、定員管理の適正化を図る。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163528</xdr:rowOff>
    </xdr:to>
    <xdr:cxnSp macro="">
      <xdr:nvCxnSpPr>
        <xdr:cNvPr id="317" name="直線コネクタ 316"/>
        <xdr:cNvCxnSpPr/>
      </xdr:nvCxnSpPr>
      <xdr:spPr>
        <a:xfrm flipV="1">
          <a:off x="16179800" y="1027103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163528</xdr:rowOff>
    </xdr:from>
    <xdr:to>
      <xdr:col>23</xdr:col>
      <xdr:colOff>406400</xdr:colOff>
      <xdr:row>60</xdr:row>
      <xdr:rowOff>5866</xdr:rowOff>
    </xdr:to>
    <xdr:cxnSp macro="">
      <xdr:nvCxnSpPr>
        <xdr:cNvPr id="320" name="直線コネクタ 319"/>
        <xdr:cNvCxnSpPr/>
      </xdr:nvCxnSpPr>
      <xdr:spPr>
        <a:xfrm flipV="1">
          <a:off x="15290800" y="1027907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60</xdr:row>
      <xdr:rowOff>5866</xdr:rowOff>
    </xdr:to>
    <xdr:cxnSp macro="">
      <xdr:nvCxnSpPr>
        <xdr:cNvPr id="323" name="直線コネクタ 322"/>
        <xdr:cNvCxnSpPr/>
      </xdr:nvCxnSpPr>
      <xdr:spPr>
        <a:xfrm>
          <a:off x="14401800" y="102710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59</xdr:row>
      <xdr:rowOff>164677</xdr:rowOff>
    </xdr:to>
    <xdr:cxnSp macro="">
      <xdr:nvCxnSpPr>
        <xdr:cNvPr id="326" name="直線コネクタ 325"/>
        <xdr:cNvCxnSpPr/>
      </xdr:nvCxnSpPr>
      <xdr:spPr>
        <a:xfrm flipV="1">
          <a:off x="13512800" y="1027103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104684</xdr:rowOff>
    </xdr:from>
    <xdr:to>
      <xdr:col>24</xdr:col>
      <xdr:colOff>609600</xdr:colOff>
      <xdr:row>60</xdr:row>
      <xdr:rowOff>34834</xdr:rowOff>
    </xdr:to>
    <xdr:sp macro="" textlink="">
      <xdr:nvSpPr>
        <xdr:cNvPr id="336" name="円/楕円 335"/>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121211</xdr:rowOff>
    </xdr:from>
    <xdr:ext cx="762000" cy="259045"/>
    <xdr:sp macro="" textlink="">
      <xdr:nvSpPr>
        <xdr:cNvPr id="337"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112728</xdr:rowOff>
    </xdr:from>
    <xdr:to>
      <xdr:col>23</xdr:col>
      <xdr:colOff>457200</xdr:colOff>
      <xdr:row>60</xdr:row>
      <xdr:rowOff>42878</xdr:rowOff>
    </xdr:to>
    <xdr:sp macro="" textlink="">
      <xdr:nvSpPr>
        <xdr:cNvPr id="338" name="円/楕円 337"/>
        <xdr:cNvSpPr/>
      </xdr:nvSpPr>
      <xdr:spPr>
        <a:xfrm>
          <a:off x="16129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53055</xdr:rowOff>
    </xdr:from>
    <xdr:ext cx="736600" cy="259045"/>
    <xdr:sp macro="" textlink="">
      <xdr:nvSpPr>
        <xdr:cNvPr id="339" name="テキスト ボックス 338"/>
        <xdr:cNvSpPr txBox="1"/>
      </xdr:nvSpPr>
      <xdr:spPr>
        <a:xfrm>
          <a:off x="15798800" y="999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126516</xdr:rowOff>
    </xdr:from>
    <xdr:to>
      <xdr:col>22</xdr:col>
      <xdr:colOff>254000</xdr:colOff>
      <xdr:row>60</xdr:row>
      <xdr:rowOff>56666</xdr:rowOff>
    </xdr:to>
    <xdr:sp macro="" textlink="">
      <xdr:nvSpPr>
        <xdr:cNvPr id="340" name="円/楕円 339"/>
        <xdr:cNvSpPr/>
      </xdr:nvSpPr>
      <xdr:spPr>
        <a:xfrm>
          <a:off x="15240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66843</xdr:rowOff>
    </xdr:from>
    <xdr:ext cx="762000" cy="259045"/>
    <xdr:sp macro="" textlink="">
      <xdr:nvSpPr>
        <xdr:cNvPr id="341" name="テキスト ボックス 340"/>
        <xdr:cNvSpPr txBox="1"/>
      </xdr:nvSpPr>
      <xdr:spPr>
        <a:xfrm>
          <a:off x="14909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2" name="円/楕円 341"/>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3" name="テキスト ボックス 342"/>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113877</xdr:rowOff>
    </xdr:from>
    <xdr:to>
      <xdr:col>19</xdr:col>
      <xdr:colOff>533400</xdr:colOff>
      <xdr:row>60</xdr:row>
      <xdr:rowOff>44027</xdr:rowOff>
    </xdr:to>
    <xdr:sp macro="" textlink="">
      <xdr:nvSpPr>
        <xdr:cNvPr id="344" name="円/楕円 343"/>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54204</xdr:rowOff>
    </xdr:from>
    <xdr:ext cx="762000" cy="259045"/>
    <xdr:sp macro="" textlink="">
      <xdr:nvSpPr>
        <xdr:cNvPr id="345" name="テキスト ボックス 344"/>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類似団体の平均を下まわっている中、普通交付税額や臨時財政対策債発行可能額の増額により、</a:t>
          </a:r>
          <a:r>
            <a:rPr kumimoji="1" lang="en-US" altLang="ja-JP" sz="1300">
              <a:latin typeface="ＭＳ Ｐゴシック"/>
            </a:rPr>
            <a:t>0.8</a:t>
          </a:r>
          <a:r>
            <a:rPr kumimoji="1" lang="ja-JP" altLang="en-US" sz="1300">
              <a:latin typeface="ＭＳ Ｐゴシック"/>
            </a:rPr>
            <a:t>ポイント減少した。</a:t>
          </a:r>
        </a:p>
        <a:p>
          <a:r>
            <a:rPr kumimoji="1" lang="ja-JP" altLang="en-US" sz="1300">
              <a:latin typeface="ＭＳ Ｐゴシック"/>
            </a:rPr>
            <a:t>　近年は、地方債残高の増加により、今後の元利償還金が増加するため、実質公債費比率も増加する。</a:t>
          </a:r>
        </a:p>
        <a:p>
          <a:r>
            <a:rPr kumimoji="1" lang="ja-JP" altLang="en-US" sz="1300">
              <a:latin typeface="ＭＳ Ｐゴシック"/>
            </a:rPr>
            <a:t>　今後は、計画的な事業執行により地方債発行額の減少を図り、健全かつ安定的な財政運営に努める。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18415</xdr:rowOff>
    </xdr:to>
    <xdr:cxnSp macro="">
      <xdr:nvCxnSpPr>
        <xdr:cNvPr id="375" name="直線コネクタ 374"/>
        <xdr:cNvCxnSpPr/>
      </xdr:nvCxnSpPr>
      <xdr:spPr>
        <a:xfrm flipV="1">
          <a:off x="16179800" y="682815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60643</xdr:rowOff>
    </xdr:to>
    <xdr:cxnSp macro="">
      <xdr:nvCxnSpPr>
        <xdr:cNvPr id="378" name="直線コネクタ 377"/>
        <xdr:cNvCxnSpPr/>
      </xdr:nvCxnSpPr>
      <xdr:spPr>
        <a:xfrm flipV="1">
          <a:off x="15290800" y="687641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96838</xdr:rowOff>
    </xdr:to>
    <xdr:cxnSp macro="">
      <xdr:nvCxnSpPr>
        <xdr:cNvPr id="381" name="直線コネクタ 380"/>
        <xdr:cNvCxnSpPr/>
      </xdr:nvCxnSpPr>
      <xdr:spPr>
        <a:xfrm flipV="1">
          <a:off x="14401800" y="691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108903</xdr:rowOff>
    </xdr:to>
    <xdr:cxnSp macro="">
      <xdr:nvCxnSpPr>
        <xdr:cNvPr id="384" name="直線コネクタ 383"/>
        <xdr:cNvCxnSpPr/>
      </xdr:nvCxnSpPr>
      <xdr:spPr>
        <a:xfrm flipV="1">
          <a:off x="13512800" y="69548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4" name="円/楕円 393"/>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395"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6" name="円/楕円 395"/>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97" name="テキスト ボックス 396"/>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398" name="円/楕円 397"/>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399" name="テキスト ボックス 398"/>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0" name="円/楕円 399"/>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1" name="テキスト ボックス 40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2" name="円/楕円 401"/>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3" name="テキスト ボックス 402"/>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類似団体の平均を大きく下回っている中、公営企業債等の繰入見込額の減額、基準財政需要額に算入見込みとなる公債費の増額により、</a:t>
          </a:r>
          <a:r>
            <a:rPr kumimoji="1" lang="en-US" altLang="ja-JP" sz="1100">
              <a:latin typeface="ＭＳ Ｐゴシック"/>
            </a:rPr>
            <a:t>6.1</a:t>
          </a:r>
          <a:r>
            <a:rPr kumimoji="1" lang="ja-JP" altLang="en-US" sz="1100">
              <a:latin typeface="ＭＳ Ｐゴシック"/>
            </a:rPr>
            <a:t>ポイント減少した。</a:t>
          </a:r>
        </a:p>
        <a:p>
          <a:r>
            <a:rPr kumimoji="1" lang="ja-JP" altLang="en-US" sz="1100">
              <a:latin typeface="ＭＳ Ｐゴシック"/>
            </a:rPr>
            <a:t>　今後は、公共施設の老朽化対策が急務となることから、地方債残高の増加が懸念される。</a:t>
          </a:r>
        </a:p>
        <a:p>
          <a:r>
            <a:rPr kumimoji="1" lang="ja-JP" altLang="en-US" sz="1100">
              <a:latin typeface="ＭＳ Ｐゴシック"/>
            </a:rPr>
            <a:t>　また、平成</a:t>
          </a:r>
          <a:r>
            <a:rPr kumimoji="1" lang="en-US" altLang="ja-JP" sz="1100">
              <a:latin typeface="ＭＳ Ｐゴシック"/>
            </a:rPr>
            <a:t>27</a:t>
          </a:r>
          <a:r>
            <a:rPr kumimoji="1" lang="ja-JP" altLang="en-US" sz="1100">
              <a:latin typeface="ＭＳ Ｐゴシック"/>
            </a:rPr>
            <a:t>年度から債務負担行為の設定を伴う道の駅整備事業に着手することから、将来負担比率は大幅に上昇することが見込まれるため、事業の見直しや計画的な事業執行による地方債発行を行い、地方債残高の抑制を図り、健全かつ安定的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164338</xdr:rowOff>
    </xdr:from>
    <xdr:to>
      <xdr:col>24</xdr:col>
      <xdr:colOff>558800</xdr:colOff>
      <xdr:row>14</xdr:row>
      <xdr:rowOff>41952</xdr:rowOff>
    </xdr:to>
    <xdr:cxnSp macro="">
      <xdr:nvCxnSpPr>
        <xdr:cNvPr id="437" name="直線コネクタ 436"/>
        <xdr:cNvCxnSpPr/>
      </xdr:nvCxnSpPr>
      <xdr:spPr>
        <a:xfrm flipV="1">
          <a:off x="16179800" y="2393188"/>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41952</xdr:rowOff>
    </xdr:from>
    <xdr:to>
      <xdr:col>23</xdr:col>
      <xdr:colOff>406400</xdr:colOff>
      <xdr:row>14</xdr:row>
      <xdr:rowOff>115951</xdr:rowOff>
    </xdr:to>
    <xdr:cxnSp macro="">
      <xdr:nvCxnSpPr>
        <xdr:cNvPr id="440" name="直線コネクタ 439"/>
        <xdr:cNvCxnSpPr/>
      </xdr:nvCxnSpPr>
      <xdr:spPr>
        <a:xfrm flipV="1">
          <a:off x="15290800" y="244225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114342</xdr:rowOff>
    </xdr:from>
    <xdr:to>
      <xdr:col>22</xdr:col>
      <xdr:colOff>203200</xdr:colOff>
      <xdr:row>14</xdr:row>
      <xdr:rowOff>115951</xdr:rowOff>
    </xdr:to>
    <xdr:cxnSp macro="">
      <xdr:nvCxnSpPr>
        <xdr:cNvPr id="443" name="直線コネクタ 442"/>
        <xdr:cNvCxnSpPr/>
      </xdr:nvCxnSpPr>
      <xdr:spPr>
        <a:xfrm>
          <a:off x="14401800" y="251464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114342</xdr:rowOff>
    </xdr:from>
    <xdr:to>
      <xdr:col>21</xdr:col>
      <xdr:colOff>0</xdr:colOff>
      <xdr:row>14</xdr:row>
      <xdr:rowOff>160189</xdr:rowOff>
    </xdr:to>
    <xdr:cxnSp macro="">
      <xdr:nvCxnSpPr>
        <xdr:cNvPr id="446" name="直線コネクタ 445"/>
        <xdr:cNvCxnSpPr/>
      </xdr:nvCxnSpPr>
      <xdr:spPr>
        <a:xfrm flipV="1">
          <a:off x="13512800" y="251464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8" name="テキスト ボックス 447"/>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0" name="テキスト ボックス 449"/>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113538</xdr:rowOff>
    </xdr:from>
    <xdr:to>
      <xdr:col>24</xdr:col>
      <xdr:colOff>609600</xdr:colOff>
      <xdr:row>14</xdr:row>
      <xdr:rowOff>43688</xdr:rowOff>
    </xdr:to>
    <xdr:sp macro="" textlink="">
      <xdr:nvSpPr>
        <xdr:cNvPr id="456" name="円/楕円 455"/>
        <xdr:cNvSpPr/>
      </xdr:nvSpPr>
      <xdr:spPr>
        <a:xfrm>
          <a:off x="169672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34815</xdr:rowOff>
    </xdr:from>
    <xdr:ext cx="762000" cy="259045"/>
    <xdr:sp macro="" textlink="">
      <xdr:nvSpPr>
        <xdr:cNvPr id="457" name="将来負担の状況該当値テキスト"/>
        <xdr:cNvSpPr txBox="1"/>
      </xdr:nvSpPr>
      <xdr:spPr>
        <a:xfrm>
          <a:off x="171069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162602</xdr:rowOff>
    </xdr:from>
    <xdr:to>
      <xdr:col>23</xdr:col>
      <xdr:colOff>457200</xdr:colOff>
      <xdr:row>14</xdr:row>
      <xdr:rowOff>92752</xdr:rowOff>
    </xdr:to>
    <xdr:sp macro="" textlink="">
      <xdr:nvSpPr>
        <xdr:cNvPr id="458" name="円/楕円 457"/>
        <xdr:cNvSpPr/>
      </xdr:nvSpPr>
      <xdr:spPr>
        <a:xfrm>
          <a:off x="16129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102929</xdr:rowOff>
    </xdr:from>
    <xdr:ext cx="736600" cy="259045"/>
    <xdr:sp macro="" textlink="">
      <xdr:nvSpPr>
        <xdr:cNvPr id="459" name="テキスト ボックス 458"/>
        <xdr:cNvSpPr txBox="1"/>
      </xdr:nvSpPr>
      <xdr:spPr>
        <a:xfrm>
          <a:off x="15798800" y="216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65151</xdr:rowOff>
    </xdr:from>
    <xdr:to>
      <xdr:col>22</xdr:col>
      <xdr:colOff>254000</xdr:colOff>
      <xdr:row>14</xdr:row>
      <xdr:rowOff>166751</xdr:rowOff>
    </xdr:to>
    <xdr:sp macro="" textlink="">
      <xdr:nvSpPr>
        <xdr:cNvPr id="460" name="円/楕円 459"/>
        <xdr:cNvSpPr/>
      </xdr:nvSpPr>
      <xdr:spPr>
        <a:xfrm>
          <a:off x="15240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5478</xdr:rowOff>
    </xdr:from>
    <xdr:ext cx="762000" cy="259045"/>
    <xdr:sp macro="" textlink="">
      <xdr:nvSpPr>
        <xdr:cNvPr id="461" name="テキスト ボックス 460"/>
        <xdr:cNvSpPr txBox="1"/>
      </xdr:nvSpPr>
      <xdr:spPr>
        <a:xfrm>
          <a:off x="14909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63542</xdr:rowOff>
    </xdr:from>
    <xdr:to>
      <xdr:col>21</xdr:col>
      <xdr:colOff>50800</xdr:colOff>
      <xdr:row>14</xdr:row>
      <xdr:rowOff>165142</xdr:rowOff>
    </xdr:to>
    <xdr:sp macro="" textlink="">
      <xdr:nvSpPr>
        <xdr:cNvPr id="462" name="円/楕円 461"/>
        <xdr:cNvSpPr/>
      </xdr:nvSpPr>
      <xdr:spPr>
        <a:xfrm>
          <a:off x="14351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3869</xdr:rowOff>
    </xdr:from>
    <xdr:ext cx="762000" cy="259045"/>
    <xdr:sp macro="" textlink="">
      <xdr:nvSpPr>
        <xdr:cNvPr id="463" name="テキスト ボックス 462"/>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109389</xdr:rowOff>
    </xdr:from>
    <xdr:to>
      <xdr:col>19</xdr:col>
      <xdr:colOff>533400</xdr:colOff>
      <xdr:row>15</xdr:row>
      <xdr:rowOff>39539</xdr:rowOff>
    </xdr:to>
    <xdr:sp macro="" textlink="">
      <xdr:nvSpPr>
        <xdr:cNvPr id="464" name="円/楕円 463"/>
        <xdr:cNvSpPr/>
      </xdr:nvSpPr>
      <xdr:spPr>
        <a:xfrm>
          <a:off x="13462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49716</xdr:rowOff>
    </xdr:from>
    <xdr:ext cx="762000" cy="259045"/>
    <xdr:sp macro="" textlink="">
      <xdr:nvSpPr>
        <xdr:cNvPr id="465" name="テキスト ボックス 464"/>
        <xdr:cNvSpPr txBox="1"/>
      </xdr:nvSpPr>
      <xdr:spPr>
        <a:xfrm>
          <a:off x="13131800" y="227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38,690
38,428
65.13
12,768,192
12,056,912
597,030
7,637,409
10,765,836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類似団体の平均と比較して低い水準にあるのは、職員の給与水準や職員数が抑制されていることが主な要因である。</a:t>
          </a:r>
        </a:p>
        <a:p>
          <a:r>
            <a:rPr kumimoji="1" lang="ja-JP" altLang="en-US" sz="1300">
              <a:latin typeface="ＭＳ Ｐゴシック"/>
            </a:rPr>
            <a:t>　今後は、給食調理や廃棄物処理施設の管理などの外部委託を進め、定員管理の適正化に努めるとともに、職員手当の見直しを図り人件費の抑制に努める。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113284</xdr:rowOff>
    </xdr:to>
    <xdr:cxnSp macro="">
      <xdr:nvCxnSpPr>
        <xdr:cNvPr id="63" name="直線コネクタ 62"/>
        <xdr:cNvCxnSpPr/>
      </xdr:nvCxnSpPr>
      <xdr:spPr>
        <a:xfrm>
          <a:off x="3987800" y="6253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81280</xdr:rowOff>
    </xdr:to>
    <xdr:cxnSp macro="">
      <xdr:nvCxnSpPr>
        <xdr:cNvPr id="66" name="直線コネクタ 65"/>
        <xdr:cNvCxnSpPr/>
      </xdr:nvCxnSpPr>
      <xdr:spPr>
        <a:xfrm>
          <a:off x="3098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62992</xdr:rowOff>
    </xdr:to>
    <xdr:cxnSp macro="">
      <xdr:nvCxnSpPr>
        <xdr:cNvPr id="69" name="直線コネクタ 68"/>
        <xdr:cNvCxnSpPr/>
      </xdr:nvCxnSpPr>
      <xdr:spPr>
        <a:xfrm>
          <a:off x="2209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108712</xdr:rowOff>
    </xdr:to>
    <xdr:cxnSp macro="">
      <xdr:nvCxnSpPr>
        <xdr:cNvPr id="72" name="直線コネクタ 71"/>
        <xdr:cNvCxnSpPr/>
      </xdr:nvCxnSpPr>
      <xdr:spPr>
        <a:xfrm flipV="1">
          <a:off x="1320800" y="62077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2" name="円/楕円 81"/>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3"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4" name="円/楕円 83"/>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5" name="テキスト ボックス 84"/>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6" name="円/楕円 85"/>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7" name="テキスト ボックス 86"/>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8" name="円/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57912</xdr:rowOff>
    </xdr:from>
    <xdr:to>
      <xdr:col>1</xdr:col>
      <xdr:colOff>676275</xdr:colOff>
      <xdr:row>36</xdr:row>
      <xdr:rowOff>159512</xdr:rowOff>
    </xdr:to>
    <xdr:sp macro="" textlink="">
      <xdr:nvSpPr>
        <xdr:cNvPr id="90" name="円/楕円 89"/>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169689</xdr:rowOff>
    </xdr:from>
    <xdr:ext cx="762000" cy="259045"/>
    <xdr:sp macro="" textlink="">
      <xdr:nvSpPr>
        <xdr:cNvPr id="91" name="テキスト ボックス 90"/>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類似団体の平均と比較して高い水準にあるのは、人件費抑制による委託料の増加や新規施設の運営に伴う維持管理費の増加が主な要因である。</a:t>
          </a:r>
        </a:p>
        <a:p>
          <a:r>
            <a:rPr kumimoji="1" lang="ja-JP" altLang="en-US" sz="1300">
              <a:latin typeface="ＭＳ Ｐゴシック"/>
            </a:rPr>
            <a:t>　また、法改正によるシステム改修費用などの委託料は増加傾向である。</a:t>
          </a:r>
        </a:p>
        <a:p>
          <a:r>
            <a:rPr kumimoji="1" lang="ja-JP" altLang="en-US" sz="1300">
              <a:latin typeface="ＭＳ Ｐゴシック"/>
            </a:rPr>
            <a:t>　今後は、効率的な住民サービスを提供するための組織改編や民間委託の集約化を検討し物件費の削減に努める。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117856</xdr:rowOff>
    </xdr:to>
    <xdr:cxnSp macro="">
      <xdr:nvCxnSpPr>
        <xdr:cNvPr id="121" name="直線コネクタ 120"/>
        <xdr:cNvCxnSpPr/>
      </xdr:nvCxnSpPr>
      <xdr:spPr>
        <a:xfrm>
          <a:off x="15671800" y="3144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104140</xdr:rowOff>
    </xdr:to>
    <xdr:cxnSp macro="">
      <xdr:nvCxnSpPr>
        <xdr:cNvPr id="124" name="直線コネクタ 123"/>
        <xdr:cNvCxnSpPr/>
      </xdr:nvCxnSpPr>
      <xdr:spPr>
        <a:xfrm flipV="1">
          <a:off x="14782800" y="3144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49276</xdr:rowOff>
    </xdr:from>
    <xdr:to>
      <xdr:col>21</xdr:col>
      <xdr:colOff>361950</xdr:colOff>
      <xdr:row>18</xdr:row>
      <xdr:rowOff>104140</xdr:rowOff>
    </xdr:to>
    <xdr:cxnSp macro="">
      <xdr:nvCxnSpPr>
        <xdr:cNvPr id="127" name="直線コネクタ 126"/>
        <xdr:cNvCxnSpPr/>
      </xdr:nvCxnSpPr>
      <xdr:spPr>
        <a:xfrm>
          <a:off x="13893800" y="3135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49276</xdr:rowOff>
    </xdr:from>
    <xdr:to>
      <xdr:col>20</xdr:col>
      <xdr:colOff>158750</xdr:colOff>
      <xdr:row>18</xdr:row>
      <xdr:rowOff>62992</xdr:rowOff>
    </xdr:to>
    <xdr:cxnSp macro="">
      <xdr:nvCxnSpPr>
        <xdr:cNvPr id="130" name="直線コネクタ 129"/>
        <xdr:cNvCxnSpPr/>
      </xdr:nvCxnSpPr>
      <xdr:spPr>
        <a:xfrm flipV="1">
          <a:off x="13004800" y="3135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67056</xdr:rowOff>
    </xdr:from>
    <xdr:to>
      <xdr:col>24</xdr:col>
      <xdr:colOff>82550</xdr:colOff>
      <xdr:row>18</xdr:row>
      <xdr:rowOff>168656</xdr:rowOff>
    </xdr:to>
    <xdr:sp macro="" textlink="">
      <xdr:nvSpPr>
        <xdr:cNvPr id="140" name="円/楕円 139"/>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39133</xdr:rowOff>
    </xdr:from>
    <xdr:ext cx="762000" cy="259045"/>
    <xdr:sp macro="" textlink="">
      <xdr:nvSpPr>
        <xdr:cNvPr id="141"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2" name="円/楕円 141"/>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3" name="テキスト ボックス 142"/>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4" name="円/楕円 143"/>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5" name="テキスト ボックス 144"/>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169926</xdr:rowOff>
    </xdr:from>
    <xdr:to>
      <xdr:col>20</xdr:col>
      <xdr:colOff>209550</xdr:colOff>
      <xdr:row>18</xdr:row>
      <xdr:rowOff>100076</xdr:rowOff>
    </xdr:to>
    <xdr:sp macro="" textlink="">
      <xdr:nvSpPr>
        <xdr:cNvPr id="146" name="円/楕円 145"/>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84853</xdr:rowOff>
    </xdr:from>
    <xdr:ext cx="762000" cy="259045"/>
    <xdr:sp macro="" textlink="">
      <xdr:nvSpPr>
        <xdr:cNvPr id="147" name="テキスト ボックス 146"/>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48" name="円/楕円 147"/>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49" name="テキスト ボックス 148"/>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類似団体の平均と比較して、同程度の水準となっているのは、中学生まで無料としているこども医療費や障害者医療費が高い水準で維持されていることが主な要因である。</a:t>
          </a:r>
        </a:p>
        <a:p>
          <a:r>
            <a:rPr kumimoji="1" lang="ja-JP" altLang="en-US" sz="1300">
              <a:latin typeface="ＭＳ Ｐゴシック"/>
            </a:rPr>
            <a:t>　今後は、扶助費の性質上、安易な削減ができないものの、単独事業の見直しにより住民サービスの適正化に努める。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84" name="直線コネクタ 183"/>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102507</xdr:rowOff>
    </xdr:to>
    <xdr:cxnSp macro="">
      <xdr:nvCxnSpPr>
        <xdr:cNvPr id="187" name="直線コネクタ 186"/>
        <xdr:cNvCxnSpPr/>
      </xdr:nvCxnSpPr>
      <xdr:spPr>
        <a:xfrm>
          <a:off x="3098800" y="96955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94343</xdr:rowOff>
    </xdr:to>
    <xdr:cxnSp macro="">
      <xdr:nvCxnSpPr>
        <xdr:cNvPr id="190" name="直線コネクタ 189"/>
        <xdr:cNvCxnSpPr/>
      </xdr:nvCxnSpPr>
      <xdr:spPr>
        <a:xfrm>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12700</xdr:rowOff>
    </xdr:to>
    <xdr:cxnSp macro="">
      <xdr:nvCxnSpPr>
        <xdr:cNvPr id="193" name="直線コネクタ 192"/>
        <xdr:cNvCxnSpPr/>
      </xdr:nvCxnSpPr>
      <xdr:spPr>
        <a:xfrm>
          <a:off x="1320800" y="94669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3" name="円/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5" name="円/楕円 20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6" name="テキスト ボックス 205"/>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7" name="円/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155320</xdr:rowOff>
    </xdr:from>
    <xdr:ext cx="762000" cy="259045"/>
    <xdr:sp macro="" textlink="">
      <xdr:nvSpPr>
        <xdr:cNvPr id="208" name="テキスト ボックス 20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9" name="円/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2" name="テキスト ボックス 211"/>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類似団体の平均と比較してわずかに低い水準であるものの、公共施設の老朽化に伴う維持補修費や国民健康保険、介護保険の費用増加による一般会計繰出金の増加が懸念される状況である。</a:t>
          </a:r>
        </a:p>
        <a:p>
          <a:r>
            <a:rPr kumimoji="1" lang="ja-JP" altLang="en-US" sz="1200">
              <a:latin typeface="ＭＳ Ｐゴシック"/>
            </a:rPr>
            <a:t>　今後は、老朽化した施設の存続や統廃合を検討し、維持管理費用の削減に努めるとともに、下水道事業の計画見直しや料金改定、国民健康保険税の改定などの受益者負担増を検討し、一般会計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58420</xdr:rowOff>
    </xdr:to>
    <xdr:cxnSp macro="">
      <xdr:nvCxnSpPr>
        <xdr:cNvPr id="245" name="直線コネクタ 244"/>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142240</xdr:rowOff>
    </xdr:to>
    <xdr:cxnSp macro="">
      <xdr:nvCxnSpPr>
        <xdr:cNvPr id="248" name="直線コネクタ 247"/>
        <xdr:cNvCxnSpPr/>
      </xdr:nvCxnSpPr>
      <xdr:spPr>
        <a:xfrm flipV="1">
          <a:off x="14782800" y="965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1" name="直線コネクタ 250"/>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16510</xdr:rowOff>
    </xdr:to>
    <xdr:cxnSp macro="">
      <xdr:nvCxnSpPr>
        <xdr:cNvPr id="254" name="直線コネクタ 253"/>
        <xdr:cNvCxnSpPr/>
      </xdr:nvCxnSpPr>
      <xdr:spPr>
        <a:xfrm flipV="1">
          <a:off x="13004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6" name="円/楕円 26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7" name="テキスト ボックス 266"/>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68" name="円/楕円 267"/>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69" name="テキスト ボックス 26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0" name="円/楕円 26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1" name="テキスト ボックス 27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2" name="円/楕円 271"/>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3" name="テキスト ボックス 272"/>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類似団体と比較して低い水準にあるのは、行政の責任分野、経費負担の在り方、行政効果を検討し、補助金総額の抑制に努めてきたことが主な要因である。</a:t>
          </a:r>
        </a:p>
        <a:p>
          <a:r>
            <a:rPr kumimoji="1" lang="ja-JP" altLang="en-US" sz="1300">
              <a:latin typeface="ＭＳ Ｐゴシック"/>
            </a:rPr>
            <a:t>　今後は、公共性、公平性及び組織の育成を考慮の上、行政需要に沿った補助金制度の内容を再検討し、補助金の適正化に努める。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34</xdr:row>
      <xdr:rowOff>119380</xdr:rowOff>
    </xdr:to>
    <xdr:cxnSp macro="">
      <xdr:nvCxnSpPr>
        <xdr:cNvPr id="306" name="直線コネクタ 305"/>
        <xdr:cNvCxnSpPr/>
      </xdr:nvCxnSpPr>
      <xdr:spPr>
        <a:xfrm flipV="1">
          <a:off x="15671800" y="591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35</xdr:row>
      <xdr:rowOff>16510</xdr:rowOff>
    </xdr:to>
    <xdr:cxnSp macro="">
      <xdr:nvCxnSpPr>
        <xdr:cNvPr id="309" name="直線コネクタ 308"/>
        <xdr:cNvCxnSpPr/>
      </xdr:nvCxnSpPr>
      <xdr:spPr>
        <a:xfrm flipV="1">
          <a:off x="14782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16510</xdr:rowOff>
    </xdr:to>
    <xdr:cxnSp macro="">
      <xdr:nvCxnSpPr>
        <xdr:cNvPr id="312" name="直線コネクタ 311"/>
        <xdr:cNvCxnSpPr/>
      </xdr:nvCxnSpPr>
      <xdr:spPr>
        <a:xfrm>
          <a:off x="13893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24130</xdr:rowOff>
    </xdr:to>
    <xdr:cxnSp macro="">
      <xdr:nvCxnSpPr>
        <xdr:cNvPr id="315" name="直線コネクタ 314"/>
        <xdr:cNvCxnSpPr/>
      </xdr:nvCxnSpPr>
      <xdr:spPr>
        <a:xfrm flipV="1">
          <a:off x="13004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25" name="円/楕円 324"/>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54627</xdr:rowOff>
    </xdr:from>
    <xdr:ext cx="762000" cy="259045"/>
    <xdr:sp macro="" textlink="">
      <xdr:nvSpPr>
        <xdr:cNvPr id="326"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68580</xdr:rowOff>
    </xdr:from>
    <xdr:to>
      <xdr:col>22</xdr:col>
      <xdr:colOff>615950</xdr:colOff>
      <xdr:row>34</xdr:row>
      <xdr:rowOff>170180</xdr:rowOff>
    </xdr:to>
    <xdr:sp macro="" textlink="">
      <xdr:nvSpPr>
        <xdr:cNvPr id="327" name="円/楕円 326"/>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8907</xdr:rowOff>
    </xdr:from>
    <xdr:ext cx="736600" cy="259045"/>
    <xdr:sp macro="" textlink="">
      <xdr:nvSpPr>
        <xdr:cNvPr id="328" name="テキスト ボックス 327"/>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29" name="円/楕円 328"/>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0" name="テキスト ボックス 329"/>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1" name="円/楕円 330"/>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2" name="テキスト ボックス 331"/>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3" name="円/楕円 332"/>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4" name="テキスト ボックス 333"/>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類似団体の平均と比較して、同程度の水準となっているのは、地方債残高が増加しているにも関わらず、過去に借り入れた大型事業の償還が完了したことにより公債費が減少したことが主な要因である。</a:t>
          </a:r>
        </a:p>
        <a:p>
          <a:r>
            <a:rPr kumimoji="1" lang="ja-JP" altLang="en-US" sz="1200">
              <a:latin typeface="ＭＳ Ｐゴシック"/>
            </a:rPr>
            <a:t>　今後は、公共施設の老朽化対策を始めとする大型事業が予定されることから、経常経費の更なる削減や基金の有効活用、計画的な地方債の発行を行い地方債現在高の抑制を図ることにより、公債費の削減に努め、健全かつ安定的な財政運営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97282</xdr:rowOff>
    </xdr:to>
    <xdr:cxnSp macro="">
      <xdr:nvCxnSpPr>
        <xdr:cNvPr id="364" name="直線コネクタ 363"/>
        <xdr:cNvCxnSpPr/>
      </xdr:nvCxnSpPr>
      <xdr:spPr>
        <a:xfrm flipV="1">
          <a:off x="3987800" y="13280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124713</xdr:rowOff>
    </xdr:to>
    <xdr:cxnSp macro="">
      <xdr:nvCxnSpPr>
        <xdr:cNvPr id="367" name="直線コネクタ 366"/>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124713</xdr:rowOff>
    </xdr:to>
    <xdr:cxnSp macro="">
      <xdr:nvCxnSpPr>
        <xdr:cNvPr id="370" name="直線コネクタ 369"/>
        <xdr:cNvCxnSpPr/>
      </xdr:nvCxnSpPr>
      <xdr:spPr>
        <a:xfrm>
          <a:off x="2209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115570</xdr:rowOff>
    </xdr:to>
    <xdr:cxnSp macro="">
      <xdr:nvCxnSpPr>
        <xdr:cNvPr id="373" name="直線コネクタ 372"/>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3" name="円/楕円 382"/>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271</xdr:rowOff>
    </xdr:from>
    <xdr:ext cx="762000" cy="259045"/>
    <xdr:sp macro="" textlink="">
      <xdr:nvSpPr>
        <xdr:cNvPr id="384"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5" name="円/楕円 384"/>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6" name="テキスト ボックス 38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7" name="円/楕円 386"/>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88" name="テキスト ボックス 38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9" name="円/楕円 388"/>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0" name="テキスト ボックス 389"/>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1" name="円/楕円 39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2" name="テキスト ボックス 39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類似団体の平均と比較してわずかに低い水準であるものの、扶助費の占める割合は引き続き高い水準にある。</a:t>
          </a:r>
        </a:p>
        <a:p>
          <a:r>
            <a:rPr kumimoji="1" lang="ja-JP" altLang="en-US" sz="1200">
              <a:latin typeface="ＭＳ Ｐゴシック"/>
            </a:rPr>
            <a:t>　近年整備した図書館等複合施設を始めとする新規施設の経常経費の増加により、より一層の経費削減が求められる。</a:t>
          </a:r>
        </a:p>
        <a:p>
          <a:r>
            <a:rPr kumimoji="1" lang="ja-JP" altLang="en-US" sz="1200">
              <a:latin typeface="ＭＳ Ｐゴシック"/>
            </a:rPr>
            <a:t>　今後は、公共施設の老朽化対策が本格的に着手することが予測されることから、町税の徴収体制の充実や施設使用料の見直しを進め、経常一般財源の確保を図るとともに、既存施設の存続や統廃合の検討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73661</xdr:rowOff>
    </xdr:to>
    <xdr:cxnSp macro="">
      <xdr:nvCxnSpPr>
        <xdr:cNvPr id="425" name="直線コネクタ 424"/>
        <xdr:cNvCxnSpPr/>
      </xdr:nvCxnSpPr>
      <xdr:spPr>
        <a:xfrm>
          <a:off x="15671800" y="132219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77470</xdr:rowOff>
    </xdr:to>
    <xdr:cxnSp macro="">
      <xdr:nvCxnSpPr>
        <xdr:cNvPr id="428" name="直線コネクタ 427"/>
        <xdr:cNvCxnSpPr/>
      </xdr:nvCxnSpPr>
      <xdr:spPr>
        <a:xfrm flipV="1">
          <a:off x="14782800" y="13221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77470</xdr:rowOff>
    </xdr:to>
    <xdr:cxnSp macro="">
      <xdr:nvCxnSpPr>
        <xdr:cNvPr id="431" name="直線コネクタ 430"/>
        <xdr:cNvCxnSpPr/>
      </xdr:nvCxnSpPr>
      <xdr:spPr>
        <a:xfrm>
          <a:off x="13893800" y="13164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54611</xdr:rowOff>
    </xdr:to>
    <xdr:cxnSp macro="">
      <xdr:nvCxnSpPr>
        <xdr:cNvPr id="434" name="直線コネクタ 433"/>
        <xdr:cNvCxnSpPr/>
      </xdr:nvCxnSpPr>
      <xdr:spPr>
        <a:xfrm flipV="1">
          <a:off x="13004800" y="131648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4" name="円/楕円 443"/>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45"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46" name="円/楕円 445"/>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81297</xdr:rowOff>
    </xdr:from>
    <xdr:ext cx="736600" cy="259045"/>
    <xdr:sp macro="" textlink="">
      <xdr:nvSpPr>
        <xdr:cNvPr id="447" name="テキスト ボックス 446"/>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48" name="円/楕円 447"/>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9" name="テキスト ボックス 448"/>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0" name="円/楕円 449"/>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1" name="テキスト ボックス 450"/>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2" name="円/楕円 451"/>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53" name="テキスト ボックス 452"/>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静岡県函南町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137603</xdr:rowOff>
    </xdr:from>
    <xdr:to>
      <xdr:col>4</xdr:col>
      <xdr:colOff>1117600</xdr:colOff>
      <xdr:row>18</xdr:row>
      <xdr:rowOff>153735</xdr:rowOff>
    </xdr:to>
    <xdr:cxnSp macro="">
      <xdr:nvCxnSpPr>
        <xdr:cNvPr id="52" name="直線コネクタ 51"/>
        <xdr:cNvCxnSpPr/>
      </xdr:nvCxnSpPr>
      <xdr:spPr bwMode="auto">
        <a:xfrm>
          <a:off x="5003800" y="3271328"/>
          <a:ext cx="6477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137603</xdr:rowOff>
    </xdr:from>
    <xdr:to>
      <xdr:col>4</xdr:col>
      <xdr:colOff>469900</xdr:colOff>
      <xdr:row>18</xdr:row>
      <xdr:rowOff>169280</xdr:rowOff>
    </xdr:to>
    <xdr:cxnSp macro="">
      <xdr:nvCxnSpPr>
        <xdr:cNvPr id="55" name="直線コネクタ 54"/>
        <xdr:cNvCxnSpPr/>
      </xdr:nvCxnSpPr>
      <xdr:spPr bwMode="auto">
        <a:xfrm flipV="1">
          <a:off x="4305300" y="3271328"/>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167832</xdr:rowOff>
    </xdr:from>
    <xdr:to>
      <xdr:col>3</xdr:col>
      <xdr:colOff>904875</xdr:colOff>
      <xdr:row>18</xdr:row>
      <xdr:rowOff>169280</xdr:rowOff>
    </xdr:to>
    <xdr:cxnSp macro="">
      <xdr:nvCxnSpPr>
        <xdr:cNvPr id="58" name="直線コネクタ 57"/>
        <xdr:cNvCxnSpPr/>
      </xdr:nvCxnSpPr>
      <xdr:spPr bwMode="auto">
        <a:xfrm>
          <a:off x="3606800" y="3301557"/>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167832</xdr:rowOff>
    </xdr:from>
    <xdr:to>
      <xdr:col>3</xdr:col>
      <xdr:colOff>206375</xdr:colOff>
      <xdr:row>18</xdr:row>
      <xdr:rowOff>170946</xdr:rowOff>
    </xdr:to>
    <xdr:cxnSp macro="">
      <xdr:nvCxnSpPr>
        <xdr:cNvPr id="61" name="直線コネクタ 60"/>
        <xdr:cNvCxnSpPr/>
      </xdr:nvCxnSpPr>
      <xdr:spPr bwMode="auto">
        <a:xfrm flipV="1">
          <a:off x="2908300" y="3301557"/>
          <a:ext cx="698500" cy="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102935</xdr:rowOff>
    </xdr:from>
    <xdr:to>
      <xdr:col>5</xdr:col>
      <xdr:colOff>34925</xdr:colOff>
      <xdr:row>19</xdr:row>
      <xdr:rowOff>33086</xdr:rowOff>
    </xdr:to>
    <xdr:sp macro="" textlink="">
      <xdr:nvSpPr>
        <xdr:cNvPr id="71" name="円/楕円 70"/>
        <xdr:cNvSpPr/>
      </xdr:nvSpPr>
      <xdr:spPr bwMode="auto">
        <a:xfrm>
          <a:off x="5600700" y="32366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75012</xdr:rowOff>
    </xdr:from>
    <xdr:ext cx="762000" cy="259045"/>
    <xdr:sp macro="" textlink="">
      <xdr:nvSpPr>
        <xdr:cNvPr id="72" name="人口1人当たり決算額の推移該当値テキスト130"/>
        <xdr:cNvSpPr txBox="1"/>
      </xdr:nvSpPr>
      <xdr:spPr>
        <a:xfrm>
          <a:off x="5740400" y="32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86803</xdr:rowOff>
    </xdr:from>
    <xdr:to>
      <xdr:col>4</xdr:col>
      <xdr:colOff>520700</xdr:colOff>
      <xdr:row>19</xdr:row>
      <xdr:rowOff>16952</xdr:rowOff>
    </xdr:to>
    <xdr:sp macro="" textlink="">
      <xdr:nvSpPr>
        <xdr:cNvPr id="73" name="円/楕円 72"/>
        <xdr:cNvSpPr/>
      </xdr:nvSpPr>
      <xdr:spPr bwMode="auto">
        <a:xfrm>
          <a:off x="4953000" y="32205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1730</xdr:rowOff>
    </xdr:from>
    <xdr:ext cx="736600" cy="259045"/>
    <xdr:sp macro="" textlink="">
      <xdr:nvSpPr>
        <xdr:cNvPr id="74" name="テキスト ボックス 73"/>
        <xdr:cNvSpPr txBox="1"/>
      </xdr:nvSpPr>
      <xdr:spPr>
        <a:xfrm>
          <a:off x="4622800" y="33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118480</xdr:rowOff>
    </xdr:from>
    <xdr:to>
      <xdr:col>3</xdr:col>
      <xdr:colOff>955675</xdr:colOff>
      <xdr:row>19</xdr:row>
      <xdr:rowOff>48630</xdr:rowOff>
    </xdr:to>
    <xdr:sp macro="" textlink="">
      <xdr:nvSpPr>
        <xdr:cNvPr id="75" name="円/楕円 74"/>
        <xdr:cNvSpPr/>
      </xdr:nvSpPr>
      <xdr:spPr bwMode="auto">
        <a:xfrm>
          <a:off x="4254500" y="32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33407</xdr:rowOff>
    </xdr:from>
    <xdr:ext cx="762000" cy="259045"/>
    <xdr:sp macro="" textlink="">
      <xdr:nvSpPr>
        <xdr:cNvPr id="76" name="テキスト ボックス 75"/>
        <xdr:cNvSpPr txBox="1"/>
      </xdr:nvSpPr>
      <xdr:spPr>
        <a:xfrm>
          <a:off x="3924300" y="333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117032</xdr:rowOff>
    </xdr:from>
    <xdr:to>
      <xdr:col>3</xdr:col>
      <xdr:colOff>257175</xdr:colOff>
      <xdr:row>19</xdr:row>
      <xdr:rowOff>47182</xdr:rowOff>
    </xdr:to>
    <xdr:sp macro="" textlink="">
      <xdr:nvSpPr>
        <xdr:cNvPr id="77" name="円/楕円 76"/>
        <xdr:cNvSpPr/>
      </xdr:nvSpPr>
      <xdr:spPr bwMode="auto">
        <a:xfrm>
          <a:off x="3556000" y="325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31959</xdr:rowOff>
    </xdr:from>
    <xdr:ext cx="762000" cy="259045"/>
    <xdr:sp macro="" textlink="">
      <xdr:nvSpPr>
        <xdr:cNvPr id="78" name="テキスト ボックス 77"/>
        <xdr:cNvSpPr txBox="1"/>
      </xdr:nvSpPr>
      <xdr:spPr>
        <a:xfrm>
          <a:off x="3225800" y="33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120146</xdr:rowOff>
    </xdr:from>
    <xdr:to>
      <xdr:col>2</xdr:col>
      <xdr:colOff>692150</xdr:colOff>
      <xdr:row>19</xdr:row>
      <xdr:rowOff>50296</xdr:rowOff>
    </xdr:to>
    <xdr:sp macro="" textlink="">
      <xdr:nvSpPr>
        <xdr:cNvPr id="79" name="円/楕円 78"/>
        <xdr:cNvSpPr/>
      </xdr:nvSpPr>
      <xdr:spPr bwMode="auto">
        <a:xfrm>
          <a:off x="2857500" y="325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35073</xdr:rowOff>
    </xdr:from>
    <xdr:ext cx="762000" cy="259045"/>
    <xdr:sp macro="" textlink="">
      <xdr:nvSpPr>
        <xdr:cNvPr id="80" name="テキスト ボックス 79"/>
        <xdr:cNvSpPr txBox="1"/>
      </xdr:nvSpPr>
      <xdr:spPr>
        <a:xfrm>
          <a:off x="2527300" y="334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324872</xdr:rowOff>
    </xdr:from>
    <xdr:to>
      <xdr:col>4</xdr:col>
      <xdr:colOff>1117600</xdr:colOff>
      <xdr:row>35</xdr:row>
      <xdr:rowOff>340322</xdr:rowOff>
    </xdr:to>
    <xdr:cxnSp macro="">
      <xdr:nvCxnSpPr>
        <xdr:cNvPr id="113" name="直線コネクタ 112"/>
        <xdr:cNvCxnSpPr/>
      </xdr:nvCxnSpPr>
      <xdr:spPr bwMode="auto">
        <a:xfrm>
          <a:off x="5003800" y="6935222"/>
          <a:ext cx="6477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299879</xdr:rowOff>
    </xdr:from>
    <xdr:to>
      <xdr:col>4</xdr:col>
      <xdr:colOff>469900</xdr:colOff>
      <xdr:row>35</xdr:row>
      <xdr:rowOff>324872</xdr:rowOff>
    </xdr:to>
    <xdr:cxnSp macro="">
      <xdr:nvCxnSpPr>
        <xdr:cNvPr id="116" name="直線コネクタ 115"/>
        <xdr:cNvCxnSpPr/>
      </xdr:nvCxnSpPr>
      <xdr:spPr bwMode="auto">
        <a:xfrm>
          <a:off x="4305300" y="6910229"/>
          <a:ext cx="698500" cy="24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269951</xdr:rowOff>
    </xdr:from>
    <xdr:to>
      <xdr:col>3</xdr:col>
      <xdr:colOff>904875</xdr:colOff>
      <xdr:row>35</xdr:row>
      <xdr:rowOff>299879</xdr:rowOff>
    </xdr:to>
    <xdr:cxnSp macro="">
      <xdr:nvCxnSpPr>
        <xdr:cNvPr id="119" name="直線コネクタ 118"/>
        <xdr:cNvCxnSpPr/>
      </xdr:nvCxnSpPr>
      <xdr:spPr bwMode="auto">
        <a:xfrm>
          <a:off x="3606800" y="6880301"/>
          <a:ext cx="698500" cy="2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257797</xdr:rowOff>
    </xdr:from>
    <xdr:to>
      <xdr:col>3</xdr:col>
      <xdr:colOff>206375</xdr:colOff>
      <xdr:row>35</xdr:row>
      <xdr:rowOff>269951</xdr:rowOff>
    </xdr:to>
    <xdr:cxnSp macro="">
      <xdr:nvCxnSpPr>
        <xdr:cNvPr id="122" name="直線コネクタ 121"/>
        <xdr:cNvCxnSpPr/>
      </xdr:nvCxnSpPr>
      <xdr:spPr bwMode="auto">
        <a:xfrm>
          <a:off x="2908300" y="6868147"/>
          <a:ext cx="6985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289522</xdr:rowOff>
    </xdr:from>
    <xdr:to>
      <xdr:col>5</xdr:col>
      <xdr:colOff>34925</xdr:colOff>
      <xdr:row>36</xdr:row>
      <xdr:rowOff>48222</xdr:rowOff>
    </xdr:to>
    <xdr:sp macro="" textlink="">
      <xdr:nvSpPr>
        <xdr:cNvPr id="132" name="円/楕円 131"/>
        <xdr:cNvSpPr/>
      </xdr:nvSpPr>
      <xdr:spPr bwMode="auto">
        <a:xfrm>
          <a:off x="5600700" y="689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261599</xdr:rowOff>
    </xdr:from>
    <xdr:ext cx="762000" cy="259045"/>
    <xdr:sp macro="" textlink="">
      <xdr:nvSpPr>
        <xdr:cNvPr id="133" name="人口1人当たり決算額の推移該当値テキスト445"/>
        <xdr:cNvSpPr txBox="1"/>
      </xdr:nvSpPr>
      <xdr:spPr>
        <a:xfrm>
          <a:off x="5740400" y="68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274072</xdr:rowOff>
    </xdr:from>
    <xdr:to>
      <xdr:col>4</xdr:col>
      <xdr:colOff>520700</xdr:colOff>
      <xdr:row>36</xdr:row>
      <xdr:rowOff>32772</xdr:rowOff>
    </xdr:to>
    <xdr:sp macro="" textlink="">
      <xdr:nvSpPr>
        <xdr:cNvPr id="134" name="円/楕円 133"/>
        <xdr:cNvSpPr/>
      </xdr:nvSpPr>
      <xdr:spPr bwMode="auto">
        <a:xfrm>
          <a:off x="4953000" y="688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17549</xdr:rowOff>
    </xdr:from>
    <xdr:ext cx="736600" cy="259045"/>
    <xdr:sp macro="" textlink="">
      <xdr:nvSpPr>
        <xdr:cNvPr id="135" name="テキスト ボックス 134"/>
        <xdr:cNvSpPr txBox="1"/>
      </xdr:nvSpPr>
      <xdr:spPr>
        <a:xfrm>
          <a:off x="4622800" y="697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249079</xdr:rowOff>
    </xdr:from>
    <xdr:to>
      <xdr:col>3</xdr:col>
      <xdr:colOff>955675</xdr:colOff>
      <xdr:row>36</xdr:row>
      <xdr:rowOff>7779</xdr:rowOff>
    </xdr:to>
    <xdr:sp macro="" textlink="">
      <xdr:nvSpPr>
        <xdr:cNvPr id="136" name="円/楕円 135"/>
        <xdr:cNvSpPr/>
      </xdr:nvSpPr>
      <xdr:spPr bwMode="auto">
        <a:xfrm>
          <a:off x="4254500" y="685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335456</xdr:rowOff>
    </xdr:from>
    <xdr:ext cx="762000" cy="259045"/>
    <xdr:sp macro="" textlink="">
      <xdr:nvSpPr>
        <xdr:cNvPr id="137" name="テキスト ボックス 136"/>
        <xdr:cNvSpPr txBox="1"/>
      </xdr:nvSpPr>
      <xdr:spPr>
        <a:xfrm>
          <a:off x="3924300" y="694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219151</xdr:rowOff>
    </xdr:from>
    <xdr:to>
      <xdr:col>3</xdr:col>
      <xdr:colOff>257175</xdr:colOff>
      <xdr:row>35</xdr:row>
      <xdr:rowOff>320751</xdr:rowOff>
    </xdr:to>
    <xdr:sp macro="" textlink="">
      <xdr:nvSpPr>
        <xdr:cNvPr id="138" name="円/楕円 137"/>
        <xdr:cNvSpPr/>
      </xdr:nvSpPr>
      <xdr:spPr bwMode="auto">
        <a:xfrm>
          <a:off x="3556000" y="682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305528</xdr:rowOff>
    </xdr:from>
    <xdr:ext cx="762000" cy="259045"/>
    <xdr:sp macro="" textlink="">
      <xdr:nvSpPr>
        <xdr:cNvPr id="139" name="テキスト ボックス 138"/>
        <xdr:cNvSpPr txBox="1"/>
      </xdr:nvSpPr>
      <xdr:spPr>
        <a:xfrm>
          <a:off x="3225800" y="691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206997</xdr:rowOff>
    </xdr:from>
    <xdr:to>
      <xdr:col>2</xdr:col>
      <xdr:colOff>692150</xdr:colOff>
      <xdr:row>35</xdr:row>
      <xdr:rowOff>308597</xdr:rowOff>
    </xdr:to>
    <xdr:sp macro="" textlink="">
      <xdr:nvSpPr>
        <xdr:cNvPr id="140" name="円/楕円 139"/>
        <xdr:cNvSpPr/>
      </xdr:nvSpPr>
      <xdr:spPr bwMode="auto">
        <a:xfrm>
          <a:off x="2857500" y="681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293374</xdr:rowOff>
    </xdr:from>
    <xdr:ext cx="762000" cy="259045"/>
    <xdr:sp macro="" textlink="">
      <xdr:nvSpPr>
        <xdr:cNvPr id="141" name="テキスト ボックス 140"/>
        <xdr:cNvSpPr txBox="1"/>
      </xdr:nvSpPr>
      <xdr:spPr>
        <a:xfrm>
          <a:off x="2527300" y="69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標準財政規模、財政調整基金残高、実質収支額、実質単年度収支において、前年度比で増額となっており、安定して推移している。</a:t>
          </a:r>
        </a:p>
        <a:p>
          <a:r>
            <a:rPr kumimoji="1" lang="ja-JP" altLang="en-US" sz="1400">
              <a:latin typeface="ＭＳ ゴシック" pitchFamily="49" charset="-128"/>
              <a:ea typeface="ＭＳ ゴシック" pitchFamily="49" charset="-128"/>
            </a:rPr>
            <a:t>　今後とも、地方債残高と財政調整基金残高のバランスを重視し、健全かつ安定的な財政運営に努める。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すべての会計において黒字とすることができ、全体的に安定した財政運営を行うことができた。</a:t>
          </a:r>
        </a:p>
        <a:p>
          <a:r>
            <a:rPr kumimoji="1" lang="ja-JP" altLang="en-US" sz="1400">
              <a:latin typeface="ＭＳ ゴシック" pitchFamily="49" charset="-128"/>
              <a:ea typeface="ＭＳ ゴシック" pitchFamily="49" charset="-128"/>
            </a:rPr>
            <a:t>　今後とも、計画的な予算編成と事業執行により住民サービスの充実を図るとともに、町税の徴収体制の強化や地方債現在高に留意し公債費の削減に努め、健全かつ安定的な財政運営に努める。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発行済みの地方債償還完了による元利償還金の減少に加え、下水道事業における地方債発行抑制による公営企業債元利償還金に対する一般会計繰出金が減少したため、実質公債費比率の計算における分子が減少した。</a:t>
          </a:r>
        </a:p>
        <a:p>
          <a:r>
            <a:rPr kumimoji="1" lang="ja-JP" altLang="en-US" sz="1400">
              <a:latin typeface="ＭＳ ゴシック" pitchFamily="49" charset="-128"/>
              <a:ea typeface="ＭＳ ゴシック" pitchFamily="49" charset="-128"/>
            </a:rPr>
            <a:t>　今後は、計画的な地方債発行により、元利償還金の減少に取組み、健全かつ安定的な財政運営を図る。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臨時財政対策債や大型事業の建設事業債として地方債の発行により、地方債現在高が増加したものの、公営企業債等の一般会計からの繰出見込額が減少したことにより、将来負担額が減少した。</a:t>
          </a:r>
        </a:p>
        <a:p>
          <a:r>
            <a:rPr kumimoji="1" lang="ja-JP" altLang="en-US" sz="1300">
              <a:latin typeface="ＭＳ ゴシック" pitchFamily="49" charset="-128"/>
              <a:ea typeface="ＭＳ ゴシック" pitchFamily="49" charset="-128"/>
            </a:rPr>
            <a:t>　また、充当可能財源において、基金残高の増額や普通交付税の算定において、臨時財政対策債の参入による公債費が増額となることから、基準財政需要額の参入見込額が増額となったことから、将来負担比率の計算において、分子が大幅に減少した。</a:t>
          </a:r>
        </a:p>
        <a:p>
          <a:r>
            <a:rPr kumimoji="1" lang="ja-JP" altLang="en-US" sz="1300">
              <a:latin typeface="ＭＳ ゴシック" pitchFamily="49" charset="-128"/>
              <a:ea typeface="ＭＳ ゴシック" pitchFamily="49" charset="-128"/>
            </a:rPr>
            <a:t>　今後は、道の駅整備事業が予定されていることから、地方債現在高や債務負担行為に基づく支出予定額が増額となることから、将来負担比率の大幅増が見込まれるため、計画的な地方債の発行と基金の有効活用により、健全かつ安定的な財政運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12768192</v>
      </c>
      <c r="BO4" s="349"/>
      <c r="BP4" s="349"/>
      <c r="BQ4" s="349"/>
      <c r="BR4" s="349"/>
      <c r="BS4" s="349"/>
      <c r="BT4" s="349"/>
      <c r="BU4" s="350"/>
      <c r="BV4" s="348">
        <v>12148965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12056912</v>
      </c>
      <c r="BO5" s="386"/>
      <c r="BP5" s="386"/>
      <c r="BQ5" s="386"/>
      <c r="BR5" s="386"/>
      <c r="BS5" s="386"/>
      <c r="BT5" s="386"/>
      <c r="BU5" s="387"/>
      <c r="BV5" s="385">
        <v>11559936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85.3</v>
      </c>
      <c r="CU5" s="383"/>
      <c r="CV5" s="383"/>
      <c r="CW5" s="383"/>
      <c r="CX5" s="383"/>
      <c r="CY5" s="383"/>
      <c r="CZ5" s="383"/>
      <c r="DA5" s="384"/>
      <c r="DB5" s="382">
        <v>84.3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711280</v>
      </c>
      <c r="BO6" s="386"/>
      <c r="BP6" s="386"/>
      <c r="BQ6" s="386"/>
      <c r="BR6" s="386"/>
      <c r="BS6" s="386"/>
      <c r="BT6" s="386"/>
      <c r="BU6" s="387"/>
      <c r="BV6" s="385">
        <v>589029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114250</v>
      </c>
      <c r="BO7" s="386"/>
      <c r="BP7" s="386"/>
      <c r="BQ7" s="386"/>
      <c r="BR7" s="386"/>
      <c r="BS7" s="386"/>
      <c r="BT7" s="386"/>
      <c r="BU7" s="387"/>
      <c r="BV7" s="385">
        <v>117520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7637409</v>
      </c>
      <c r="CU7" s="386"/>
      <c r="CV7" s="386"/>
      <c r="CW7" s="386"/>
      <c r="CX7" s="386"/>
      <c r="CY7" s="386"/>
      <c r="CZ7" s="386"/>
      <c r="DA7" s="387"/>
      <c r="DB7" s="385">
        <v>7529319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597030</v>
      </c>
      <c r="BO8" s="386"/>
      <c r="BP8" s="386"/>
      <c r="BQ8" s="386"/>
      <c r="BR8" s="386"/>
      <c r="BS8" s="386"/>
      <c r="BT8" s="386"/>
      <c r="BU8" s="387"/>
      <c r="BV8" s="385">
        <v>471509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38571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125521</v>
      </c>
      <c r="BO9" s="386"/>
      <c r="BP9" s="386"/>
      <c r="BQ9" s="386"/>
      <c r="BR9" s="386"/>
      <c r="BS9" s="386"/>
      <c r="BT9" s="386"/>
      <c r="BU9" s="387"/>
      <c r="BV9" s="385">
        <v>50042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38803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335054</v>
      </c>
      <c r="BO10" s="386"/>
      <c r="BP10" s="386"/>
      <c r="BQ10" s="386"/>
      <c r="BR10" s="386"/>
      <c r="BS10" s="386"/>
      <c r="BT10" s="386"/>
      <c r="BU10" s="387"/>
      <c r="BV10" s="385">
        <v>280092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38690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249000</v>
      </c>
      <c r="BO12" s="386"/>
      <c r="BP12" s="386"/>
      <c r="BQ12" s="386"/>
      <c r="BR12" s="386"/>
      <c r="BS12" s="386"/>
      <c r="BT12" s="386"/>
      <c r="BU12" s="387"/>
      <c r="BV12" s="385">
        <v>404100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38428</v>
      </c>
      <c r="S13" s="467"/>
      <c r="T13" s="467"/>
      <c r="U13" s="467"/>
      <c r="V13" s="468"/>
      <c r="W13" s="401" t="s">
        <v>124</v>
      </c>
      <c r="X13" s="402"/>
      <c r="Y13" s="402"/>
      <c r="Z13" s="402"/>
      <c r="AA13" s="402"/>
      <c r="AB13" s="392"/>
      <c r="AC13" s="436">
        <v>705</v>
      </c>
      <c r="AD13" s="437"/>
      <c r="AE13" s="437"/>
      <c r="AF13" s="437"/>
      <c r="AG13" s="476"/>
      <c r="AH13" s="436">
        <v>757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211575</v>
      </c>
      <c r="BO13" s="386"/>
      <c r="BP13" s="386"/>
      <c r="BQ13" s="386"/>
      <c r="BR13" s="386"/>
      <c r="BS13" s="386"/>
      <c r="BT13" s="386"/>
      <c r="BU13" s="387"/>
      <c r="BV13" s="385">
        <v>-73966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38744</v>
      </c>
      <c r="S14" s="467"/>
      <c r="T14" s="467"/>
      <c r="U14" s="467"/>
      <c r="V14" s="468"/>
      <c r="W14" s="375"/>
      <c r="X14" s="376"/>
      <c r="Y14" s="376"/>
      <c r="Z14" s="376"/>
      <c r="AA14" s="376"/>
      <c r="AB14" s="365"/>
      <c r="AC14" s="469">
        <v>3.8</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2.8</v>
      </c>
      <c r="CU14" s="481"/>
      <c r="CV14" s="481"/>
      <c r="CW14" s="481"/>
      <c r="CX14" s="481"/>
      <c r="CY14" s="481"/>
      <c r="CZ14" s="481"/>
      <c r="DA14" s="482"/>
      <c r="DB14" s="480">
        <v>8.9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38479</v>
      </c>
      <c r="S15" s="467"/>
      <c r="T15" s="467"/>
      <c r="U15" s="467"/>
      <c r="V15" s="468"/>
      <c r="W15" s="401" t="s">
        <v>131</v>
      </c>
      <c r="X15" s="402"/>
      <c r="Y15" s="402"/>
      <c r="Z15" s="402"/>
      <c r="AA15" s="402"/>
      <c r="AB15" s="392"/>
      <c r="AC15" s="436">
        <v>5294</v>
      </c>
      <c r="AD15" s="437"/>
      <c r="AE15" s="437"/>
      <c r="AF15" s="437"/>
      <c r="AG15" s="476"/>
      <c r="AH15" s="436">
        <v>6010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4155597</v>
      </c>
      <c r="BO15" s="349"/>
      <c r="BP15" s="349"/>
      <c r="BQ15" s="349"/>
      <c r="BR15" s="349"/>
      <c r="BS15" s="349"/>
      <c r="BT15" s="349"/>
      <c r="BU15" s="350"/>
      <c r="BV15" s="348">
        <v>4186411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28.8</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5617620</v>
      </c>
      <c r="BO16" s="386"/>
      <c r="BP16" s="386"/>
      <c r="BQ16" s="386"/>
      <c r="BR16" s="386"/>
      <c r="BS16" s="386"/>
      <c r="BT16" s="386"/>
      <c r="BU16" s="387"/>
      <c r="BV16" s="385">
        <v>5602386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12404</v>
      </c>
      <c r="AD17" s="437"/>
      <c r="AE17" s="437"/>
      <c r="AF17" s="437"/>
      <c r="AG17" s="476"/>
      <c r="AH17" s="436">
        <v>12556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5352189</v>
      </c>
      <c r="BO17" s="386"/>
      <c r="BP17" s="386"/>
      <c r="BQ17" s="386"/>
      <c r="BR17" s="386"/>
      <c r="BS17" s="386"/>
      <c r="BT17" s="386"/>
      <c r="BU17" s="387"/>
      <c r="BV17" s="385">
        <v>5378499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65.13</v>
      </c>
      <c r="M18" s="498"/>
      <c r="N18" s="498"/>
      <c r="O18" s="498"/>
      <c r="P18" s="498"/>
      <c r="Q18" s="498"/>
      <c r="R18" s="499"/>
      <c r="S18" s="499"/>
      <c r="T18" s="499"/>
      <c r="U18" s="499"/>
      <c r="V18" s="500"/>
      <c r="W18" s="403"/>
      <c r="X18" s="404"/>
      <c r="Y18" s="404"/>
      <c r="Z18" s="404"/>
      <c r="AA18" s="404"/>
      <c r="AB18" s="395"/>
      <c r="AC18" s="501">
        <v>67.400000000000006</v>
      </c>
      <c r="AD18" s="502"/>
      <c r="AE18" s="502"/>
      <c r="AF18" s="502"/>
      <c r="AG18" s="503"/>
      <c r="AH18" s="501">
        <v>64.900000000000006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6563023</v>
      </c>
      <c r="BO18" s="386"/>
      <c r="BP18" s="386"/>
      <c r="BQ18" s="386"/>
      <c r="BR18" s="386"/>
      <c r="BS18" s="386"/>
      <c r="BT18" s="386"/>
      <c r="BU18" s="387"/>
      <c r="BV18" s="385">
        <v>6346174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8801016</v>
      </c>
      <c r="BO19" s="386"/>
      <c r="BP19" s="386"/>
      <c r="BQ19" s="386"/>
      <c r="BR19" s="386"/>
      <c r="BS19" s="386"/>
      <c r="BT19" s="386"/>
      <c r="BU19" s="387"/>
      <c r="BV19" s="385">
        <v>8705915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13993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10765836</v>
      </c>
      <c r="BO23" s="386"/>
      <c r="BP23" s="386"/>
      <c r="BQ23" s="386"/>
      <c r="BR23" s="386"/>
      <c r="BS23" s="386"/>
      <c r="BT23" s="386"/>
      <c r="BU23" s="387"/>
      <c r="BV23" s="385">
        <v>10652647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7580</v>
      </c>
      <c r="R24" s="437"/>
      <c r="S24" s="437"/>
      <c r="T24" s="437"/>
      <c r="U24" s="437"/>
      <c r="V24" s="476"/>
      <c r="W24" s="531"/>
      <c r="X24" s="519"/>
      <c r="Y24" s="520"/>
      <c r="Z24" s="435" t="s">
        <v>154</v>
      </c>
      <c r="AA24" s="415"/>
      <c r="AB24" s="415"/>
      <c r="AC24" s="415"/>
      <c r="AD24" s="415"/>
      <c r="AE24" s="415"/>
      <c r="AF24" s="415"/>
      <c r="AG24" s="416"/>
      <c r="AH24" s="436">
        <v>196</v>
      </c>
      <c r="AI24" s="437"/>
      <c r="AJ24" s="437"/>
      <c r="AK24" s="437"/>
      <c r="AL24" s="476"/>
      <c r="AM24" s="436">
        <v>595252</v>
      </c>
      <c r="AN24" s="437"/>
      <c r="AO24" s="437"/>
      <c r="AP24" s="437"/>
      <c r="AQ24" s="437"/>
      <c r="AR24" s="476"/>
      <c r="AS24" s="436">
        <v>3037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9874334</v>
      </c>
      <c r="BO24" s="386"/>
      <c r="BP24" s="386"/>
      <c r="BQ24" s="386"/>
      <c r="BR24" s="386"/>
      <c r="BS24" s="386"/>
      <c r="BT24" s="386"/>
      <c r="BU24" s="387"/>
      <c r="BV24" s="385">
        <v>9652447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475245</v>
      </c>
      <c r="BO25" s="349"/>
      <c r="BP25" s="349"/>
      <c r="BQ25" s="349"/>
      <c r="BR25" s="349"/>
      <c r="BS25" s="349"/>
      <c r="BT25" s="349"/>
      <c r="BU25" s="350"/>
      <c r="BV25" s="348">
        <v>595287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5650</v>
      </c>
      <c r="R26" s="437"/>
      <c r="S26" s="437"/>
      <c r="T26" s="437"/>
      <c r="U26" s="437"/>
      <c r="V26" s="476"/>
      <c r="W26" s="531"/>
      <c r="X26" s="519"/>
      <c r="Y26" s="520"/>
      <c r="Z26" s="435" t="s">
        <v>160</v>
      </c>
      <c r="AA26" s="539"/>
      <c r="AB26" s="539"/>
      <c r="AC26" s="539"/>
      <c r="AD26" s="539"/>
      <c r="AE26" s="539"/>
      <c r="AF26" s="539"/>
      <c r="AG26" s="540"/>
      <c r="AH26" s="436">
        <v>17</v>
      </c>
      <c r="AI26" s="437"/>
      <c r="AJ26" s="437"/>
      <c r="AK26" s="437"/>
      <c r="AL26" s="476"/>
      <c r="AM26" s="436">
        <v>42296</v>
      </c>
      <c r="AN26" s="437"/>
      <c r="AO26" s="437"/>
      <c r="AP26" s="437"/>
      <c r="AQ26" s="437"/>
      <c r="AR26" s="476"/>
      <c r="AS26" s="436">
        <v>2488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3200</v>
      </c>
      <c r="R27" s="437"/>
      <c r="S27" s="437"/>
      <c r="T27" s="437"/>
      <c r="U27" s="437"/>
      <c r="V27" s="476"/>
      <c r="W27" s="531"/>
      <c r="X27" s="519"/>
      <c r="Y27" s="520"/>
      <c r="Z27" s="435" t="s">
        <v>163</v>
      </c>
      <c r="AA27" s="415"/>
      <c r="AB27" s="415"/>
      <c r="AC27" s="415"/>
      <c r="AD27" s="415"/>
      <c r="AE27" s="415"/>
      <c r="AF27" s="415"/>
      <c r="AG27" s="416"/>
      <c r="AH27" s="436">
        <v>34</v>
      </c>
      <c r="AI27" s="437"/>
      <c r="AJ27" s="437"/>
      <c r="AK27" s="437"/>
      <c r="AL27" s="476"/>
      <c r="AM27" s="436">
        <v>101184</v>
      </c>
      <c r="AN27" s="437"/>
      <c r="AO27" s="437"/>
      <c r="AP27" s="437"/>
      <c r="AQ27" s="437"/>
      <c r="AR27" s="476"/>
      <c r="AS27" s="436">
        <v>2976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1011496</v>
      </c>
      <c r="BO27" s="553"/>
      <c r="BP27" s="553"/>
      <c r="BQ27" s="553"/>
      <c r="BR27" s="553"/>
      <c r="BS27" s="553"/>
      <c r="BT27" s="553"/>
      <c r="BU27" s="554"/>
      <c r="BV27" s="552">
        <v>1011496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2700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1763245</v>
      </c>
      <c r="BO28" s="349"/>
      <c r="BP28" s="349"/>
      <c r="BQ28" s="349"/>
      <c r="BR28" s="349"/>
      <c r="BS28" s="349"/>
      <c r="BT28" s="349"/>
      <c r="BU28" s="350"/>
      <c r="BV28" s="348">
        <v>1677191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2500</v>
      </c>
      <c r="R29" s="437"/>
      <c r="S29" s="437"/>
      <c r="T29" s="437"/>
      <c r="U29" s="437"/>
      <c r="V29" s="476"/>
      <c r="W29" s="531"/>
      <c r="X29" s="519"/>
      <c r="Y29" s="520"/>
      <c r="Z29" s="435" t="s">
        <v>170</v>
      </c>
      <c r="AA29" s="415"/>
      <c r="AB29" s="415"/>
      <c r="AC29" s="415"/>
      <c r="AD29" s="415"/>
      <c r="AE29" s="415"/>
      <c r="AF29" s="415"/>
      <c r="AG29" s="416"/>
      <c r="AH29" s="436">
        <v>230</v>
      </c>
      <c r="AI29" s="437"/>
      <c r="AJ29" s="437"/>
      <c r="AK29" s="437"/>
      <c r="AL29" s="476"/>
      <c r="AM29" s="436">
        <v>696436</v>
      </c>
      <c r="AN29" s="437"/>
      <c r="AO29" s="437"/>
      <c r="AP29" s="437"/>
      <c r="AQ29" s="437"/>
      <c r="AR29" s="476"/>
      <c r="AS29" s="436">
        <v>3028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5741</v>
      </c>
      <c r="BO29" s="386"/>
      <c r="BP29" s="386"/>
      <c r="BQ29" s="386"/>
      <c r="BR29" s="386"/>
      <c r="BS29" s="386"/>
      <c r="BT29" s="386"/>
      <c r="BU29" s="387"/>
      <c r="BV29" s="385">
        <v>5741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1024424</v>
      </c>
      <c r="BO30" s="553"/>
      <c r="BP30" s="553"/>
      <c r="BQ30" s="553"/>
      <c r="BR30" s="553"/>
      <c r="BS30" s="553"/>
      <c r="BT30" s="553"/>
      <c r="BU30" s="554"/>
      <c r="BV30" s="552">
        <v>872367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上水道事業特別会計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静岡県市町総合事務組合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酪農王国</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三島函南広域行政組合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駿豆学園管理組合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田方地区消防組合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静岡県後期高齢者医療広域連合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静岡地方税滞納整理機構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箱根山御山組合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三島市外五ケ市町箱根山組合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箱根山禁伐林組合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箱根山殖産林組合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7" t="s">
        <v>24</v>
      </c>
      <c r="C41" s="1168"/>
      <c r="D41" s="81"/>
      <c r="E41" s="1173" t="s">
        <v>25</v>
      </c>
      <c r="F41" s="1173"/>
      <c r="G41" s="1173"/>
      <c r="H41" s="1174"/>
      <c r="I41" s="82">
        <v>9750</v>
      </c>
      <c r="J41" s="83">
        <v>10259</v>
      </c>
      <c r="K41" s="83">
        <v>10429</v>
      </c>
      <c r="L41" s="83">
        <v>10653</v>
      </c>
      <c r="M41" s="84">
        <v>10766</v>
      </c>
    </row>
    <row r="42" spans="2:13" ht="27.75" customHeight="1" x14ac:dyDescent="0.15">
      <c r="B42" s="1169"/>
      <c r="C42" s="1170"/>
      <c r="D42" s="85"/>
      <c r="E42" s="1175" t="s">
        <v>26</v>
      </c>
      <c r="F42" s="1175"/>
      <c r="G42" s="1175"/>
      <c r="H42" s="1176"/>
      <c r="I42" s="86" t="s">
        <v>486</v>
      </c>
      <c r="J42" s="87" t="s">
        <v>486</v>
      </c>
      <c r="K42" s="87">
        <v>695</v>
      </c>
      <c r="L42" s="87" t="s">
        <v>486</v>
      </c>
      <c r="M42" s="88" t="s">
        <v>486</v>
      </c>
    </row>
    <row r="43" spans="2:13" ht="27.75" customHeight="1" x14ac:dyDescent="0.15">
      <c r="B43" s="1169"/>
      <c r="C43" s="1170"/>
      <c r="D43" s="85"/>
      <c r="E43" s="1175" t="s">
        <v>27</v>
      </c>
      <c r="F43" s="1175"/>
      <c r="G43" s="1175"/>
      <c r="H43" s="1176"/>
      <c r="I43" s="86">
        <v>4040</v>
      </c>
      <c r="J43" s="87">
        <v>3897</v>
      </c>
      <c r="K43" s="87">
        <v>3816</v>
      </c>
      <c r="L43" s="87">
        <v>3648</v>
      </c>
      <c r="M43" s="88">
        <v>3486</v>
      </c>
    </row>
    <row r="44" spans="2:13" ht="27.75" customHeight="1" x14ac:dyDescent="0.15">
      <c r="B44" s="1169"/>
      <c r="C44" s="1170"/>
      <c r="D44" s="85"/>
      <c r="E44" s="1175" t="s">
        <v>28</v>
      </c>
      <c r="F44" s="1175"/>
      <c r="G44" s="1175"/>
      <c r="H44" s="1176"/>
      <c r="I44" s="86">
        <v>361</v>
      </c>
      <c r="J44" s="87">
        <v>321</v>
      </c>
      <c r="K44" s="87">
        <v>304</v>
      </c>
      <c r="L44" s="87">
        <v>290</v>
      </c>
      <c r="M44" s="88">
        <v>278</v>
      </c>
    </row>
    <row r="45" spans="2:13" ht="27.75" customHeight="1" x14ac:dyDescent="0.15">
      <c r="B45" s="1169"/>
      <c r="C45" s="1170"/>
      <c r="D45" s="85"/>
      <c r="E45" s="1175" t="s">
        <v>29</v>
      </c>
      <c r="F45" s="1175"/>
      <c r="G45" s="1175"/>
      <c r="H45" s="1176"/>
      <c r="I45" s="86">
        <v>570</v>
      </c>
      <c r="J45" s="87">
        <v>568</v>
      </c>
      <c r="K45" s="87">
        <v>317</v>
      </c>
      <c r="L45" s="87">
        <v>369</v>
      </c>
      <c r="M45" s="88">
        <v>297</v>
      </c>
    </row>
    <row r="46" spans="2:13" ht="27.75" customHeight="1" x14ac:dyDescent="0.15">
      <c r="B46" s="1169"/>
      <c r="C46" s="1170"/>
      <c r="D46" s="85"/>
      <c r="E46" s="1175" t="s">
        <v>30</v>
      </c>
      <c r="F46" s="1175"/>
      <c r="G46" s="1175"/>
      <c r="H46" s="1176"/>
      <c r="I46" s="86" t="s">
        <v>486</v>
      </c>
      <c r="J46" s="87" t="s">
        <v>486</v>
      </c>
      <c r="K46" s="87" t="s">
        <v>486</v>
      </c>
      <c r="L46" s="87" t="s">
        <v>486</v>
      </c>
      <c r="M46" s="88" t="s">
        <v>486</v>
      </c>
    </row>
    <row r="47" spans="2:13" ht="27.75" customHeight="1" x14ac:dyDescent="0.15">
      <c r="B47" s="1169"/>
      <c r="C47" s="1170"/>
      <c r="D47" s="85"/>
      <c r="E47" s="1175" t="s">
        <v>31</v>
      </c>
      <c r="F47" s="1175"/>
      <c r="G47" s="1175"/>
      <c r="H47" s="1176"/>
      <c r="I47" s="86" t="s">
        <v>486</v>
      </c>
      <c r="J47" s="87" t="s">
        <v>486</v>
      </c>
      <c r="K47" s="87" t="s">
        <v>486</v>
      </c>
      <c r="L47" s="87" t="s">
        <v>486</v>
      </c>
      <c r="M47" s="88" t="s">
        <v>486</v>
      </c>
    </row>
    <row r="48" spans="2:13" ht="27.75" customHeight="1" x14ac:dyDescent="0.15">
      <c r="B48" s="1171"/>
      <c r="C48" s="1172"/>
      <c r="D48" s="85"/>
      <c r="E48" s="1175" t="s">
        <v>32</v>
      </c>
      <c r="F48" s="1175"/>
      <c r="G48" s="1175"/>
      <c r="H48" s="1176"/>
      <c r="I48" s="86" t="s">
        <v>486</v>
      </c>
      <c r="J48" s="87" t="s">
        <v>486</v>
      </c>
      <c r="K48" s="87" t="s">
        <v>486</v>
      </c>
      <c r="L48" s="87" t="s">
        <v>486</v>
      </c>
      <c r="M48" s="88" t="s">
        <v>486</v>
      </c>
    </row>
    <row r="49" spans="2:13" ht="27.75" customHeight="1" x14ac:dyDescent="0.15">
      <c r="B49" s="1177" t="s">
        <v>33</v>
      </c>
      <c r="C49" s="1178"/>
      <c r="D49" s="89"/>
      <c r="E49" s="1175" t="s">
        <v>34</v>
      </c>
      <c r="F49" s="1175"/>
      <c r="G49" s="1175"/>
      <c r="H49" s="1176"/>
      <c r="I49" s="86">
        <v>2647</v>
      </c>
      <c r="J49" s="87">
        <v>2957</v>
      </c>
      <c r="K49" s="87">
        <v>3045</v>
      </c>
      <c r="L49" s="87">
        <v>2695</v>
      </c>
      <c r="M49" s="88">
        <v>2783</v>
      </c>
    </row>
    <row r="50" spans="2:13" ht="27.75" customHeight="1" x14ac:dyDescent="0.15">
      <c r="B50" s="1169"/>
      <c r="C50" s="1170"/>
      <c r="D50" s="85"/>
      <c r="E50" s="1175" t="s">
        <v>35</v>
      </c>
      <c r="F50" s="1175"/>
      <c r="G50" s="1175"/>
      <c r="H50" s="1176"/>
      <c r="I50" s="86">
        <v>975</v>
      </c>
      <c r="J50" s="87">
        <v>964</v>
      </c>
      <c r="K50" s="87">
        <v>1031</v>
      </c>
      <c r="L50" s="87">
        <v>1088</v>
      </c>
      <c r="M50" s="88">
        <v>1106</v>
      </c>
    </row>
    <row r="51" spans="2:13" ht="27.75" customHeight="1" x14ac:dyDescent="0.15">
      <c r="B51" s="1171"/>
      <c r="C51" s="1172"/>
      <c r="D51" s="85"/>
      <c r="E51" s="1175" t="s">
        <v>36</v>
      </c>
      <c r="F51" s="1175"/>
      <c r="G51" s="1175"/>
      <c r="H51" s="1176"/>
      <c r="I51" s="86">
        <v>9582</v>
      </c>
      <c r="J51" s="87">
        <v>9944</v>
      </c>
      <c r="K51" s="87">
        <v>10285</v>
      </c>
      <c r="L51" s="87">
        <v>10589</v>
      </c>
      <c r="M51" s="88">
        <v>10746</v>
      </c>
    </row>
    <row r="52" spans="2:13" ht="27.75" customHeight="1" thickBot="1" x14ac:dyDescent="0.2">
      <c r="B52" s="1179" t="s">
        <v>37</v>
      </c>
      <c r="C52" s="1180"/>
      <c r="D52" s="90"/>
      <c r="E52" s="1181" t="s">
        <v>38</v>
      </c>
      <c r="F52" s="1181"/>
      <c r="G52" s="1181"/>
      <c r="H52" s="1182"/>
      <c r="I52" s="91">
        <v>1515</v>
      </c>
      <c r="J52" s="92">
        <v>1179</v>
      </c>
      <c r="K52" s="92">
        <v>1199</v>
      </c>
      <c r="L52" s="92">
        <v>588</v>
      </c>
      <c r="M52" s="93">
        <v>191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61251</v>
      </c>
      <c r="E3" s="116"/>
      <c r="F3" s="117">
        <v>47258</v>
      </c>
      <c r="G3" s="118"/>
      <c r="H3" s="119"/>
    </row>
    <row r="4" spans="1:8" x14ac:dyDescent="0.15">
      <c r="A4" s="120"/>
      <c r="B4" s="121"/>
      <c r="C4" s="122"/>
      <c r="D4" s="123">
        <v>22362</v>
      </c>
      <c r="E4" s="124"/>
      <c r="F4" s="125">
        <v>27842</v>
      </c>
      <c r="G4" s="126"/>
      <c r="H4" s="127"/>
    </row>
    <row r="5" spans="1:8" x14ac:dyDescent="0.15">
      <c r="A5" s="108" t="s">
        <v>520</v>
      </c>
      <c r="B5" s="113"/>
      <c r="C5" s="114"/>
      <c r="D5" s="115">
        <v>60261</v>
      </c>
      <c r="E5" s="116"/>
      <c r="F5" s="117">
        <v>49426</v>
      </c>
      <c r="G5" s="118"/>
      <c r="H5" s="119"/>
    </row>
    <row r="6" spans="1:8" x14ac:dyDescent="0.15">
      <c r="A6" s="120"/>
      <c r="B6" s="121"/>
      <c r="C6" s="122"/>
      <c r="D6" s="123">
        <v>31004</v>
      </c>
      <c r="E6" s="124"/>
      <c r="F6" s="125">
        <v>26568</v>
      </c>
      <c r="G6" s="126"/>
      <c r="H6" s="127"/>
    </row>
    <row r="7" spans="1:8" x14ac:dyDescent="0.15">
      <c r="A7" s="108" t="s">
        <v>521</v>
      </c>
      <c r="B7" s="113"/>
      <c r="C7" s="114"/>
      <c r="D7" s="115">
        <v>49866</v>
      </c>
      <c r="E7" s="116"/>
      <c r="F7" s="117">
        <v>42839</v>
      </c>
      <c r="G7" s="118"/>
      <c r="H7" s="119"/>
    </row>
    <row r="8" spans="1:8" x14ac:dyDescent="0.15">
      <c r="A8" s="120"/>
      <c r="B8" s="121"/>
      <c r="C8" s="122"/>
      <c r="D8" s="123">
        <v>17049</v>
      </c>
      <c r="E8" s="124"/>
      <c r="F8" s="125">
        <v>22027</v>
      </c>
      <c r="G8" s="126"/>
      <c r="H8" s="127"/>
    </row>
    <row r="9" spans="1:8" x14ac:dyDescent="0.15">
      <c r="A9" s="108" t="s">
        <v>522</v>
      </c>
      <c r="B9" s="113"/>
      <c r="C9" s="114"/>
      <c r="D9" s="115">
        <v>57137</v>
      </c>
      <c r="E9" s="116"/>
      <c r="F9" s="117">
        <v>46819</v>
      </c>
      <c r="G9" s="118"/>
      <c r="H9" s="119"/>
    </row>
    <row r="10" spans="1:8" x14ac:dyDescent="0.15">
      <c r="A10" s="120"/>
      <c r="B10" s="121"/>
      <c r="C10" s="122"/>
      <c r="D10" s="123">
        <v>24859</v>
      </c>
      <c r="E10" s="124"/>
      <c r="F10" s="125">
        <v>24121</v>
      </c>
      <c r="G10" s="126"/>
      <c r="H10" s="127"/>
    </row>
    <row r="11" spans="1:8" x14ac:dyDescent="0.15">
      <c r="A11" s="108" t="s">
        <v>523</v>
      </c>
      <c r="B11" s="113"/>
      <c r="C11" s="114"/>
      <c r="D11" s="115">
        <v>57717</v>
      </c>
      <c r="E11" s="116"/>
      <c r="F11" s="117">
        <v>53270</v>
      </c>
      <c r="G11" s="118"/>
      <c r="H11" s="119"/>
    </row>
    <row r="12" spans="1:8" x14ac:dyDescent="0.15">
      <c r="A12" s="120"/>
      <c r="B12" s="121"/>
      <c r="C12" s="128"/>
      <c r="D12" s="123">
        <v>13271</v>
      </c>
      <c r="E12" s="124"/>
      <c r="F12" s="125">
        <v>24316</v>
      </c>
      <c r="G12" s="126"/>
      <c r="H12" s="127"/>
    </row>
    <row r="13" spans="1:8" x14ac:dyDescent="0.15">
      <c r="A13" s="108"/>
      <c r="B13" s="113"/>
      <c r="C13" s="129"/>
      <c r="D13" s="130">
        <v>57246</v>
      </c>
      <c r="E13" s="131"/>
      <c r="F13" s="132">
        <v>47922</v>
      </c>
      <c r="G13" s="133"/>
      <c r="H13" s="119"/>
    </row>
    <row r="14" spans="1:8" x14ac:dyDescent="0.15">
      <c r="A14" s="120"/>
      <c r="B14" s="121"/>
      <c r="C14" s="122"/>
      <c r="D14" s="123">
        <v>21709</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6.71</v>
      </c>
      <c r="C19" s="134">
        <f>ROUND(VALUE(SUBSTITUTE(実質収支比率等に係る経年分析!G$48,"▲","-")),2)</f>
        <v>5.35</v>
      </c>
      <c r="D19" s="134">
        <f>ROUND(VALUE(SUBSTITUTE(実質収支比率等に係る経年分析!H$48,"▲","-")),2)</f>
        <v>5.6</v>
      </c>
      <c r="E19" s="134">
        <f>ROUND(VALUE(SUBSTITUTE(実質収支比率等に係る経年分析!I$48,"▲","-")),2)</f>
        <v>6.26</v>
      </c>
      <c r="F19" s="134">
        <f>ROUND(VALUE(SUBSTITUTE(実質収支比率等に係る経年分析!J$48,"▲","-")),2)</f>
        <v>7.82</v>
      </c>
    </row>
    <row r="20" spans="1:11" x14ac:dyDescent="0.15">
      <c r="A20" s="134" t="s">
        <v>43</v>
      </c>
      <c r="B20" s="134">
        <f>ROUND(VALUE(SUBSTITUTE(実質収支比率等に係る経年分析!F$47,"▲","-")),2)</f>
        <v>17.71</v>
      </c>
      <c r="C20" s="134">
        <f>ROUND(VALUE(SUBSTITUTE(実質収支比率等に係る経年分析!G$47,"▲","-")),2)</f>
        <v>20.89</v>
      </c>
      <c r="D20" s="134">
        <f>ROUND(VALUE(SUBSTITUTE(実質収支比率等に係る経年分析!H$47,"▲","-")),2)</f>
        <v>23.92</v>
      </c>
      <c r="E20" s="134">
        <f>ROUND(VALUE(SUBSTITUTE(実質収支比率等に係る経年分析!I$47,"▲","-")),2)</f>
        <v>22.28</v>
      </c>
      <c r="F20" s="134">
        <f>ROUND(VALUE(SUBSTITUTE(実質収支比率等に係る経年分析!J$47,"▲","-")),2)</f>
        <v>23.09</v>
      </c>
    </row>
    <row r="21" spans="1:11" x14ac:dyDescent="0.15">
      <c r="A21" s="134" t="s">
        <v>44</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2.5099999999999998</v>
      </c>
      <c r="D21" s="134">
        <f>IF(ISNUMBER(VALUE(SUBSTITUTE(実質収支比率等に係る経年分析!H$49,"▲","-"))),ROUND(VALUE(SUBSTITUTE(実質収支比率等に係る経年分析!H$49,"▲","-")),2),NA())</f>
        <v>3.37</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2.77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x14ac:dyDescent="0.15">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0.13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7.82</v>
      </c>
    </row>
    <row r="36" spans="1:16" x14ac:dyDescent="0.15">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9.3000000000000007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995</v>
      </c>
      <c r="E42" s="136"/>
      <c r="F42" s="136"/>
      <c r="G42" s="136">
        <f>'実質公債費比率（分子）の構造'!L$52</f>
        <v>1050</v>
      </c>
      <c r="H42" s="136"/>
      <c r="I42" s="136"/>
      <c r="J42" s="136">
        <f>'実質公債費比率（分子）の構造'!M$52</f>
        <v>1076</v>
      </c>
      <c r="K42" s="136"/>
      <c r="L42" s="136"/>
      <c r="M42" s="136">
        <f>'実質公債費比率（分子）の構造'!N$52</f>
        <v>1085</v>
      </c>
      <c r="N42" s="136"/>
      <c r="O42" s="136"/>
      <c r="P42" s="136">
        <f>'実質公債費比率（分子）の構造'!O$52</f>
        <v>1072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33</v>
      </c>
      <c r="C45" s="136"/>
      <c r="D45" s="136"/>
      <c r="E45" s="136">
        <f>'実質公債費比率（分子）の構造'!L$49</f>
        <v>30</v>
      </c>
      <c r="F45" s="136"/>
      <c r="G45" s="136"/>
      <c r="H45" s="136">
        <f>'実質公債費比率（分子）の構造'!M$49</f>
        <v>34</v>
      </c>
      <c r="I45" s="136"/>
      <c r="J45" s="136"/>
      <c r="K45" s="136">
        <f>'実質公債費比率（分子）の構造'!N$49</f>
        <v>27</v>
      </c>
      <c r="L45" s="136"/>
      <c r="M45" s="136"/>
      <c r="N45" s="136">
        <f>'実質公債費比率（分子）の構造'!O$49</f>
        <v>24</v>
      </c>
      <c r="O45" s="136"/>
      <c r="P45" s="136"/>
    </row>
    <row r="46" spans="1:16" x14ac:dyDescent="0.15">
      <c r="A46" s="136" t="s">
        <v>55</v>
      </c>
      <c r="B46" s="136">
        <f>'実質公債費比率（分子）の構造'!K$48</f>
        <v>429</v>
      </c>
      <c r="C46" s="136"/>
      <c r="D46" s="136"/>
      <c r="E46" s="136">
        <f>'実質公債費比率（分子）の構造'!L$48</f>
        <v>417</v>
      </c>
      <c r="F46" s="136"/>
      <c r="G46" s="136"/>
      <c r="H46" s="136">
        <f>'実質公債費比率（分子）の構造'!M$48</f>
        <v>377</v>
      </c>
      <c r="I46" s="136"/>
      <c r="J46" s="136"/>
      <c r="K46" s="136">
        <f>'実質公債費比率（分子）の構造'!N$48</f>
        <v>369</v>
      </c>
      <c r="L46" s="136"/>
      <c r="M46" s="136"/>
      <c r="N46" s="136">
        <f>'実質公債費比率（分子）の構造'!O$48</f>
        <v>335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1157</v>
      </c>
      <c r="C49" s="136"/>
      <c r="D49" s="136"/>
      <c r="E49" s="136">
        <f>'実質公債費比率（分子）の構造'!L$45</f>
        <v>1200</v>
      </c>
      <c r="F49" s="136"/>
      <c r="G49" s="136"/>
      <c r="H49" s="136">
        <f>'実質公債費比率（分子）の構造'!M$45</f>
        <v>1200</v>
      </c>
      <c r="I49" s="136"/>
      <c r="J49" s="136"/>
      <c r="K49" s="136">
        <f>'実質公債費比率（分子）の構造'!N$45</f>
        <v>1177</v>
      </c>
      <c r="L49" s="136"/>
      <c r="M49" s="136"/>
      <c r="N49" s="136">
        <f>'実質公債費比率（分子）の構造'!O$45</f>
        <v>1170</v>
      </c>
      <c r="O49" s="136"/>
      <c r="P49" s="136"/>
    </row>
    <row r="50" spans="1:16" x14ac:dyDescent="0.15">
      <c r="A50" s="136" t="s">
        <v>59</v>
      </c>
      <c r="B50" s="136" t="e">
        <f>NA()</f>
        <v>#N/A</v>
      </c>
      <c r="C50" s="136">
        <f>IF(ISNUMBER('実質公債費比率（分子）の構造'!K$53),'実質公債費比率（分子）の構造'!K$53,NA())</f>
        <v>624</v>
      </c>
      <c r="D50" s="136" t="e">
        <f>NA()</f>
        <v>#N/A</v>
      </c>
      <c r="E50" s="136" t="e">
        <f>NA()</f>
        <v>#N/A</v>
      </c>
      <c r="F50" s="136">
        <f>IF(ISNUMBER('実質公債費比率（分子）の構造'!L$53),'実質公債費比率（分子）の構造'!L$53,NA())</f>
        <v>597</v>
      </c>
      <c r="G50" s="136" t="e">
        <f>NA()</f>
        <v>#N/A</v>
      </c>
      <c r="H50" s="136" t="e">
        <f>NA()</f>
        <v>#N/A</v>
      </c>
      <c r="I50" s="136">
        <f>IF(ISNUMBER('実質公債費比率（分子）の構造'!M$53),'実質公債費比率（分子）の構造'!M$53,NA())</f>
        <v>535</v>
      </c>
      <c r="J50" s="136" t="e">
        <f>NA()</f>
        <v>#N/A</v>
      </c>
      <c r="K50" s="136" t="e">
        <f>NA()</f>
        <v>#N/A</v>
      </c>
      <c r="L50" s="136">
        <f>IF(ISNUMBER('実質公債費比率（分子）の構造'!N$53),'実質公債費比率（分子）の構造'!N$53,NA())</f>
        <v>488</v>
      </c>
      <c r="M50" s="136" t="e">
        <f>NA()</f>
        <v>#N/A</v>
      </c>
      <c r="N50" s="136" t="e">
        <f>NA()</f>
        <v>#N/A</v>
      </c>
      <c r="O50" s="136">
        <f>IF(ISNUMBER('実質公債費比率（分子）の構造'!O$53),'実質公債費比率（分子）の構造'!O$53,NA())</f>
        <v>457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9582</v>
      </c>
      <c r="E56" s="135"/>
      <c r="F56" s="135"/>
      <c r="G56" s="135">
        <f>'将来負担比率（分子）の構造'!J$51</f>
        <v>9944</v>
      </c>
      <c r="H56" s="135"/>
      <c r="I56" s="135"/>
      <c r="J56" s="135">
        <f>'将来負担比率（分子）の構造'!K$51</f>
        <v>10285</v>
      </c>
      <c r="K56" s="135"/>
      <c r="L56" s="135"/>
      <c r="M56" s="135">
        <f>'将来負担比率（分子）の構造'!L$51</f>
        <v>10589</v>
      </c>
      <c r="N56" s="135"/>
      <c r="O56" s="135"/>
      <c r="P56" s="135">
        <f>'将来負担比率（分子）の構造'!M$51</f>
        <v>10746</v>
      </c>
    </row>
    <row r="57" spans="1:16" x14ac:dyDescent="0.15">
      <c r="A57" s="135" t="s">
        <v>35</v>
      </c>
      <c r="B57" s="135"/>
      <c r="C57" s="135"/>
      <c r="D57" s="135">
        <f>'将来負担比率（分子）の構造'!I$50</f>
        <v>975</v>
      </c>
      <c r="E57" s="135"/>
      <c r="F57" s="135"/>
      <c r="G57" s="135">
        <f>'将来負担比率（分子）の構造'!J$50</f>
        <v>964</v>
      </c>
      <c r="H57" s="135"/>
      <c r="I57" s="135"/>
      <c r="J57" s="135">
        <f>'将来負担比率（分子）の構造'!K$50</f>
        <v>1031</v>
      </c>
      <c r="K57" s="135"/>
      <c r="L57" s="135"/>
      <c r="M57" s="135">
        <f>'将来負担比率（分子）の構造'!L$50</f>
        <v>1088</v>
      </c>
      <c r="N57" s="135"/>
      <c r="O57" s="135"/>
      <c r="P57" s="135">
        <f>'将来負担比率（分子）の構造'!M$50</f>
        <v>1106</v>
      </c>
    </row>
    <row r="58" spans="1:16" x14ac:dyDescent="0.15">
      <c r="A58" s="135" t="s">
        <v>34</v>
      </c>
      <c r="B58" s="135"/>
      <c r="C58" s="135"/>
      <c r="D58" s="135">
        <f>'将来負担比率（分子）の構造'!I$49</f>
        <v>2647</v>
      </c>
      <c r="E58" s="135"/>
      <c r="F58" s="135"/>
      <c r="G58" s="135">
        <f>'将来負担比率（分子）の構造'!J$49</f>
        <v>2957</v>
      </c>
      <c r="H58" s="135"/>
      <c r="I58" s="135"/>
      <c r="J58" s="135">
        <f>'将来負担比率（分子）の構造'!K$49</f>
        <v>3045</v>
      </c>
      <c r="K58" s="135"/>
      <c r="L58" s="135"/>
      <c r="M58" s="135">
        <f>'将来負担比率（分子）の構造'!L$49</f>
        <v>2695</v>
      </c>
      <c r="N58" s="135"/>
      <c r="O58" s="135"/>
      <c r="P58" s="135">
        <f>'将来負担比率（分子）の構造'!M$49</f>
        <v>2783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570</v>
      </c>
      <c r="C62" s="135"/>
      <c r="D62" s="135"/>
      <c r="E62" s="135">
        <f>'将来負担比率（分子）の構造'!J$45</f>
        <v>568</v>
      </c>
      <c r="F62" s="135"/>
      <c r="G62" s="135"/>
      <c r="H62" s="135">
        <f>'将来負担比率（分子）の構造'!K$45</f>
        <v>317</v>
      </c>
      <c r="I62" s="135"/>
      <c r="J62" s="135"/>
      <c r="K62" s="135">
        <f>'将来負担比率（分子）の構造'!L$45</f>
        <v>369</v>
      </c>
      <c r="L62" s="135"/>
      <c r="M62" s="135"/>
      <c r="N62" s="135">
        <f>'将来負担比率（分子）の構造'!M$45</f>
        <v>297</v>
      </c>
      <c r="O62" s="135"/>
      <c r="P62" s="135"/>
    </row>
    <row r="63" spans="1:16" x14ac:dyDescent="0.15">
      <c r="A63" s="135" t="s">
        <v>28</v>
      </c>
      <c r="B63" s="135">
        <f>'将来負担比率（分子）の構造'!I$44</f>
        <v>361</v>
      </c>
      <c r="C63" s="135"/>
      <c r="D63" s="135"/>
      <c r="E63" s="135">
        <f>'将来負担比率（分子）の構造'!J$44</f>
        <v>321</v>
      </c>
      <c r="F63" s="135"/>
      <c r="G63" s="135"/>
      <c r="H63" s="135">
        <f>'将来負担比率（分子）の構造'!K$44</f>
        <v>304</v>
      </c>
      <c r="I63" s="135"/>
      <c r="J63" s="135"/>
      <c r="K63" s="135">
        <f>'将来負担比率（分子）の構造'!L$44</f>
        <v>290</v>
      </c>
      <c r="L63" s="135"/>
      <c r="M63" s="135"/>
      <c r="N63" s="135">
        <f>'将来負担比率（分子）の構造'!M$44</f>
        <v>278</v>
      </c>
      <c r="O63" s="135"/>
      <c r="P63" s="135"/>
    </row>
    <row r="64" spans="1:16" x14ac:dyDescent="0.15">
      <c r="A64" s="135" t="s">
        <v>27</v>
      </c>
      <c r="B64" s="135">
        <f>'将来負担比率（分子）の構造'!I$43</f>
        <v>4040</v>
      </c>
      <c r="C64" s="135"/>
      <c r="D64" s="135"/>
      <c r="E64" s="135">
        <f>'将来負担比率（分子）の構造'!J$43</f>
        <v>3897</v>
      </c>
      <c r="F64" s="135"/>
      <c r="G64" s="135"/>
      <c r="H64" s="135">
        <f>'将来負担比率（分子）の構造'!K$43</f>
        <v>3816</v>
      </c>
      <c r="I64" s="135"/>
      <c r="J64" s="135"/>
      <c r="K64" s="135">
        <f>'将来負担比率（分子）の構造'!L$43</f>
        <v>3648</v>
      </c>
      <c r="L64" s="135"/>
      <c r="M64" s="135"/>
      <c r="N64" s="135">
        <f>'将来負担比率（分子）の構造'!M$43</f>
        <v>3486</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695</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9750</v>
      </c>
      <c r="C66" s="135"/>
      <c r="D66" s="135"/>
      <c r="E66" s="135">
        <f>'将来負担比率（分子）の構造'!J$41</f>
        <v>10259</v>
      </c>
      <c r="F66" s="135"/>
      <c r="G66" s="135"/>
      <c r="H66" s="135">
        <f>'将来負担比率（分子）の構造'!K$41</f>
        <v>10429</v>
      </c>
      <c r="I66" s="135"/>
      <c r="J66" s="135"/>
      <c r="K66" s="135">
        <f>'将来負担比率（分子）の構造'!L$41</f>
        <v>10653</v>
      </c>
      <c r="L66" s="135"/>
      <c r="M66" s="135"/>
      <c r="N66" s="135">
        <f>'将来負担比率（分子）の構造'!M$41</f>
        <v>10766</v>
      </c>
      <c r="O66" s="135"/>
      <c r="P66" s="135"/>
    </row>
    <row r="67" spans="1:16" x14ac:dyDescent="0.15">
      <c r="A67" s="135" t="s">
        <v>63</v>
      </c>
      <c r="B67" s="135" t="e">
        <f>NA()</f>
        <v>#N/A</v>
      </c>
      <c r="C67" s="135">
        <f>IF(ISNUMBER('将来負担比率（分子）の構造'!I$52), IF('将来負担比率（分子）の構造'!I$52 &lt; 0, 0, '将来負担比率（分子）の構造'!I$52), NA())</f>
        <v>1515</v>
      </c>
      <c r="D67" s="135" t="e">
        <f>NA()</f>
        <v>#N/A</v>
      </c>
      <c r="E67" s="135" t="e">
        <f>NA()</f>
        <v>#N/A</v>
      </c>
      <c r="F67" s="135">
        <f>IF(ISNUMBER('将来負担比率（分子）の構造'!J$52), IF('将来負担比率（分子）の構造'!J$52 &lt; 0, 0, '将来負担比率（分子）の構造'!J$52), NA())</f>
        <v>1179</v>
      </c>
      <c r="G67" s="135" t="e">
        <f>NA()</f>
        <v>#N/A</v>
      </c>
      <c r="H67" s="135" t="e">
        <f>NA()</f>
        <v>#N/A</v>
      </c>
      <c r="I67" s="135">
        <f>IF(ISNUMBER('将来負担比率（分子）の構造'!K$52), IF('将来負担比率（分子）の構造'!K$52 &lt; 0, 0, '将来負担比率（分子）の構造'!K$52), NA())</f>
        <v>1199</v>
      </c>
      <c r="J67" s="135" t="e">
        <f>NA()</f>
        <v>#N/A</v>
      </c>
      <c r="K67" s="135" t="e">
        <f>NA()</f>
        <v>#N/A</v>
      </c>
      <c r="L67" s="135">
        <f>IF(ISNUMBER('将来負担比率（分子）の構造'!L$52), IF('将来負担比率（分子）の構造'!L$52 &lt; 0, 0, '将来負担比率（分子）の構造'!L$52), NA())</f>
        <v>588</v>
      </c>
      <c r="M67" s="135" t="e">
        <f>NA()</f>
        <v>#N/A</v>
      </c>
      <c r="N67" s="135" t="e">
        <f>NA()</f>
        <v>#N/A</v>
      </c>
      <c r="O67" s="135">
        <f>IF(ISNUMBER('将来負担比率（分子）の構造'!M$52), IF('将来負担比率（分子）の構造'!M$52 &lt; 0, 0, '将来負担比率（分子）の構造'!M$52), NA())</f>
        <v>191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5166145</v>
      </c>
      <c r="S5" s="581"/>
      <c r="T5" s="581"/>
      <c r="U5" s="581"/>
      <c r="V5" s="581"/>
      <c r="W5" s="581"/>
      <c r="X5" s="581"/>
      <c r="Y5" s="582"/>
      <c r="Z5" s="583">
        <v>40.5</v>
      </c>
      <c r="AA5" s="583"/>
      <c r="AB5" s="583"/>
      <c r="AC5" s="583"/>
      <c r="AD5" s="584">
        <v>4964045</v>
      </c>
      <c r="AE5" s="584"/>
      <c r="AF5" s="584"/>
      <c r="AG5" s="584"/>
      <c r="AH5" s="584"/>
      <c r="AI5" s="584"/>
      <c r="AJ5" s="584"/>
      <c r="AK5" s="584"/>
      <c r="AL5" s="585">
        <v>69.900000000000006</v>
      </c>
      <c r="AM5" s="586"/>
      <c r="AN5" s="586"/>
      <c r="AO5" s="587"/>
      <c r="AP5" s="577" t="s">
        <v>208</v>
      </c>
      <c r="AQ5" s="578"/>
      <c r="AR5" s="578"/>
      <c r="AS5" s="578"/>
      <c r="AT5" s="578"/>
      <c r="AU5" s="578"/>
      <c r="AV5" s="578"/>
      <c r="AW5" s="578"/>
      <c r="AX5" s="578"/>
      <c r="AY5" s="578"/>
      <c r="AZ5" s="578"/>
      <c r="BA5" s="578"/>
      <c r="BB5" s="578"/>
      <c r="BC5" s="578"/>
      <c r="BD5" s="578"/>
      <c r="BE5" s="578"/>
      <c r="BF5" s="579"/>
      <c r="BG5" s="591">
        <v>4955765</v>
      </c>
      <c r="BH5" s="592"/>
      <c r="BI5" s="592"/>
      <c r="BJ5" s="592"/>
      <c r="BK5" s="592"/>
      <c r="BL5" s="592"/>
      <c r="BM5" s="592"/>
      <c r="BN5" s="593"/>
      <c r="BO5" s="594">
        <v>95.9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131596</v>
      </c>
      <c r="S6" s="592"/>
      <c r="T6" s="592"/>
      <c r="U6" s="592"/>
      <c r="V6" s="592"/>
      <c r="W6" s="592"/>
      <c r="X6" s="592"/>
      <c r="Y6" s="593"/>
      <c r="Z6" s="594">
        <v>1</v>
      </c>
      <c r="AA6" s="594"/>
      <c r="AB6" s="594"/>
      <c r="AC6" s="594"/>
      <c r="AD6" s="595">
        <v>131596</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4955765</v>
      </c>
      <c r="BH6" s="592"/>
      <c r="BI6" s="592"/>
      <c r="BJ6" s="592"/>
      <c r="BK6" s="592"/>
      <c r="BL6" s="592"/>
      <c r="BM6" s="592"/>
      <c r="BN6" s="593"/>
      <c r="BO6" s="594">
        <v>95.9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123122</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123122</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12116</v>
      </c>
      <c r="S7" s="592"/>
      <c r="T7" s="592"/>
      <c r="U7" s="592"/>
      <c r="V7" s="592"/>
      <c r="W7" s="592"/>
      <c r="X7" s="592"/>
      <c r="Y7" s="593"/>
      <c r="Z7" s="594">
        <v>0.1</v>
      </c>
      <c r="AA7" s="594"/>
      <c r="AB7" s="594"/>
      <c r="AC7" s="594"/>
      <c r="AD7" s="595">
        <v>12116</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2257699</v>
      </c>
      <c r="BH7" s="592"/>
      <c r="BI7" s="592"/>
      <c r="BJ7" s="592"/>
      <c r="BK7" s="592"/>
      <c r="BL7" s="592"/>
      <c r="BM7" s="592"/>
      <c r="BN7" s="593"/>
      <c r="BO7" s="594">
        <v>43.7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1406332</v>
      </c>
      <c r="CS7" s="592"/>
      <c r="CT7" s="592"/>
      <c r="CU7" s="592"/>
      <c r="CV7" s="592"/>
      <c r="CW7" s="592"/>
      <c r="CX7" s="592"/>
      <c r="CY7" s="593"/>
      <c r="CZ7" s="594">
        <v>11.7</v>
      </c>
      <c r="DA7" s="594"/>
      <c r="DB7" s="594"/>
      <c r="DC7" s="594"/>
      <c r="DD7" s="600">
        <v>12668</v>
      </c>
      <c r="DE7" s="592"/>
      <c r="DF7" s="592"/>
      <c r="DG7" s="592"/>
      <c r="DH7" s="592"/>
      <c r="DI7" s="592"/>
      <c r="DJ7" s="592"/>
      <c r="DK7" s="592"/>
      <c r="DL7" s="592"/>
      <c r="DM7" s="592"/>
      <c r="DN7" s="592"/>
      <c r="DO7" s="592"/>
      <c r="DP7" s="593"/>
      <c r="DQ7" s="600">
        <v>1114247</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19889</v>
      </c>
      <c r="S8" s="592"/>
      <c r="T8" s="592"/>
      <c r="U8" s="592"/>
      <c r="V8" s="592"/>
      <c r="W8" s="592"/>
      <c r="X8" s="592"/>
      <c r="Y8" s="593"/>
      <c r="Z8" s="594">
        <v>0.2</v>
      </c>
      <c r="AA8" s="594"/>
      <c r="AB8" s="594"/>
      <c r="AC8" s="594"/>
      <c r="AD8" s="595">
        <v>19889</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63763</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3343377</v>
      </c>
      <c r="CS8" s="592"/>
      <c r="CT8" s="592"/>
      <c r="CU8" s="592"/>
      <c r="CV8" s="592"/>
      <c r="CW8" s="592"/>
      <c r="CX8" s="592"/>
      <c r="CY8" s="593"/>
      <c r="CZ8" s="594">
        <v>27.7</v>
      </c>
      <c r="DA8" s="594"/>
      <c r="DB8" s="594"/>
      <c r="DC8" s="594"/>
      <c r="DD8" s="600">
        <v>4441</v>
      </c>
      <c r="DE8" s="592"/>
      <c r="DF8" s="592"/>
      <c r="DG8" s="592"/>
      <c r="DH8" s="592"/>
      <c r="DI8" s="592"/>
      <c r="DJ8" s="592"/>
      <c r="DK8" s="592"/>
      <c r="DL8" s="592"/>
      <c r="DM8" s="592"/>
      <c r="DN8" s="592"/>
      <c r="DO8" s="592"/>
      <c r="DP8" s="593"/>
      <c r="DQ8" s="600">
        <v>1811550</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34840</v>
      </c>
      <c r="S9" s="592"/>
      <c r="T9" s="592"/>
      <c r="U9" s="592"/>
      <c r="V9" s="592"/>
      <c r="W9" s="592"/>
      <c r="X9" s="592"/>
      <c r="Y9" s="593"/>
      <c r="Z9" s="594">
        <v>0.3</v>
      </c>
      <c r="AA9" s="594"/>
      <c r="AB9" s="594"/>
      <c r="AC9" s="594"/>
      <c r="AD9" s="595">
        <v>34840</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1849919</v>
      </c>
      <c r="BH9" s="592"/>
      <c r="BI9" s="592"/>
      <c r="BJ9" s="592"/>
      <c r="BK9" s="592"/>
      <c r="BL9" s="592"/>
      <c r="BM9" s="592"/>
      <c r="BN9" s="593"/>
      <c r="BO9" s="594">
        <v>35.799999999999997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960576</v>
      </c>
      <c r="CS9" s="592"/>
      <c r="CT9" s="592"/>
      <c r="CU9" s="592"/>
      <c r="CV9" s="592"/>
      <c r="CW9" s="592"/>
      <c r="CX9" s="592"/>
      <c r="CY9" s="593"/>
      <c r="CZ9" s="594">
        <v>8</v>
      </c>
      <c r="DA9" s="594"/>
      <c r="DB9" s="594"/>
      <c r="DC9" s="594"/>
      <c r="DD9" s="600">
        <v>135940</v>
      </c>
      <c r="DE9" s="592"/>
      <c r="DF9" s="592"/>
      <c r="DG9" s="592"/>
      <c r="DH9" s="592"/>
      <c r="DI9" s="592"/>
      <c r="DJ9" s="592"/>
      <c r="DK9" s="592"/>
      <c r="DL9" s="592"/>
      <c r="DM9" s="592"/>
      <c r="DN9" s="592"/>
      <c r="DO9" s="592"/>
      <c r="DP9" s="593"/>
      <c r="DQ9" s="600">
        <v>800777</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321373</v>
      </c>
      <c r="S10" s="592"/>
      <c r="T10" s="592"/>
      <c r="U10" s="592"/>
      <c r="V10" s="592"/>
      <c r="W10" s="592"/>
      <c r="X10" s="592"/>
      <c r="Y10" s="593"/>
      <c r="Z10" s="594">
        <v>2.5</v>
      </c>
      <c r="AA10" s="594"/>
      <c r="AB10" s="594"/>
      <c r="AC10" s="594"/>
      <c r="AD10" s="595">
        <v>321373</v>
      </c>
      <c r="AE10" s="595"/>
      <c r="AF10" s="595"/>
      <c r="AG10" s="595"/>
      <c r="AH10" s="595"/>
      <c r="AI10" s="595"/>
      <c r="AJ10" s="595"/>
      <c r="AK10" s="595"/>
      <c r="AL10" s="596">
        <v>4.5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84909</v>
      </c>
      <c r="BH10" s="592"/>
      <c r="BI10" s="592"/>
      <c r="BJ10" s="592"/>
      <c r="BK10" s="592"/>
      <c r="BL10" s="592"/>
      <c r="BM10" s="592"/>
      <c r="BN10" s="593"/>
      <c r="BO10" s="594">
        <v>1.6</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24678</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12245</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48898</v>
      </c>
      <c r="S11" s="592"/>
      <c r="T11" s="592"/>
      <c r="U11" s="592"/>
      <c r="V11" s="592"/>
      <c r="W11" s="592"/>
      <c r="X11" s="592"/>
      <c r="Y11" s="593"/>
      <c r="Z11" s="594">
        <v>0.4</v>
      </c>
      <c r="AA11" s="594"/>
      <c r="AB11" s="594"/>
      <c r="AC11" s="594"/>
      <c r="AD11" s="595">
        <v>48898</v>
      </c>
      <c r="AE11" s="595"/>
      <c r="AF11" s="595"/>
      <c r="AG11" s="595"/>
      <c r="AH11" s="595"/>
      <c r="AI11" s="595"/>
      <c r="AJ11" s="595"/>
      <c r="AK11" s="595"/>
      <c r="AL11" s="596">
        <v>0.7</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259108</v>
      </c>
      <c r="BH11" s="592"/>
      <c r="BI11" s="592"/>
      <c r="BJ11" s="592"/>
      <c r="BK11" s="592"/>
      <c r="BL11" s="592"/>
      <c r="BM11" s="592"/>
      <c r="BN11" s="593"/>
      <c r="BO11" s="594">
        <v>5</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265804</v>
      </c>
      <c r="CS11" s="592"/>
      <c r="CT11" s="592"/>
      <c r="CU11" s="592"/>
      <c r="CV11" s="592"/>
      <c r="CW11" s="592"/>
      <c r="CX11" s="592"/>
      <c r="CY11" s="593"/>
      <c r="CZ11" s="594">
        <v>2.2000000000000002</v>
      </c>
      <c r="DA11" s="594"/>
      <c r="DB11" s="594"/>
      <c r="DC11" s="594"/>
      <c r="DD11" s="600">
        <v>158361</v>
      </c>
      <c r="DE11" s="592"/>
      <c r="DF11" s="592"/>
      <c r="DG11" s="592"/>
      <c r="DH11" s="592"/>
      <c r="DI11" s="592"/>
      <c r="DJ11" s="592"/>
      <c r="DK11" s="592"/>
      <c r="DL11" s="592"/>
      <c r="DM11" s="592"/>
      <c r="DN11" s="592"/>
      <c r="DO11" s="592"/>
      <c r="DP11" s="593"/>
      <c r="DQ11" s="600">
        <v>131119</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2341283</v>
      </c>
      <c r="BH12" s="592"/>
      <c r="BI12" s="592"/>
      <c r="BJ12" s="592"/>
      <c r="BK12" s="592"/>
      <c r="BL12" s="592"/>
      <c r="BM12" s="592"/>
      <c r="BN12" s="593"/>
      <c r="BO12" s="594">
        <v>45.3</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41322</v>
      </c>
      <c r="CS12" s="592"/>
      <c r="CT12" s="592"/>
      <c r="CU12" s="592"/>
      <c r="CV12" s="592"/>
      <c r="CW12" s="592"/>
      <c r="CX12" s="592"/>
      <c r="CY12" s="593"/>
      <c r="CZ12" s="594">
        <v>0.3</v>
      </c>
      <c r="DA12" s="594"/>
      <c r="DB12" s="594"/>
      <c r="DC12" s="594"/>
      <c r="DD12" s="600">
        <v>16203</v>
      </c>
      <c r="DE12" s="592"/>
      <c r="DF12" s="592"/>
      <c r="DG12" s="592"/>
      <c r="DH12" s="592"/>
      <c r="DI12" s="592"/>
      <c r="DJ12" s="592"/>
      <c r="DK12" s="592"/>
      <c r="DL12" s="592"/>
      <c r="DM12" s="592"/>
      <c r="DN12" s="592"/>
      <c r="DO12" s="592"/>
      <c r="DP12" s="593"/>
      <c r="DQ12" s="600">
        <v>31413</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49096</v>
      </c>
      <c r="S13" s="592"/>
      <c r="T13" s="592"/>
      <c r="U13" s="592"/>
      <c r="V13" s="592"/>
      <c r="W13" s="592"/>
      <c r="X13" s="592"/>
      <c r="Y13" s="593"/>
      <c r="Z13" s="594">
        <v>0.4</v>
      </c>
      <c r="AA13" s="594"/>
      <c r="AB13" s="594"/>
      <c r="AC13" s="594"/>
      <c r="AD13" s="595">
        <v>49096</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2339915</v>
      </c>
      <c r="BH13" s="592"/>
      <c r="BI13" s="592"/>
      <c r="BJ13" s="592"/>
      <c r="BK13" s="592"/>
      <c r="BL13" s="592"/>
      <c r="BM13" s="592"/>
      <c r="BN13" s="593"/>
      <c r="BO13" s="594">
        <v>45.3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1757452</v>
      </c>
      <c r="CS13" s="592"/>
      <c r="CT13" s="592"/>
      <c r="CU13" s="592"/>
      <c r="CV13" s="592"/>
      <c r="CW13" s="592"/>
      <c r="CX13" s="592"/>
      <c r="CY13" s="593"/>
      <c r="CZ13" s="594">
        <v>14.6</v>
      </c>
      <c r="DA13" s="594"/>
      <c r="DB13" s="594"/>
      <c r="DC13" s="594"/>
      <c r="DD13" s="600">
        <v>1101917</v>
      </c>
      <c r="DE13" s="592"/>
      <c r="DF13" s="592"/>
      <c r="DG13" s="592"/>
      <c r="DH13" s="592"/>
      <c r="DI13" s="592"/>
      <c r="DJ13" s="592"/>
      <c r="DK13" s="592"/>
      <c r="DL13" s="592"/>
      <c r="DM13" s="592"/>
      <c r="DN13" s="592"/>
      <c r="DO13" s="592"/>
      <c r="DP13" s="593"/>
      <c r="DQ13" s="600">
        <v>890901</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74654</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764170</v>
      </c>
      <c r="CS14" s="592"/>
      <c r="CT14" s="592"/>
      <c r="CU14" s="592"/>
      <c r="CV14" s="592"/>
      <c r="CW14" s="592"/>
      <c r="CX14" s="592"/>
      <c r="CY14" s="593"/>
      <c r="CZ14" s="594">
        <v>6.3</v>
      </c>
      <c r="DA14" s="594"/>
      <c r="DB14" s="594"/>
      <c r="DC14" s="594"/>
      <c r="DD14" s="600">
        <v>113413</v>
      </c>
      <c r="DE14" s="592"/>
      <c r="DF14" s="592"/>
      <c r="DG14" s="592"/>
      <c r="DH14" s="592"/>
      <c r="DI14" s="592"/>
      <c r="DJ14" s="592"/>
      <c r="DK14" s="592"/>
      <c r="DL14" s="592"/>
      <c r="DM14" s="592"/>
      <c r="DN14" s="592"/>
      <c r="DO14" s="592"/>
      <c r="DP14" s="593"/>
      <c r="DQ14" s="600">
        <v>474942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20831</v>
      </c>
      <c r="S15" s="592"/>
      <c r="T15" s="592"/>
      <c r="U15" s="592"/>
      <c r="V15" s="592"/>
      <c r="W15" s="592"/>
      <c r="X15" s="592"/>
      <c r="Y15" s="593"/>
      <c r="Z15" s="594">
        <v>0.2</v>
      </c>
      <c r="AA15" s="594"/>
      <c r="AB15" s="594"/>
      <c r="AC15" s="594"/>
      <c r="AD15" s="595">
        <v>20831</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282029</v>
      </c>
      <c r="BH15" s="592"/>
      <c r="BI15" s="592"/>
      <c r="BJ15" s="592"/>
      <c r="BK15" s="592"/>
      <c r="BL15" s="592"/>
      <c r="BM15" s="592"/>
      <c r="BN15" s="593"/>
      <c r="BO15" s="594">
        <v>5.5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2200557</v>
      </c>
      <c r="CS15" s="592"/>
      <c r="CT15" s="592"/>
      <c r="CU15" s="592"/>
      <c r="CV15" s="592"/>
      <c r="CW15" s="592"/>
      <c r="CX15" s="592"/>
      <c r="CY15" s="593"/>
      <c r="CZ15" s="594">
        <v>18.3</v>
      </c>
      <c r="DA15" s="594"/>
      <c r="DB15" s="594"/>
      <c r="DC15" s="594"/>
      <c r="DD15" s="600">
        <v>690136</v>
      </c>
      <c r="DE15" s="592"/>
      <c r="DF15" s="592"/>
      <c r="DG15" s="592"/>
      <c r="DH15" s="592"/>
      <c r="DI15" s="592"/>
      <c r="DJ15" s="592"/>
      <c r="DK15" s="592"/>
      <c r="DL15" s="592"/>
      <c r="DM15" s="592"/>
      <c r="DN15" s="592"/>
      <c r="DO15" s="592"/>
      <c r="DP15" s="593"/>
      <c r="DQ15" s="600">
        <v>1529898</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1620452</v>
      </c>
      <c r="S16" s="592"/>
      <c r="T16" s="592"/>
      <c r="U16" s="592"/>
      <c r="V16" s="592"/>
      <c r="W16" s="592"/>
      <c r="X16" s="592"/>
      <c r="Y16" s="593"/>
      <c r="Z16" s="594">
        <v>12.7</v>
      </c>
      <c r="AA16" s="594"/>
      <c r="AB16" s="594"/>
      <c r="AC16" s="594"/>
      <c r="AD16" s="595">
        <v>1482195</v>
      </c>
      <c r="AE16" s="595"/>
      <c r="AF16" s="595"/>
      <c r="AG16" s="595"/>
      <c r="AH16" s="595"/>
      <c r="AI16" s="595"/>
      <c r="AJ16" s="595"/>
      <c r="AK16" s="595"/>
      <c r="AL16" s="596">
        <v>20.9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1482195</v>
      </c>
      <c r="S17" s="592"/>
      <c r="T17" s="592"/>
      <c r="U17" s="592"/>
      <c r="V17" s="592"/>
      <c r="W17" s="592"/>
      <c r="X17" s="592"/>
      <c r="Y17" s="593"/>
      <c r="Z17" s="594">
        <v>11.6</v>
      </c>
      <c r="AA17" s="594"/>
      <c r="AB17" s="594"/>
      <c r="AC17" s="594"/>
      <c r="AD17" s="595">
        <v>1482195</v>
      </c>
      <c r="AE17" s="595"/>
      <c r="AF17" s="595"/>
      <c r="AG17" s="595"/>
      <c r="AH17" s="595"/>
      <c r="AI17" s="595"/>
      <c r="AJ17" s="595"/>
      <c r="AK17" s="595"/>
      <c r="AL17" s="596">
        <v>20.9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v>100</v>
      </c>
      <c r="BH17" s="592"/>
      <c r="BI17" s="592"/>
      <c r="BJ17" s="592"/>
      <c r="BK17" s="592"/>
      <c r="BL17" s="592"/>
      <c r="BM17" s="592"/>
      <c r="BN17" s="593"/>
      <c r="BO17" s="594">
        <v>0</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1169522</v>
      </c>
      <c r="CS17" s="592"/>
      <c r="CT17" s="592"/>
      <c r="CU17" s="592"/>
      <c r="CV17" s="592"/>
      <c r="CW17" s="592"/>
      <c r="CX17" s="592"/>
      <c r="CY17" s="593"/>
      <c r="CZ17" s="594">
        <v>9.6999999999999993</v>
      </c>
      <c r="DA17" s="594"/>
      <c r="DB17" s="594"/>
      <c r="DC17" s="594"/>
      <c r="DD17" s="600" t="s">
        <v>112</v>
      </c>
      <c r="DE17" s="592"/>
      <c r="DF17" s="592"/>
      <c r="DG17" s="592"/>
      <c r="DH17" s="592"/>
      <c r="DI17" s="592"/>
      <c r="DJ17" s="592"/>
      <c r="DK17" s="592"/>
      <c r="DL17" s="592"/>
      <c r="DM17" s="592"/>
      <c r="DN17" s="592"/>
      <c r="DO17" s="592"/>
      <c r="DP17" s="593"/>
      <c r="DQ17" s="600">
        <v>1169522</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138254</v>
      </c>
      <c r="S18" s="592"/>
      <c r="T18" s="592"/>
      <c r="U18" s="592"/>
      <c r="V18" s="592"/>
      <c r="W18" s="592"/>
      <c r="X18" s="592"/>
      <c r="Y18" s="593"/>
      <c r="Z18" s="594">
        <v>1.1000000000000001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210380</v>
      </c>
      <c r="BH19" s="592"/>
      <c r="BI19" s="592"/>
      <c r="BJ19" s="592"/>
      <c r="BK19" s="592"/>
      <c r="BL19" s="592"/>
      <c r="BM19" s="592"/>
      <c r="BN19" s="593"/>
      <c r="BO19" s="594">
        <v>4.0999999999999996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7425236</v>
      </c>
      <c r="S20" s="592"/>
      <c r="T20" s="592"/>
      <c r="U20" s="592"/>
      <c r="V20" s="592"/>
      <c r="W20" s="592"/>
      <c r="X20" s="592"/>
      <c r="Y20" s="593"/>
      <c r="Z20" s="594">
        <v>58.2</v>
      </c>
      <c r="AA20" s="594"/>
      <c r="AB20" s="594"/>
      <c r="AC20" s="594"/>
      <c r="AD20" s="595">
        <v>7084879</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210380</v>
      </c>
      <c r="BH20" s="592"/>
      <c r="BI20" s="592"/>
      <c r="BJ20" s="592"/>
      <c r="BK20" s="592"/>
      <c r="BL20" s="592"/>
      <c r="BM20" s="592"/>
      <c r="BN20" s="593"/>
      <c r="BO20" s="594">
        <v>4.0999999999999996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12056912</v>
      </c>
      <c r="CS20" s="592"/>
      <c r="CT20" s="592"/>
      <c r="CU20" s="592"/>
      <c r="CV20" s="592"/>
      <c r="CW20" s="592"/>
      <c r="CX20" s="592"/>
      <c r="CY20" s="593"/>
      <c r="CZ20" s="594">
        <v>100</v>
      </c>
      <c r="DA20" s="594"/>
      <c r="DB20" s="594"/>
      <c r="DC20" s="594"/>
      <c r="DD20" s="600">
        <v>2233079</v>
      </c>
      <c r="DE20" s="592"/>
      <c r="DF20" s="592"/>
      <c r="DG20" s="592"/>
      <c r="DH20" s="592"/>
      <c r="DI20" s="592"/>
      <c r="DJ20" s="592"/>
      <c r="DK20" s="592"/>
      <c r="DL20" s="592"/>
      <c r="DM20" s="592"/>
      <c r="DN20" s="592"/>
      <c r="DO20" s="592"/>
      <c r="DP20" s="593"/>
      <c r="DQ20" s="600">
        <v>8089736</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9443</v>
      </c>
      <c r="S21" s="592"/>
      <c r="T21" s="592"/>
      <c r="U21" s="592"/>
      <c r="V21" s="592"/>
      <c r="W21" s="592"/>
      <c r="X21" s="592"/>
      <c r="Y21" s="593"/>
      <c r="Z21" s="594">
        <v>0.1</v>
      </c>
      <c r="AA21" s="594"/>
      <c r="AB21" s="594"/>
      <c r="AC21" s="594"/>
      <c r="AD21" s="595">
        <v>9443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8280</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201886</v>
      </c>
      <c r="S22" s="592"/>
      <c r="T22" s="592"/>
      <c r="U22" s="592"/>
      <c r="V22" s="592"/>
      <c r="W22" s="592"/>
      <c r="X22" s="592"/>
      <c r="Y22" s="593"/>
      <c r="Z22" s="594">
        <v>1.6</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127903</v>
      </c>
      <c r="S23" s="592"/>
      <c r="T23" s="592"/>
      <c r="U23" s="592"/>
      <c r="V23" s="592"/>
      <c r="W23" s="592"/>
      <c r="X23" s="592"/>
      <c r="Y23" s="593"/>
      <c r="Z23" s="594">
        <v>1</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202100</v>
      </c>
      <c r="BH23" s="592"/>
      <c r="BI23" s="592"/>
      <c r="BJ23" s="592"/>
      <c r="BK23" s="592"/>
      <c r="BL23" s="592"/>
      <c r="BM23" s="592"/>
      <c r="BN23" s="593"/>
      <c r="BO23" s="594">
        <v>3.9</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52271</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4908429</v>
      </c>
      <c r="CS24" s="581"/>
      <c r="CT24" s="581"/>
      <c r="CU24" s="581"/>
      <c r="CV24" s="581"/>
      <c r="CW24" s="581"/>
      <c r="CX24" s="581"/>
      <c r="CY24" s="582"/>
      <c r="CZ24" s="618">
        <v>40.700000000000003</v>
      </c>
      <c r="DA24" s="619"/>
      <c r="DB24" s="619"/>
      <c r="DC24" s="620"/>
      <c r="DD24" s="617">
        <v>3424239</v>
      </c>
      <c r="DE24" s="581"/>
      <c r="DF24" s="581"/>
      <c r="DG24" s="581"/>
      <c r="DH24" s="581"/>
      <c r="DI24" s="581"/>
      <c r="DJ24" s="581"/>
      <c r="DK24" s="582"/>
      <c r="DL24" s="617">
        <v>3419195</v>
      </c>
      <c r="DM24" s="581"/>
      <c r="DN24" s="581"/>
      <c r="DO24" s="581"/>
      <c r="DP24" s="581"/>
      <c r="DQ24" s="581"/>
      <c r="DR24" s="581"/>
      <c r="DS24" s="581"/>
      <c r="DT24" s="581"/>
      <c r="DU24" s="581"/>
      <c r="DV24" s="582"/>
      <c r="DW24" s="585">
        <v>44.4</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1521900</v>
      </c>
      <c r="S25" s="592"/>
      <c r="T25" s="592"/>
      <c r="U25" s="592"/>
      <c r="V25" s="592"/>
      <c r="W25" s="592"/>
      <c r="X25" s="592"/>
      <c r="Y25" s="593"/>
      <c r="Z25" s="594">
        <v>11.9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1960962</v>
      </c>
      <c r="CS25" s="623"/>
      <c r="CT25" s="623"/>
      <c r="CU25" s="623"/>
      <c r="CV25" s="623"/>
      <c r="CW25" s="623"/>
      <c r="CX25" s="623"/>
      <c r="CY25" s="624"/>
      <c r="CZ25" s="625">
        <v>16.3</v>
      </c>
      <c r="DA25" s="626"/>
      <c r="DB25" s="626"/>
      <c r="DC25" s="627"/>
      <c r="DD25" s="600">
        <v>1712551</v>
      </c>
      <c r="DE25" s="623"/>
      <c r="DF25" s="623"/>
      <c r="DG25" s="623"/>
      <c r="DH25" s="623"/>
      <c r="DI25" s="623"/>
      <c r="DJ25" s="623"/>
      <c r="DK25" s="624"/>
      <c r="DL25" s="600">
        <v>1707507</v>
      </c>
      <c r="DM25" s="623"/>
      <c r="DN25" s="623"/>
      <c r="DO25" s="623"/>
      <c r="DP25" s="623"/>
      <c r="DQ25" s="623"/>
      <c r="DR25" s="623"/>
      <c r="DS25" s="623"/>
      <c r="DT25" s="623"/>
      <c r="DU25" s="623"/>
      <c r="DV25" s="624"/>
      <c r="DW25" s="596">
        <v>22.2</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1190172</v>
      </c>
      <c r="CS26" s="592"/>
      <c r="CT26" s="592"/>
      <c r="CU26" s="592"/>
      <c r="CV26" s="592"/>
      <c r="CW26" s="592"/>
      <c r="CX26" s="592"/>
      <c r="CY26" s="593"/>
      <c r="CZ26" s="625">
        <v>9.9</v>
      </c>
      <c r="DA26" s="626"/>
      <c r="DB26" s="626"/>
      <c r="DC26" s="627"/>
      <c r="DD26" s="600">
        <v>989072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957097</v>
      </c>
      <c r="S27" s="592"/>
      <c r="T27" s="592"/>
      <c r="U27" s="592"/>
      <c r="V27" s="592"/>
      <c r="W27" s="592"/>
      <c r="X27" s="592"/>
      <c r="Y27" s="593"/>
      <c r="Z27" s="594">
        <v>7.5</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5166145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1777945</v>
      </c>
      <c r="CS27" s="623"/>
      <c r="CT27" s="623"/>
      <c r="CU27" s="623"/>
      <c r="CV27" s="623"/>
      <c r="CW27" s="623"/>
      <c r="CX27" s="623"/>
      <c r="CY27" s="624"/>
      <c r="CZ27" s="625">
        <v>14.7</v>
      </c>
      <c r="DA27" s="626"/>
      <c r="DB27" s="626"/>
      <c r="DC27" s="627"/>
      <c r="DD27" s="600">
        <v>542166</v>
      </c>
      <c r="DE27" s="623"/>
      <c r="DF27" s="623"/>
      <c r="DG27" s="623"/>
      <c r="DH27" s="623"/>
      <c r="DI27" s="623"/>
      <c r="DJ27" s="623"/>
      <c r="DK27" s="624"/>
      <c r="DL27" s="600">
        <v>542166</v>
      </c>
      <c r="DM27" s="623"/>
      <c r="DN27" s="623"/>
      <c r="DO27" s="623"/>
      <c r="DP27" s="623"/>
      <c r="DQ27" s="623"/>
      <c r="DR27" s="623"/>
      <c r="DS27" s="623"/>
      <c r="DT27" s="623"/>
      <c r="DU27" s="623"/>
      <c r="DV27" s="624"/>
      <c r="DW27" s="596">
        <v>7</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92906</v>
      </c>
      <c r="S28" s="592"/>
      <c r="T28" s="592"/>
      <c r="U28" s="592"/>
      <c r="V28" s="592"/>
      <c r="W28" s="592"/>
      <c r="X28" s="592"/>
      <c r="Y28" s="593"/>
      <c r="Z28" s="594">
        <v>0.7</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1169522</v>
      </c>
      <c r="CS28" s="592"/>
      <c r="CT28" s="592"/>
      <c r="CU28" s="592"/>
      <c r="CV28" s="592"/>
      <c r="CW28" s="592"/>
      <c r="CX28" s="592"/>
      <c r="CY28" s="593"/>
      <c r="CZ28" s="625">
        <v>9.6999999999999993</v>
      </c>
      <c r="DA28" s="626"/>
      <c r="DB28" s="626"/>
      <c r="DC28" s="627"/>
      <c r="DD28" s="600">
        <v>1169522</v>
      </c>
      <c r="DE28" s="592"/>
      <c r="DF28" s="592"/>
      <c r="DG28" s="592"/>
      <c r="DH28" s="592"/>
      <c r="DI28" s="592"/>
      <c r="DJ28" s="592"/>
      <c r="DK28" s="593"/>
      <c r="DL28" s="600">
        <v>1169522</v>
      </c>
      <c r="DM28" s="592"/>
      <c r="DN28" s="592"/>
      <c r="DO28" s="592"/>
      <c r="DP28" s="592"/>
      <c r="DQ28" s="592"/>
      <c r="DR28" s="592"/>
      <c r="DS28" s="592"/>
      <c r="DT28" s="592"/>
      <c r="DU28" s="592"/>
      <c r="DV28" s="593"/>
      <c r="DW28" s="596">
        <v>15.2</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2107</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1169522</v>
      </c>
      <c r="CS29" s="623"/>
      <c r="CT29" s="623"/>
      <c r="CU29" s="623"/>
      <c r="CV29" s="623"/>
      <c r="CW29" s="623"/>
      <c r="CX29" s="623"/>
      <c r="CY29" s="624"/>
      <c r="CZ29" s="625">
        <v>9.6999999999999993</v>
      </c>
      <c r="DA29" s="626"/>
      <c r="DB29" s="626"/>
      <c r="DC29" s="627"/>
      <c r="DD29" s="600">
        <v>1169522</v>
      </c>
      <c r="DE29" s="623"/>
      <c r="DF29" s="623"/>
      <c r="DG29" s="623"/>
      <c r="DH29" s="623"/>
      <c r="DI29" s="623"/>
      <c r="DJ29" s="623"/>
      <c r="DK29" s="624"/>
      <c r="DL29" s="600">
        <v>1169522</v>
      </c>
      <c r="DM29" s="623"/>
      <c r="DN29" s="623"/>
      <c r="DO29" s="623"/>
      <c r="DP29" s="623"/>
      <c r="DQ29" s="623"/>
      <c r="DR29" s="623"/>
      <c r="DS29" s="623"/>
      <c r="DT29" s="623"/>
      <c r="DU29" s="623"/>
      <c r="DV29" s="624"/>
      <c r="DW29" s="596">
        <v>15.2</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485597</v>
      </c>
      <c r="S30" s="592"/>
      <c r="T30" s="592"/>
      <c r="U30" s="592"/>
      <c r="V30" s="592"/>
      <c r="W30" s="592"/>
      <c r="X30" s="592"/>
      <c r="Y30" s="593"/>
      <c r="Z30" s="594">
        <v>3.8</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97.5</v>
      </c>
      <c r="BH30" s="650"/>
      <c r="BI30" s="650"/>
      <c r="BJ30" s="650"/>
      <c r="BK30" s="650"/>
      <c r="BL30" s="650"/>
      <c r="BM30" s="586">
        <v>87.9</v>
      </c>
      <c r="BN30" s="650"/>
      <c r="BO30" s="650"/>
      <c r="BP30" s="650"/>
      <c r="BQ30" s="651"/>
      <c r="BR30" s="649">
        <v>97.3</v>
      </c>
      <c r="BS30" s="650"/>
      <c r="BT30" s="650"/>
      <c r="BU30" s="650"/>
      <c r="BV30" s="650"/>
      <c r="BW30" s="650"/>
      <c r="BX30" s="586">
        <v>83.4</v>
      </c>
      <c r="BY30" s="650"/>
      <c r="BZ30" s="650"/>
      <c r="CA30" s="650"/>
      <c r="CB30" s="651"/>
      <c r="CD30" s="654"/>
      <c r="CE30" s="655"/>
      <c r="CF30" s="605" t="s">
        <v>291</v>
      </c>
      <c r="CG30" s="606"/>
      <c r="CH30" s="606"/>
      <c r="CI30" s="606"/>
      <c r="CJ30" s="606"/>
      <c r="CK30" s="606"/>
      <c r="CL30" s="606"/>
      <c r="CM30" s="606"/>
      <c r="CN30" s="606"/>
      <c r="CO30" s="606"/>
      <c r="CP30" s="606"/>
      <c r="CQ30" s="607"/>
      <c r="CR30" s="591">
        <v>1027211</v>
      </c>
      <c r="CS30" s="592"/>
      <c r="CT30" s="592"/>
      <c r="CU30" s="592"/>
      <c r="CV30" s="592"/>
      <c r="CW30" s="592"/>
      <c r="CX30" s="592"/>
      <c r="CY30" s="593"/>
      <c r="CZ30" s="625">
        <v>8.5</v>
      </c>
      <c r="DA30" s="626"/>
      <c r="DB30" s="626"/>
      <c r="DC30" s="627"/>
      <c r="DD30" s="600">
        <v>1027211</v>
      </c>
      <c r="DE30" s="592"/>
      <c r="DF30" s="592"/>
      <c r="DG30" s="592"/>
      <c r="DH30" s="592"/>
      <c r="DI30" s="592"/>
      <c r="DJ30" s="592"/>
      <c r="DK30" s="593"/>
      <c r="DL30" s="600">
        <v>1027211</v>
      </c>
      <c r="DM30" s="592"/>
      <c r="DN30" s="592"/>
      <c r="DO30" s="592"/>
      <c r="DP30" s="592"/>
      <c r="DQ30" s="592"/>
      <c r="DR30" s="592"/>
      <c r="DS30" s="592"/>
      <c r="DT30" s="592"/>
      <c r="DU30" s="592"/>
      <c r="DV30" s="593"/>
      <c r="DW30" s="596">
        <v>13.3</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589029</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v>
      </c>
      <c r="BH31" s="623"/>
      <c r="BI31" s="623"/>
      <c r="BJ31" s="623"/>
      <c r="BK31" s="623"/>
      <c r="BL31" s="623"/>
      <c r="BM31" s="597">
        <v>90</v>
      </c>
      <c r="BN31" s="647"/>
      <c r="BO31" s="647"/>
      <c r="BP31" s="647"/>
      <c r="BQ31" s="648"/>
      <c r="BR31" s="646">
        <v>97.8</v>
      </c>
      <c r="BS31" s="623"/>
      <c r="BT31" s="623"/>
      <c r="BU31" s="623"/>
      <c r="BV31" s="623"/>
      <c r="BW31" s="623"/>
      <c r="BX31" s="597">
        <v>87.7</v>
      </c>
      <c r="BY31" s="647"/>
      <c r="BZ31" s="647"/>
      <c r="CA31" s="647"/>
      <c r="CB31" s="648"/>
      <c r="CD31" s="654"/>
      <c r="CE31" s="655"/>
      <c r="CF31" s="605" t="s">
        <v>295</v>
      </c>
      <c r="CG31" s="606"/>
      <c r="CH31" s="606"/>
      <c r="CI31" s="606"/>
      <c r="CJ31" s="606"/>
      <c r="CK31" s="606"/>
      <c r="CL31" s="606"/>
      <c r="CM31" s="606"/>
      <c r="CN31" s="606"/>
      <c r="CO31" s="606"/>
      <c r="CP31" s="606"/>
      <c r="CQ31" s="607"/>
      <c r="CR31" s="591">
        <v>142311</v>
      </c>
      <c r="CS31" s="623"/>
      <c r="CT31" s="623"/>
      <c r="CU31" s="623"/>
      <c r="CV31" s="623"/>
      <c r="CW31" s="623"/>
      <c r="CX31" s="623"/>
      <c r="CY31" s="624"/>
      <c r="CZ31" s="625">
        <v>1.2</v>
      </c>
      <c r="DA31" s="626"/>
      <c r="DB31" s="626"/>
      <c r="DC31" s="627"/>
      <c r="DD31" s="600">
        <v>142311</v>
      </c>
      <c r="DE31" s="623"/>
      <c r="DF31" s="623"/>
      <c r="DG31" s="623"/>
      <c r="DH31" s="623"/>
      <c r="DI31" s="623"/>
      <c r="DJ31" s="623"/>
      <c r="DK31" s="624"/>
      <c r="DL31" s="600">
        <v>142311</v>
      </c>
      <c r="DM31" s="623"/>
      <c r="DN31" s="623"/>
      <c r="DO31" s="623"/>
      <c r="DP31" s="623"/>
      <c r="DQ31" s="623"/>
      <c r="DR31" s="623"/>
      <c r="DS31" s="623"/>
      <c r="DT31" s="623"/>
      <c r="DU31" s="623"/>
      <c r="DV31" s="624"/>
      <c r="DW31" s="596">
        <v>1.8</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162417</v>
      </c>
      <c r="S32" s="592"/>
      <c r="T32" s="592"/>
      <c r="U32" s="592"/>
      <c r="V32" s="592"/>
      <c r="W32" s="592"/>
      <c r="X32" s="592"/>
      <c r="Y32" s="593"/>
      <c r="Z32" s="594">
        <v>1.3</v>
      </c>
      <c r="AA32" s="594"/>
      <c r="AB32" s="594"/>
      <c r="AC32" s="594"/>
      <c r="AD32" s="595">
        <v>4043</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96.6</v>
      </c>
      <c r="BH32" s="659"/>
      <c r="BI32" s="659"/>
      <c r="BJ32" s="659"/>
      <c r="BK32" s="659"/>
      <c r="BL32" s="659"/>
      <c r="BM32" s="660">
        <v>85.1</v>
      </c>
      <c r="BN32" s="659"/>
      <c r="BO32" s="659"/>
      <c r="BP32" s="659"/>
      <c r="BQ32" s="661"/>
      <c r="BR32" s="658">
        <v>96.5</v>
      </c>
      <c r="BS32" s="659"/>
      <c r="BT32" s="659"/>
      <c r="BU32" s="659"/>
      <c r="BV32" s="659"/>
      <c r="BW32" s="659"/>
      <c r="BX32" s="660">
        <v>78.400000000000006</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1140400</v>
      </c>
      <c r="S33" s="592"/>
      <c r="T33" s="592"/>
      <c r="U33" s="592"/>
      <c r="V33" s="592"/>
      <c r="W33" s="592"/>
      <c r="X33" s="592"/>
      <c r="Y33" s="593"/>
      <c r="Z33" s="594">
        <v>8.9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4915404</v>
      </c>
      <c r="CS33" s="623"/>
      <c r="CT33" s="623"/>
      <c r="CU33" s="623"/>
      <c r="CV33" s="623"/>
      <c r="CW33" s="623"/>
      <c r="CX33" s="623"/>
      <c r="CY33" s="624"/>
      <c r="CZ33" s="625">
        <v>40.799999999999997</v>
      </c>
      <c r="DA33" s="626"/>
      <c r="DB33" s="626"/>
      <c r="DC33" s="627"/>
      <c r="DD33" s="600">
        <v>4168791</v>
      </c>
      <c r="DE33" s="623"/>
      <c r="DF33" s="623"/>
      <c r="DG33" s="623"/>
      <c r="DH33" s="623"/>
      <c r="DI33" s="623"/>
      <c r="DJ33" s="623"/>
      <c r="DK33" s="624"/>
      <c r="DL33" s="600">
        <v>3143828</v>
      </c>
      <c r="DM33" s="623"/>
      <c r="DN33" s="623"/>
      <c r="DO33" s="623"/>
      <c r="DP33" s="623"/>
      <c r="DQ33" s="623"/>
      <c r="DR33" s="623"/>
      <c r="DS33" s="623"/>
      <c r="DT33" s="623"/>
      <c r="DU33" s="623"/>
      <c r="DV33" s="624"/>
      <c r="DW33" s="596">
        <v>40.799999999999997</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1890887</v>
      </c>
      <c r="CS34" s="592"/>
      <c r="CT34" s="592"/>
      <c r="CU34" s="592"/>
      <c r="CV34" s="592"/>
      <c r="CW34" s="592"/>
      <c r="CX34" s="592"/>
      <c r="CY34" s="593"/>
      <c r="CZ34" s="625">
        <v>15.7</v>
      </c>
      <c r="DA34" s="626"/>
      <c r="DB34" s="626"/>
      <c r="DC34" s="627"/>
      <c r="DD34" s="600">
        <v>1628814</v>
      </c>
      <c r="DE34" s="592"/>
      <c r="DF34" s="592"/>
      <c r="DG34" s="592"/>
      <c r="DH34" s="592"/>
      <c r="DI34" s="592"/>
      <c r="DJ34" s="592"/>
      <c r="DK34" s="593"/>
      <c r="DL34" s="600">
        <v>1521098</v>
      </c>
      <c r="DM34" s="592"/>
      <c r="DN34" s="592"/>
      <c r="DO34" s="592"/>
      <c r="DP34" s="592"/>
      <c r="DQ34" s="592"/>
      <c r="DR34" s="592"/>
      <c r="DS34" s="592"/>
      <c r="DT34" s="592"/>
      <c r="DU34" s="592"/>
      <c r="DV34" s="593"/>
      <c r="DW34" s="596">
        <v>19.8</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600000</v>
      </c>
      <c r="S35" s="592"/>
      <c r="T35" s="592"/>
      <c r="U35" s="592"/>
      <c r="V35" s="592"/>
      <c r="W35" s="592"/>
      <c r="X35" s="592"/>
      <c r="Y35" s="593"/>
      <c r="Z35" s="594">
        <v>4.7</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1422173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130434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19183</v>
      </c>
      <c r="CS35" s="623"/>
      <c r="CT35" s="623"/>
      <c r="CU35" s="623"/>
      <c r="CV35" s="623"/>
      <c r="CW35" s="623"/>
      <c r="CX35" s="623"/>
      <c r="CY35" s="624"/>
      <c r="CZ35" s="625">
        <v>0.2</v>
      </c>
      <c r="DA35" s="626"/>
      <c r="DB35" s="626"/>
      <c r="DC35" s="627"/>
      <c r="DD35" s="600">
        <v>18400</v>
      </c>
      <c r="DE35" s="623"/>
      <c r="DF35" s="623"/>
      <c r="DG35" s="623"/>
      <c r="DH35" s="623"/>
      <c r="DI35" s="623"/>
      <c r="DJ35" s="623"/>
      <c r="DK35" s="624"/>
      <c r="DL35" s="600">
        <v>15788</v>
      </c>
      <c r="DM35" s="623"/>
      <c r="DN35" s="623"/>
      <c r="DO35" s="623"/>
      <c r="DP35" s="623"/>
      <c r="DQ35" s="623"/>
      <c r="DR35" s="623"/>
      <c r="DS35" s="623"/>
      <c r="DT35" s="623"/>
      <c r="DU35" s="623"/>
      <c r="DV35" s="624"/>
      <c r="DW35" s="596">
        <v>0.2</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12768192</v>
      </c>
      <c r="S36" s="664"/>
      <c r="T36" s="664"/>
      <c r="U36" s="664"/>
      <c r="V36" s="664"/>
      <c r="W36" s="664"/>
      <c r="X36" s="664"/>
      <c r="Y36" s="665"/>
      <c r="Z36" s="666">
        <v>100</v>
      </c>
      <c r="AA36" s="666"/>
      <c r="AB36" s="666"/>
      <c r="AC36" s="666"/>
      <c r="AD36" s="667">
        <v>7098365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497268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74670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875991</v>
      </c>
      <c r="CS36" s="592"/>
      <c r="CT36" s="592"/>
      <c r="CU36" s="592"/>
      <c r="CV36" s="592"/>
      <c r="CW36" s="592"/>
      <c r="CX36" s="592"/>
      <c r="CY36" s="593"/>
      <c r="CZ36" s="625">
        <v>7.3</v>
      </c>
      <c r="DA36" s="626"/>
      <c r="DB36" s="626"/>
      <c r="DC36" s="627"/>
      <c r="DD36" s="600">
        <v>771535</v>
      </c>
      <c r="DE36" s="592"/>
      <c r="DF36" s="592"/>
      <c r="DG36" s="592"/>
      <c r="DH36" s="592"/>
      <c r="DI36" s="592"/>
      <c r="DJ36" s="592"/>
      <c r="DK36" s="593"/>
      <c r="DL36" s="600">
        <v>657108</v>
      </c>
      <c r="DM36" s="592"/>
      <c r="DN36" s="592"/>
      <c r="DO36" s="592"/>
      <c r="DP36" s="592"/>
      <c r="DQ36" s="592"/>
      <c r="DR36" s="592"/>
      <c r="DS36" s="592"/>
      <c r="DT36" s="592"/>
      <c r="DU36" s="592"/>
      <c r="DV36" s="593"/>
      <c r="DW36" s="596">
        <v>8.5</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6848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487414</v>
      </c>
      <c r="CS37" s="623"/>
      <c r="CT37" s="623"/>
      <c r="CU37" s="623"/>
      <c r="CV37" s="623"/>
      <c r="CW37" s="623"/>
      <c r="CX37" s="623"/>
      <c r="CY37" s="624"/>
      <c r="CZ37" s="625">
        <v>4</v>
      </c>
      <c r="DA37" s="626"/>
      <c r="DB37" s="626"/>
      <c r="DC37" s="627"/>
      <c r="DD37" s="600">
        <v>477919</v>
      </c>
      <c r="DE37" s="623"/>
      <c r="DF37" s="623"/>
      <c r="DG37" s="623"/>
      <c r="DH37" s="623"/>
      <c r="DI37" s="623"/>
      <c r="DJ37" s="623"/>
      <c r="DK37" s="624"/>
      <c r="DL37" s="600">
        <v>456509</v>
      </c>
      <c r="DM37" s="623"/>
      <c r="DN37" s="623"/>
      <c r="DO37" s="623"/>
      <c r="DP37" s="623"/>
      <c r="DQ37" s="623"/>
      <c r="DR37" s="623"/>
      <c r="DS37" s="623"/>
      <c r="DT37" s="623"/>
      <c r="DU37" s="623"/>
      <c r="DV37" s="624"/>
      <c r="DW37" s="596">
        <v>5.9</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12019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1422173</v>
      </c>
      <c r="CS38" s="592"/>
      <c r="CT38" s="592"/>
      <c r="CU38" s="592"/>
      <c r="CV38" s="592"/>
      <c r="CW38" s="592"/>
      <c r="CX38" s="592"/>
      <c r="CY38" s="593"/>
      <c r="CZ38" s="625">
        <v>11.8</v>
      </c>
      <c r="DA38" s="626"/>
      <c r="DB38" s="626"/>
      <c r="DC38" s="627"/>
      <c r="DD38" s="600">
        <v>1301723</v>
      </c>
      <c r="DE38" s="592"/>
      <c r="DF38" s="592"/>
      <c r="DG38" s="592"/>
      <c r="DH38" s="592"/>
      <c r="DI38" s="592"/>
      <c r="DJ38" s="592"/>
      <c r="DK38" s="593"/>
      <c r="DL38" s="600">
        <v>949834</v>
      </c>
      <c r="DM38" s="592"/>
      <c r="DN38" s="592"/>
      <c r="DO38" s="592"/>
      <c r="DP38" s="592"/>
      <c r="DQ38" s="592"/>
      <c r="DR38" s="592"/>
      <c r="DS38" s="592"/>
      <c r="DT38" s="592"/>
      <c r="DU38" s="592"/>
      <c r="DV38" s="593"/>
      <c r="DW38" s="596">
        <v>12.3</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707170</v>
      </c>
      <c r="CS39" s="623"/>
      <c r="CT39" s="623"/>
      <c r="CU39" s="623"/>
      <c r="CV39" s="623"/>
      <c r="CW39" s="623"/>
      <c r="CX39" s="623"/>
      <c r="CY39" s="624"/>
      <c r="CZ39" s="625">
        <v>5.9</v>
      </c>
      <c r="DA39" s="626"/>
      <c r="DB39" s="626"/>
      <c r="DC39" s="627"/>
      <c r="DD39" s="600">
        <v>448319</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201594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723311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2233079</v>
      </c>
      <c r="CS42" s="592"/>
      <c r="CT42" s="592"/>
      <c r="CU42" s="592"/>
      <c r="CV42" s="592"/>
      <c r="CW42" s="592"/>
      <c r="CX42" s="592"/>
      <c r="CY42" s="593"/>
      <c r="CZ42" s="625">
        <v>18.5</v>
      </c>
      <c r="DA42" s="674"/>
      <c r="DB42" s="674"/>
      <c r="DC42" s="675"/>
      <c r="DD42" s="600">
        <v>496706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35796</v>
      </c>
      <c r="CS43" s="623"/>
      <c r="CT43" s="623"/>
      <c r="CU43" s="623"/>
      <c r="CV43" s="623"/>
      <c r="CW43" s="623"/>
      <c r="CX43" s="623"/>
      <c r="CY43" s="624"/>
      <c r="CZ43" s="625">
        <v>0.3</v>
      </c>
      <c r="DA43" s="626"/>
      <c r="DB43" s="626"/>
      <c r="DC43" s="627"/>
      <c r="DD43" s="600">
        <v>35796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2233079</v>
      </c>
      <c r="CS44" s="592"/>
      <c r="CT44" s="592"/>
      <c r="CU44" s="592"/>
      <c r="CV44" s="592"/>
      <c r="CW44" s="592"/>
      <c r="CX44" s="592"/>
      <c r="CY44" s="593"/>
      <c r="CZ44" s="625">
        <v>18.5</v>
      </c>
      <c r="DA44" s="674"/>
      <c r="DB44" s="674"/>
      <c r="DC44" s="675"/>
      <c r="DD44" s="600">
        <v>496706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1710735</v>
      </c>
      <c r="CS45" s="623"/>
      <c r="CT45" s="623"/>
      <c r="CU45" s="623"/>
      <c r="CV45" s="623"/>
      <c r="CW45" s="623"/>
      <c r="CX45" s="623"/>
      <c r="CY45" s="624"/>
      <c r="CZ45" s="625">
        <v>14.2</v>
      </c>
      <c r="DA45" s="626"/>
      <c r="DB45" s="626"/>
      <c r="DC45" s="627"/>
      <c r="DD45" s="600">
        <v>126537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513444</v>
      </c>
      <c r="CS46" s="592"/>
      <c r="CT46" s="592"/>
      <c r="CU46" s="592"/>
      <c r="CV46" s="592"/>
      <c r="CW46" s="592"/>
      <c r="CX46" s="592"/>
      <c r="CY46" s="593"/>
      <c r="CZ46" s="625">
        <v>4.3</v>
      </c>
      <c r="DA46" s="674"/>
      <c r="DB46" s="674"/>
      <c r="DC46" s="675"/>
      <c r="DD46" s="600">
        <v>361269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12056912</v>
      </c>
      <c r="CS49" s="659"/>
      <c r="CT49" s="659"/>
      <c r="CU49" s="659"/>
      <c r="CV49" s="659"/>
      <c r="CW49" s="659"/>
      <c r="CX49" s="659"/>
      <c r="CY49" s="686"/>
      <c r="CZ49" s="687">
        <v>100</v>
      </c>
      <c r="DA49" s="688"/>
      <c r="DB49" s="688"/>
      <c r="DC49" s="689"/>
      <c r="DD49" s="690">
        <v>8089736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12768</v>
      </c>
      <c r="R7" s="721"/>
      <c r="S7" s="721"/>
      <c r="T7" s="721"/>
      <c r="U7" s="721"/>
      <c r="V7" s="721">
        <v>12057</v>
      </c>
      <c r="W7" s="721"/>
      <c r="X7" s="721"/>
      <c r="Y7" s="721"/>
      <c r="Z7" s="721"/>
      <c r="AA7" s="721">
        <v>711</v>
      </c>
      <c r="AB7" s="721"/>
      <c r="AC7" s="721"/>
      <c r="AD7" s="721"/>
      <c r="AE7" s="722"/>
      <c r="AF7" s="723">
        <v>597</v>
      </c>
      <c r="AG7" s="724"/>
      <c r="AH7" s="724"/>
      <c r="AI7" s="724"/>
      <c r="AJ7" s="725"/>
      <c r="AK7" s="760">
        <v>486</v>
      </c>
      <c r="AL7" s="761"/>
      <c r="AM7" s="761"/>
      <c r="AN7" s="761"/>
      <c r="AO7" s="761"/>
      <c r="AP7" s="761">
        <v>10766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564</v>
      </c>
      <c r="BT7" s="765"/>
      <c r="BU7" s="765"/>
      <c r="BV7" s="765"/>
      <c r="BW7" s="765"/>
      <c r="BX7" s="765"/>
      <c r="BY7" s="765"/>
      <c r="BZ7" s="765"/>
      <c r="CA7" s="765"/>
      <c r="CB7" s="765"/>
      <c r="CC7" s="765"/>
      <c r="CD7" s="765"/>
      <c r="CE7" s="765"/>
      <c r="CF7" s="765"/>
      <c r="CG7" s="766"/>
      <c r="CH7" s="757">
        <v>50</v>
      </c>
      <c r="CI7" s="758"/>
      <c r="CJ7" s="758"/>
      <c r="CK7" s="758"/>
      <c r="CL7" s="759"/>
      <c r="CM7" s="757">
        <v>433</v>
      </c>
      <c r="CN7" s="758"/>
      <c r="CO7" s="758"/>
      <c r="CP7" s="758"/>
      <c r="CQ7" s="759"/>
      <c r="CR7" s="757">
        <v>13</v>
      </c>
      <c r="CS7" s="758"/>
      <c r="CT7" s="758"/>
      <c r="CU7" s="758"/>
      <c r="CV7" s="759"/>
      <c r="CW7" s="757" t="s">
        <v>565</v>
      </c>
      <c r="CX7" s="758"/>
      <c r="CY7" s="758"/>
      <c r="CZ7" s="758"/>
      <c r="DA7" s="759"/>
      <c r="DB7" s="757" t="s">
        <v>565</v>
      </c>
      <c r="DC7" s="758"/>
      <c r="DD7" s="758"/>
      <c r="DE7" s="758"/>
      <c r="DF7" s="759"/>
      <c r="DG7" s="757" t="s">
        <v>565</v>
      </c>
      <c r="DH7" s="758"/>
      <c r="DI7" s="758"/>
      <c r="DJ7" s="758"/>
      <c r="DK7" s="759"/>
      <c r="DL7" s="757" t="s">
        <v>565</v>
      </c>
      <c r="DM7" s="758"/>
      <c r="DN7" s="758"/>
      <c r="DO7" s="758"/>
      <c r="DP7" s="759"/>
      <c r="DQ7" s="757" t="s">
        <v>565</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t="s">
        <v>561</v>
      </c>
      <c r="AB8" s="745"/>
      <c r="AC8" s="745"/>
      <c r="AD8" s="745"/>
      <c r="AE8" s="746"/>
      <c r="AF8" s="747" t="s">
        <v>112</v>
      </c>
      <c r="AG8" s="748"/>
      <c r="AH8" s="748"/>
      <c r="AI8" s="748"/>
      <c r="AJ8" s="749"/>
      <c r="AK8" s="750" t="s">
        <v>561</v>
      </c>
      <c r="AL8" s="751"/>
      <c r="AM8" s="751"/>
      <c r="AN8" s="751"/>
      <c r="AO8" s="751"/>
      <c r="AP8" s="751" t="s">
        <v>561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12768</v>
      </c>
      <c r="R23" s="780"/>
      <c r="S23" s="780"/>
      <c r="T23" s="780"/>
      <c r="U23" s="780"/>
      <c r="V23" s="780">
        <v>12057</v>
      </c>
      <c r="W23" s="780"/>
      <c r="X23" s="780"/>
      <c r="Y23" s="780"/>
      <c r="Z23" s="780"/>
      <c r="AA23" s="780">
        <v>711</v>
      </c>
      <c r="AB23" s="780"/>
      <c r="AC23" s="780"/>
      <c r="AD23" s="780"/>
      <c r="AE23" s="781"/>
      <c r="AF23" s="782">
        <v>597</v>
      </c>
      <c r="AG23" s="780"/>
      <c r="AH23" s="780"/>
      <c r="AI23" s="780"/>
      <c r="AJ23" s="783"/>
      <c r="AK23" s="784"/>
      <c r="AL23" s="785"/>
      <c r="AM23" s="785"/>
      <c r="AN23" s="785"/>
      <c r="AO23" s="785"/>
      <c r="AP23" s="780">
        <v>10766</v>
      </c>
      <c r="AQ23" s="780"/>
      <c r="AR23" s="780"/>
      <c r="AS23" s="780"/>
      <c r="AT23" s="780"/>
      <c r="AU23" s="786"/>
      <c r="AV23" s="786"/>
      <c r="AW23" s="786"/>
      <c r="AX23" s="786"/>
      <c r="AY23" s="787"/>
      <c r="AZ23" s="795" t="s">
        <v>370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4624</v>
      </c>
      <c r="R28" s="809"/>
      <c r="S28" s="809"/>
      <c r="T28" s="809"/>
      <c r="U28" s="809"/>
      <c r="V28" s="809">
        <v>4494</v>
      </c>
      <c r="W28" s="809"/>
      <c r="X28" s="809"/>
      <c r="Y28" s="809"/>
      <c r="Z28" s="809"/>
      <c r="AA28" s="809">
        <v>130</v>
      </c>
      <c r="AB28" s="809"/>
      <c r="AC28" s="809"/>
      <c r="AD28" s="809"/>
      <c r="AE28" s="810"/>
      <c r="AF28" s="811">
        <v>130</v>
      </c>
      <c r="AG28" s="809"/>
      <c r="AH28" s="809"/>
      <c r="AI28" s="809"/>
      <c r="AJ28" s="812"/>
      <c r="AK28" s="813">
        <v>160</v>
      </c>
      <c r="AL28" s="804"/>
      <c r="AM28" s="804"/>
      <c r="AN28" s="804"/>
      <c r="AO28" s="804"/>
      <c r="AP28" s="804" t="s">
        <v>563</v>
      </c>
      <c r="AQ28" s="804"/>
      <c r="AR28" s="804"/>
      <c r="AS28" s="804"/>
      <c r="AT28" s="804"/>
      <c r="AU28" s="804" t="s">
        <v>562</v>
      </c>
      <c r="AV28" s="804"/>
      <c r="AW28" s="804"/>
      <c r="AX28" s="804"/>
      <c r="AY28" s="804"/>
      <c r="AZ28" s="805" t="s">
        <v>562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2496</v>
      </c>
      <c r="R29" s="745"/>
      <c r="S29" s="745"/>
      <c r="T29" s="745"/>
      <c r="U29" s="745"/>
      <c r="V29" s="745">
        <v>2432</v>
      </c>
      <c r="W29" s="745"/>
      <c r="X29" s="745"/>
      <c r="Y29" s="745"/>
      <c r="Z29" s="745"/>
      <c r="AA29" s="745">
        <v>64</v>
      </c>
      <c r="AB29" s="745"/>
      <c r="AC29" s="745"/>
      <c r="AD29" s="745"/>
      <c r="AE29" s="746"/>
      <c r="AF29" s="747">
        <v>64</v>
      </c>
      <c r="AG29" s="748"/>
      <c r="AH29" s="748"/>
      <c r="AI29" s="748"/>
      <c r="AJ29" s="749"/>
      <c r="AK29" s="816">
        <v>366</v>
      </c>
      <c r="AL29" s="817"/>
      <c r="AM29" s="817"/>
      <c r="AN29" s="817"/>
      <c r="AO29" s="817"/>
      <c r="AP29" s="817" t="s">
        <v>562</v>
      </c>
      <c r="AQ29" s="817"/>
      <c r="AR29" s="817"/>
      <c r="AS29" s="817"/>
      <c r="AT29" s="817"/>
      <c r="AU29" s="817" t="s">
        <v>561</v>
      </c>
      <c r="AV29" s="817"/>
      <c r="AW29" s="817"/>
      <c r="AX29" s="817"/>
      <c r="AY29" s="817"/>
      <c r="AZ29" s="818" t="s">
        <v>562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332</v>
      </c>
      <c r="R30" s="745"/>
      <c r="S30" s="745"/>
      <c r="T30" s="745"/>
      <c r="U30" s="745"/>
      <c r="V30" s="745">
        <v>331</v>
      </c>
      <c r="W30" s="745"/>
      <c r="X30" s="745"/>
      <c r="Y30" s="745"/>
      <c r="Z30" s="745"/>
      <c r="AA30" s="745">
        <v>1</v>
      </c>
      <c r="AB30" s="745"/>
      <c r="AC30" s="745"/>
      <c r="AD30" s="745"/>
      <c r="AE30" s="746"/>
      <c r="AF30" s="747">
        <v>1</v>
      </c>
      <c r="AG30" s="748"/>
      <c r="AH30" s="748"/>
      <c r="AI30" s="748"/>
      <c r="AJ30" s="749"/>
      <c r="AK30" s="816">
        <v>49</v>
      </c>
      <c r="AL30" s="817"/>
      <c r="AM30" s="817"/>
      <c r="AN30" s="817"/>
      <c r="AO30" s="817"/>
      <c r="AP30" s="817" t="s">
        <v>563</v>
      </c>
      <c r="AQ30" s="817"/>
      <c r="AR30" s="817"/>
      <c r="AS30" s="817"/>
      <c r="AT30" s="817"/>
      <c r="AU30" s="817" t="s">
        <v>562</v>
      </c>
      <c r="AV30" s="817"/>
      <c r="AW30" s="817"/>
      <c r="AX30" s="817"/>
      <c r="AY30" s="817"/>
      <c r="AZ30" s="818" t="s">
        <v>562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456</v>
      </c>
      <c r="R31" s="745"/>
      <c r="S31" s="745"/>
      <c r="T31" s="745"/>
      <c r="U31" s="745"/>
      <c r="V31" s="745">
        <v>437</v>
      </c>
      <c r="W31" s="745"/>
      <c r="X31" s="745"/>
      <c r="Y31" s="745"/>
      <c r="Z31" s="745"/>
      <c r="AA31" s="745">
        <v>19</v>
      </c>
      <c r="AB31" s="745"/>
      <c r="AC31" s="745"/>
      <c r="AD31" s="745"/>
      <c r="AE31" s="746"/>
      <c r="AF31" s="747">
        <v>730</v>
      </c>
      <c r="AG31" s="748"/>
      <c r="AH31" s="748"/>
      <c r="AI31" s="748"/>
      <c r="AJ31" s="749"/>
      <c r="AK31" s="816" t="s">
        <v>562</v>
      </c>
      <c r="AL31" s="817"/>
      <c r="AM31" s="817"/>
      <c r="AN31" s="817"/>
      <c r="AO31" s="817"/>
      <c r="AP31" s="817">
        <v>648</v>
      </c>
      <c r="AQ31" s="817"/>
      <c r="AR31" s="817"/>
      <c r="AS31" s="817"/>
      <c r="AT31" s="817"/>
      <c r="AU31" s="817">
        <v>3</v>
      </c>
      <c r="AV31" s="817"/>
      <c r="AW31" s="817"/>
      <c r="AX31" s="817"/>
      <c r="AY31" s="817"/>
      <c r="AZ31" s="818" t="s">
        <v>562</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162</v>
      </c>
      <c r="R32" s="745"/>
      <c r="S32" s="745"/>
      <c r="T32" s="745"/>
      <c r="U32" s="745"/>
      <c r="V32" s="745">
        <v>137</v>
      </c>
      <c r="W32" s="745"/>
      <c r="X32" s="745"/>
      <c r="Y32" s="745"/>
      <c r="Z32" s="745"/>
      <c r="AA32" s="745">
        <v>25</v>
      </c>
      <c r="AB32" s="745"/>
      <c r="AC32" s="745"/>
      <c r="AD32" s="745"/>
      <c r="AE32" s="746"/>
      <c r="AF32" s="747">
        <v>25</v>
      </c>
      <c r="AG32" s="748"/>
      <c r="AH32" s="748"/>
      <c r="AI32" s="748"/>
      <c r="AJ32" s="749"/>
      <c r="AK32" s="816" t="s">
        <v>562</v>
      </c>
      <c r="AL32" s="817"/>
      <c r="AM32" s="817"/>
      <c r="AN32" s="817"/>
      <c r="AO32" s="817"/>
      <c r="AP32" s="817" t="s">
        <v>562</v>
      </c>
      <c r="AQ32" s="817"/>
      <c r="AR32" s="817"/>
      <c r="AS32" s="817"/>
      <c r="AT32" s="817"/>
      <c r="AU32" s="817" t="s">
        <v>562</v>
      </c>
      <c r="AV32" s="817"/>
      <c r="AW32" s="817"/>
      <c r="AX32" s="817"/>
      <c r="AY32" s="817"/>
      <c r="AZ32" s="818" t="s">
        <v>562</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388</v>
      </c>
      <c r="C33" s="742"/>
      <c r="D33" s="742"/>
      <c r="E33" s="742"/>
      <c r="F33" s="742"/>
      <c r="G33" s="742"/>
      <c r="H33" s="742"/>
      <c r="I33" s="742"/>
      <c r="J33" s="742"/>
      <c r="K33" s="742"/>
      <c r="L33" s="742"/>
      <c r="M33" s="742"/>
      <c r="N33" s="742"/>
      <c r="O33" s="742"/>
      <c r="P33" s="743"/>
      <c r="Q33" s="744">
        <v>974</v>
      </c>
      <c r="R33" s="745"/>
      <c r="S33" s="745"/>
      <c r="T33" s="745"/>
      <c r="U33" s="745"/>
      <c r="V33" s="745">
        <v>946</v>
      </c>
      <c r="W33" s="745"/>
      <c r="X33" s="745"/>
      <c r="Y33" s="745"/>
      <c r="Z33" s="745"/>
      <c r="AA33" s="745">
        <v>28</v>
      </c>
      <c r="AB33" s="745"/>
      <c r="AC33" s="745"/>
      <c r="AD33" s="745"/>
      <c r="AE33" s="746"/>
      <c r="AF33" s="747">
        <v>28</v>
      </c>
      <c r="AG33" s="748"/>
      <c r="AH33" s="748"/>
      <c r="AI33" s="748"/>
      <c r="AJ33" s="749"/>
      <c r="AK33" s="816">
        <v>491</v>
      </c>
      <c r="AL33" s="817"/>
      <c r="AM33" s="817"/>
      <c r="AN33" s="817"/>
      <c r="AO33" s="817"/>
      <c r="AP33" s="817">
        <v>4227</v>
      </c>
      <c r="AQ33" s="817"/>
      <c r="AR33" s="817"/>
      <c r="AS33" s="817"/>
      <c r="AT33" s="817"/>
      <c r="AU33" s="817">
        <v>3483</v>
      </c>
      <c r="AV33" s="817"/>
      <c r="AW33" s="817"/>
      <c r="AX33" s="817"/>
      <c r="AY33" s="817"/>
      <c r="AZ33" s="818" t="s">
        <v>562</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389</v>
      </c>
      <c r="C34" s="742"/>
      <c r="D34" s="742"/>
      <c r="E34" s="742"/>
      <c r="F34" s="742"/>
      <c r="G34" s="742"/>
      <c r="H34" s="742"/>
      <c r="I34" s="742"/>
      <c r="J34" s="742"/>
      <c r="K34" s="742"/>
      <c r="L34" s="742"/>
      <c r="M34" s="742"/>
      <c r="N34" s="742"/>
      <c r="O34" s="742"/>
      <c r="P34" s="743"/>
      <c r="Q34" s="744">
        <v>8</v>
      </c>
      <c r="R34" s="745"/>
      <c r="S34" s="745"/>
      <c r="T34" s="745"/>
      <c r="U34" s="745"/>
      <c r="V34" s="745">
        <v>8</v>
      </c>
      <c r="W34" s="745"/>
      <c r="X34" s="745"/>
      <c r="Y34" s="745"/>
      <c r="Z34" s="745"/>
      <c r="AA34" s="745">
        <v>0</v>
      </c>
      <c r="AB34" s="745"/>
      <c r="AC34" s="745"/>
      <c r="AD34" s="745"/>
      <c r="AE34" s="746"/>
      <c r="AF34" s="747">
        <v>0</v>
      </c>
      <c r="AG34" s="748"/>
      <c r="AH34" s="748"/>
      <c r="AI34" s="748"/>
      <c r="AJ34" s="749"/>
      <c r="AK34" s="816">
        <v>6</v>
      </c>
      <c r="AL34" s="817"/>
      <c r="AM34" s="817"/>
      <c r="AN34" s="817"/>
      <c r="AO34" s="817"/>
      <c r="AP34" s="817">
        <v>45</v>
      </c>
      <c r="AQ34" s="817"/>
      <c r="AR34" s="817"/>
      <c r="AS34" s="817"/>
      <c r="AT34" s="817"/>
      <c r="AU34" s="817" t="s">
        <v>562</v>
      </c>
      <c r="AV34" s="817"/>
      <c r="AW34" s="817"/>
      <c r="AX34" s="817"/>
      <c r="AY34" s="817"/>
      <c r="AZ34" s="818" t="s">
        <v>562</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978</v>
      </c>
      <c r="AG63" s="828"/>
      <c r="AH63" s="828"/>
      <c r="AI63" s="828"/>
      <c r="AJ63" s="829"/>
      <c r="AK63" s="830"/>
      <c r="AL63" s="825"/>
      <c r="AM63" s="825"/>
      <c r="AN63" s="825"/>
      <c r="AO63" s="825"/>
      <c r="AP63" s="828">
        <v>4920</v>
      </c>
      <c r="AQ63" s="828"/>
      <c r="AR63" s="828"/>
      <c r="AS63" s="828"/>
      <c r="AT63" s="828"/>
      <c r="AU63" s="828">
        <v>3486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38" t="s">
        <v>397</v>
      </c>
      <c r="AG66" s="799"/>
      <c r="AH66" s="799"/>
      <c r="AI66" s="799"/>
      <c r="AJ66" s="839"/>
      <c r="AK66" s="703" t="s">
        <v>398</v>
      </c>
      <c r="AL66" s="727"/>
      <c r="AM66" s="727"/>
      <c r="AN66" s="727"/>
      <c r="AO66" s="728"/>
      <c r="AP66" s="703" t="s">
        <v>399</v>
      </c>
      <c r="AQ66" s="704"/>
      <c r="AR66" s="704"/>
      <c r="AS66" s="704"/>
      <c r="AT66" s="705"/>
      <c r="AU66" s="703" t="s">
        <v>400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544</v>
      </c>
      <c r="C68" s="856"/>
      <c r="D68" s="856"/>
      <c r="E68" s="856"/>
      <c r="F68" s="856"/>
      <c r="G68" s="856"/>
      <c r="H68" s="856"/>
      <c r="I68" s="856"/>
      <c r="J68" s="856"/>
      <c r="K68" s="856"/>
      <c r="L68" s="856"/>
      <c r="M68" s="856"/>
      <c r="N68" s="856"/>
      <c r="O68" s="856"/>
      <c r="P68" s="857"/>
      <c r="Q68" s="858">
        <v>6096</v>
      </c>
      <c r="R68" s="852"/>
      <c r="S68" s="852"/>
      <c r="T68" s="852"/>
      <c r="U68" s="852"/>
      <c r="V68" s="852">
        <v>5951</v>
      </c>
      <c r="W68" s="852"/>
      <c r="X68" s="852"/>
      <c r="Y68" s="852"/>
      <c r="Z68" s="852"/>
      <c r="AA68" s="852">
        <v>145</v>
      </c>
      <c r="AB68" s="852"/>
      <c r="AC68" s="852"/>
      <c r="AD68" s="852"/>
      <c r="AE68" s="852"/>
      <c r="AF68" s="852">
        <v>145</v>
      </c>
      <c r="AG68" s="852"/>
      <c r="AH68" s="852"/>
      <c r="AI68" s="852"/>
      <c r="AJ68" s="852"/>
      <c r="AK68" s="852">
        <v>1100</v>
      </c>
      <c r="AL68" s="852"/>
      <c r="AM68" s="852"/>
      <c r="AN68" s="852"/>
      <c r="AO68" s="852"/>
      <c r="AP68" s="852" t="s">
        <v>545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546</v>
      </c>
      <c r="C69" s="860"/>
      <c r="D69" s="860"/>
      <c r="E69" s="860"/>
      <c r="F69" s="860"/>
      <c r="G69" s="860"/>
      <c r="H69" s="860"/>
      <c r="I69" s="860"/>
      <c r="J69" s="860"/>
      <c r="K69" s="860"/>
      <c r="L69" s="860"/>
      <c r="M69" s="860"/>
      <c r="N69" s="860"/>
      <c r="O69" s="860"/>
      <c r="P69" s="861"/>
      <c r="Q69" s="862">
        <v>289</v>
      </c>
      <c r="R69" s="817"/>
      <c r="S69" s="817"/>
      <c r="T69" s="817"/>
      <c r="U69" s="817"/>
      <c r="V69" s="817">
        <v>265</v>
      </c>
      <c r="W69" s="817"/>
      <c r="X69" s="817"/>
      <c r="Y69" s="817"/>
      <c r="Z69" s="817"/>
      <c r="AA69" s="817">
        <v>23</v>
      </c>
      <c r="AB69" s="817"/>
      <c r="AC69" s="817"/>
      <c r="AD69" s="817"/>
      <c r="AE69" s="817"/>
      <c r="AF69" s="817">
        <v>23</v>
      </c>
      <c r="AG69" s="817"/>
      <c r="AH69" s="817"/>
      <c r="AI69" s="817"/>
      <c r="AJ69" s="817"/>
      <c r="AK69" s="817" t="s">
        <v>547</v>
      </c>
      <c r="AL69" s="817"/>
      <c r="AM69" s="817"/>
      <c r="AN69" s="817"/>
      <c r="AO69" s="817"/>
      <c r="AP69" s="817" t="s">
        <v>545</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548</v>
      </c>
      <c r="C70" s="860"/>
      <c r="D70" s="860"/>
      <c r="E70" s="860"/>
      <c r="F70" s="860"/>
      <c r="G70" s="860"/>
      <c r="H70" s="860"/>
      <c r="I70" s="860"/>
      <c r="J70" s="860"/>
      <c r="K70" s="860"/>
      <c r="L70" s="860"/>
      <c r="M70" s="860"/>
      <c r="N70" s="860"/>
      <c r="O70" s="860"/>
      <c r="P70" s="861"/>
      <c r="Q70" s="862">
        <v>281</v>
      </c>
      <c r="R70" s="817"/>
      <c r="S70" s="817"/>
      <c r="T70" s="817"/>
      <c r="U70" s="817"/>
      <c r="V70" s="817">
        <v>240</v>
      </c>
      <c r="W70" s="817"/>
      <c r="X70" s="817"/>
      <c r="Y70" s="817"/>
      <c r="Z70" s="817"/>
      <c r="AA70" s="817">
        <v>41</v>
      </c>
      <c r="AB70" s="817"/>
      <c r="AC70" s="817"/>
      <c r="AD70" s="817"/>
      <c r="AE70" s="817"/>
      <c r="AF70" s="817">
        <v>41</v>
      </c>
      <c r="AG70" s="817"/>
      <c r="AH70" s="817"/>
      <c r="AI70" s="817"/>
      <c r="AJ70" s="817"/>
      <c r="AK70" s="817" t="s">
        <v>547</v>
      </c>
      <c r="AL70" s="817"/>
      <c r="AM70" s="817"/>
      <c r="AN70" s="817"/>
      <c r="AO70" s="817"/>
      <c r="AP70" s="817">
        <v>114</v>
      </c>
      <c r="AQ70" s="817"/>
      <c r="AR70" s="817"/>
      <c r="AS70" s="817"/>
      <c r="AT70" s="817"/>
      <c r="AU70" s="817">
        <v>12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549</v>
      </c>
      <c r="C71" s="860"/>
      <c r="D71" s="860"/>
      <c r="E71" s="860"/>
      <c r="F71" s="860"/>
      <c r="G71" s="860"/>
      <c r="H71" s="860"/>
      <c r="I71" s="860"/>
      <c r="J71" s="860"/>
      <c r="K71" s="860"/>
      <c r="L71" s="860"/>
      <c r="M71" s="860"/>
      <c r="N71" s="860"/>
      <c r="O71" s="860"/>
      <c r="P71" s="861"/>
      <c r="Q71" s="862">
        <v>1646</v>
      </c>
      <c r="R71" s="817"/>
      <c r="S71" s="817"/>
      <c r="T71" s="817"/>
      <c r="U71" s="817"/>
      <c r="V71" s="817">
        <v>1627</v>
      </c>
      <c r="W71" s="817"/>
      <c r="X71" s="817"/>
      <c r="Y71" s="817"/>
      <c r="Z71" s="817"/>
      <c r="AA71" s="817">
        <v>18</v>
      </c>
      <c r="AB71" s="817"/>
      <c r="AC71" s="817"/>
      <c r="AD71" s="817"/>
      <c r="AE71" s="817"/>
      <c r="AF71" s="817">
        <v>18</v>
      </c>
      <c r="AG71" s="817"/>
      <c r="AH71" s="817"/>
      <c r="AI71" s="817"/>
      <c r="AJ71" s="817"/>
      <c r="AK71" s="817">
        <v>26</v>
      </c>
      <c r="AL71" s="817"/>
      <c r="AM71" s="817"/>
      <c r="AN71" s="817"/>
      <c r="AO71" s="817"/>
      <c r="AP71" s="817">
        <v>1069</v>
      </c>
      <c r="AQ71" s="817"/>
      <c r="AR71" s="817"/>
      <c r="AS71" s="817"/>
      <c r="AT71" s="817"/>
      <c r="AU71" s="817">
        <v>266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550</v>
      </c>
      <c r="C72" s="860"/>
      <c r="D72" s="860"/>
      <c r="E72" s="860"/>
      <c r="F72" s="860"/>
      <c r="G72" s="860"/>
      <c r="H72" s="860"/>
      <c r="I72" s="860"/>
      <c r="J72" s="860"/>
      <c r="K72" s="860"/>
      <c r="L72" s="860"/>
      <c r="M72" s="860"/>
      <c r="N72" s="860"/>
      <c r="O72" s="860"/>
      <c r="P72" s="861"/>
      <c r="Q72" s="862">
        <v>135</v>
      </c>
      <c r="R72" s="817"/>
      <c r="S72" s="817"/>
      <c r="T72" s="817"/>
      <c r="U72" s="817"/>
      <c r="V72" s="817">
        <v>126</v>
      </c>
      <c r="W72" s="817"/>
      <c r="X72" s="817"/>
      <c r="Y72" s="817"/>
      <c r="Z72" s="817"/>
      <c r="AA72" s="817">
        <v>9</v>
      </c>
      <c r="AB72" s="817"/>
      <c r="AC72" s="817"/>
      <c r="AD72" s="817"/>
      <c r="AE72" s="817"/>
      <c r="AF72" s="817">
        <v>9</v>
      </c>
      <c r="AG72" s="817"/>
      <c r="AH72" s="817"/>
      <c r="AI72" s="817"/>
      <c r="AJ72" s="817"/>
      <c r="AK72" s="817" t="s">
        <v>551</v>
      </c>
      <c r="AL72" s="817"/>
      <c r="AM72" s="817"/>
      <c r="AN72" s="817"/>
      <c r="AO72" s="817"/>
      <c r="AP72" s="817" t="s">
        <v>545</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552</v>
      </c>
      <c r="C73" s="860"/>
      <c r="D73" s="860"/>
      <c r="E73" s="860"/>
      <c r="F73" s="860"/>
      <c r="G73" s="860"/>
      <c r="H73" s="860"/>
      <c r="I73" s="860"/>
      <c r="J73" s="860"/>
      <c r="K73" s="860"/>
      <c r="L73" s="860"/>
      <c r="M73" s="860"/>
      <c r="N73" s="860"/>
      <c r="O73" s="860"/>
      <c r="P73" s="861"/>
      <c r="Q73" s="862">
        <v>291</v>
      </c>
      <c r="R73" s="817"/>
      <c r="S73" s="817"/>
      <c r="T73" s="817"/>
      <c r="U73" s="817"/>
      <c r="V73" s="817">
        <v>284</v>
      </c>
      <c r="W73" s="817"/>
      <c r="X73" s="817"/>
      <c r="Y73" s="817"/>
      <c r="Z73" s="817"/>
      <c r="AA73" s="817">
        <v>8</v>
      </c>
      <c r="AB73" s="817"/>
      <c r="AC73" s="817"/>
      <c r="AD73" s="817"/>
      <c r="AE73" s="817"/>
      <c r="AF73" s="817">
        <v>8</v>
      </c>
      <c r="AG73" s="817"/>
      <c r="AH73" s="817"/>
      <c r="AI73" s="817"/>
      <c r="AJ73" s="817"/>
      <c r="AK73" s="817">
        <v>4</v>
      </c>
      <c r="AL73" s="817"/>
      <c r="AM73" s="817"/>
      <c r="AN73" s="817"/>
      <c r="AO73" s="817"/>
      <c r="AP73" s="817" t="s">
        <v>545</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553</v>
      </c>
      <c r="C74" s="860"/>
      <c r="D74" s="860"/>
      <c r="E74" s="860"/>
      <c r="F74" s="860"/>
      <c r="G74" s="860"/>
      <c r="H74" s="860"/>
      <c r="I74" s="860"/>
      <c r="J74" s="860"/>
      <c r="K74" s="860"/>
      <c r="L74" s="860"/>
      <c r="M74" s="860"/>
      <c r="N74" s="860"/>
      <c r="O74" s="860"/>
      <c r="P74" s="861"/>
      <c r="Q74" s="862">
        <v>64</v>
      </c>
      <c r="R74" s="817"/>
      <c r="S74" s="817"/>
      <c r="T74" s="817"/>
      <c r="U74" s="817"/>
      <c r="V74" s="817">
        <v>57</v>
      </c>
      <c r="W74" s="817"/>
      <c r="X74" s="817"/>
      <c r="Y74" s="817"/>
      <c r="Z74" s="817"/>
      <c r="AA74" s="817">
        <v>6</v>
      </c>
      <c r="AB74" s="817"/>
      <c r="AC74" s="817"/>
      <c r="AD74" s="817"/>
      <c r="AE74" s="817"/>
      <c r="AF74" s="817">
        <v>6</v>
      </c>
      <c r="AG74" s="817"/>
      <c r="AH74" s="817"/>
      <c r="AI74" s="817"/>
      <c r="AJ74" s="817"/>
      <c r="AK74" s="817" t="s">
        <v>551</v>
      </c>
      <c r="AL74" s="817"/>
      <c r="AM74" s="817"/>
      <c r="AN74" s="817"/>
      <c r="AO74" s="817"/>
      <c r="AP74" s="817" t="s">
        <v>554</v>
      </c>
      <c r="AQ74" s="817"/>
      <c r="AR74" s="817"/>
      <c r="AS74" s="817"/>
      <c r="AT74" s="817"/>
      <c r="AU74" s="817" t="s">
        <v>545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555</v>
      </c>
      <c r="C75" s="860"/>
      <c r="D75" s="860"/>
      <c r="E75" s="860"/>
      <c r="F75" s="860"/>
      <c r="G75" s="860"/>
      <c r="H75" s="860"/>
      <c r="I75" s="860"/>
      <c r="J75" s="860"/>
      <c r="K75" s="860"/>
      <c r="L75" s="860"/>
      <c r="M75" s="860"/>
      <c r="N75" s="860"/>
      <c r="O75" s="860"/>
      <c r="P75" s="861"/>
      <c r="Q75" s="865">
        <v>67</v>
      </c>
      <c r="R75" s="866"/>
      <c r="S75" s="866"/>
      <c r="T75" s="866"/>
      <c r="U75" s="816"/>
      <c r="V75" s="867">
        <v>57</v>
      </c>
      <c r="W75" s="866"/>
      <c r="X75" s="866"/>
      <c r="Y75" s="866"/>
      <c r="Z75" s="816"/>
      <c r="AA75" s="867">
        <v>10</v>
      </c>
      <c r="AB75" s="866"/>
      <c r="AC75" s="866"/>
      <c r="AD75" s="866"/>
      <c r="AE75" s="816"/>
      <c r="AF75" s="867">
        <v>10</v>
      </c>
      <c r="AG75" s="866"/>
      <c r="AH75" s="866"/>
      <c r="AI75" s="866"/>
      <c r="AJ75" s="816"/>
      <c r="AK75" s="867" t="s">
        <v>556</v>
      </c>
      <c r="AL75" s="866"/>
      <c r="AM75" s="866"/>
      <c r="AN75" s="866"/>
      <c r="AO75" s="816"/>
      <c r="AP75" s="867" t="s">
        <v>545</v>
      </c>
      <c r="AQ75" s="866"/>
      <c r="AR75" s="866"/>
      <c r="AS75" s="866"/>
      <c r="AT75" s="816"/>
      <c r="AU75" s="867" t="s">
        <v>545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557</v>
      </c>
      <c r="C76" s="860"/>
      <c r="D76" s="860"/>
      <c r="E76" s="860"/>
      <c r="F76" s="860"/>
      <c r="G76" s="860"/>
      <c r="H76" s="860"/>
      <c r="I76" s="860"/>
      <c r="J76" s="860"/>
      <c r="K76" s="860"/>
      <c r="L76" s="860"/>
      <c r="M76" s="860"/>
      <c r="N76" s="860"/>
      <c r="O76" s="860"/>
      <c r="P76" s="861"/>
      <c r="Q76" s="865">
        <v>8</v>
      </c>
      <c r="R76" s="866"/>
      <c r="S76" s="866"/>
      <c r="T76" s="866"/>
      <c r="U76" s="816"/>
      <c r="V76" s="867">
        <v>7</v>
      </c>
      <c r="W76" s="866"/>
      <c r="X76" s="866"/>
      <c r="Y76" s="866"/>
      <c r="Z76" s="816"/>
      <c r="AA76" s="867">
        <v>1</v>
      </c>
      <c r="AB76" s="866"/>
      <c r="AC76" s="866"/>
      <c r="AD76" s="866"/>
      <c r="AE76" s="816"/>
      <c r="AF76" s="867">
        <v>1</v>
      </c>
      <c r="AG76" s="866"/>
      <c r="AH76" s="866"/>
      <c r="AI76" s="866"/>
      <c r="AJ76" s="816"/>
      <c r="AK76" s="867" t="s">
        <v>551</v>
      </c>
      <c r="AL76" s="866"/>
      <c r="AM76" s="866"/>
      <c r="AN76" s="866"/>
      <c r="AO76" s="816"/>
      <c r="AP76" s="867" t="s">
        <v>545</v>
      </c>
      <c r="AQ76" s="866"/>
      <c r="AR76" s="866"/>
      <c r="AS76" s="866"/>
      <c r="AT76" s="816"/>
      <c r="AU76" s="867" t="s">
        <v>545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558</v>
      </c>
      <c r="C77" s="860"/>
      <c r="D77" s="860"/>
      <c r="E77" s="860"/>
      <c r="F77" s="860"/>
      <c r="G77" s="860"/>
      <c r="H77" s="860"/>
      <c r="I77" s="860"/>
      <c r="J77" s="860"/>
      <c r="K77" s="860"/>
      <c r="L77" s="860"/>
      <c r="M77" s="860"/>
      <c r="N77" s="860"/>
      <c r="O77" s="860"/>
      <c r="P77" s="861"/>
      <c r="Q77" s="865">
        <v>0</v>
      </c>
      <c r="R77" s="866"/>
      <c r="S77" s="866"/>
      <c r="T77" s="866"/>
      <c r="U77" s="816"/>
      <c r="V77" s="867">
        <v>0</v>
      </c>
      <c r="W77" s="866"/>
      <c r="X77" s="866"/>
      <c r="Y77" s="866"/>
      <c r="Z77" s="816"/>
      <c r="AA77" s="867">
        <v>0</v>
      </c>
      <c r="AB77" s="866"/>
      <c r="AC77" s="866"/>
      <c r="AD77" s="866"/>
      <c r="AE77" s="816"/>
      <c r="AF77" s="867">
        <v>0</v>
      </c>
      <c r="AG77" s="866"/>
      <c r="AH77" s="866"/>
      <c r="AI77" s="866"/>
      <c r="AJ77" s="816"/>
      <c r="AK77" s="867" t="s">
        <v>551</v>
      </c>
      <c r="AL77" s="866"/>
      <c r="AM77" s="866"/>
      <c r="AN77" s="866"/>
      <c r="AO77" s="816"/>
      <c r="AP77" s="867" t="s">
        <v>545</v>
      </c>
      <c r="AQ77" s="866"/>
      <c r="AR77" s="866"/>
      <c r="AS77" s="866"/>
      <c r="AT77" s="816"/>
      <c r="AU77" s="867" t="s">
        <v>545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559</v>
      </c>
      <c r="C78" s="860"/>
      <c r="D78" s="860"/>
      <c r="E78" s="860"/>
      <c r="F78" s="860"/>
      <c r="G78" s="860"/>
      <c r="H78" s="860"/>
      <c r="I78" s="860"/>
      <c r="J78" s="860"/>
      <c r="K78" s="860"/>
      <c r="L78" s="860"/>
      <c r="M78" s="860"/>
      <c r="N78" s="860"/>
      <c r="O78" s="860"/>
      <c r="P78" s="861"/>
      <c r="Q78" s="862">
        <v>363034</v>
      </c>
      <c r="R78" s="817"/>
      <c r="S78" s="817"/>
      <c r="T78" s="817"/>
      <c r="U78" s="817"/>
      <c r="V78" s="817">
        <v>350256</v>
      </c>
      <c r="W78" s="817"/>
      <c r="X78" s="817"/>
      <c r="Y78" s="817"/>
      <c r="Z78" s="817"/>
      <c r="AA78" s="817">
        <v>12777</v>
      </c>
      <c r="AB78" s="817"/>
      <c r="AC78" s="817"/>
      <c r="AD78" s="817"/>
      <c r="AE78" s="817"/>
      <c r="AF78" s="817">
        <v>12777</v>
      </c>
      <c r="AG78" s="817"/>
      <c r="AH78" s="817"/>
      <c r="AI78" s="817"/>
      <c r="AJ78" s="817"/>
      <c r="AK78" s="817">
        <v>2098</v>
      </c>
      <c r="AL78" s="817"/>
      <c r="AM78" s="817"/>
      <c r="AN78" s="817"/>
      <c r="AO78" s="817"/>
      <c r="AP78" s="817" t="s">
        <v>545</v>
      </c>
      <c r="AQ78" s="817"/>
      <c r="AR78" s="817"/>
      <c r="AS78" s="817"/>
      <c r="AT78" s="817"/>
      <c r="AU78" s="817" t="s">
        <v>560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13038</v>
      </c>
      <c r="AG88" s="828"/>
      <c r="AH88" s="828"/>
      <c r="AI88" s="828"/>
      <c r="AJ88" s="828"/>
      <c r="AK88" s="825"/>
      <c r="AL88" s="825"/>
      <c r="AM88" s="825"/>
      <c r="AN88" s="825"/>
      <c r="AO88" s="825"/>
      <c r="AP88" s="828">
        <v>1183</v>
      </c>
      <c r="AQ88" s="828"/>
      <c r="AR88" s="828"/>
      <c r="AS88" s="828"/>
      <c r="AT88" s="828"/>
      <c r="AU88" s="828">
        <v>278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13</v>
      </c>
      <c r="CS102" s="836"/>
      <c r="CT102" s="836"/>
      <c r="CU102" s="836"/>
      <c r="CV102" s="879"/>
      <c r="CW102" s="878" t="s">
        <v>566</v>
      </c>
      <c r="CX102" s="836"/>
      <c r="CY102" s="836"/>
      <c r="CZ102" s="836"/>
      <c r="DA102" s="879"/>
      <c r="DB102" s="878" t="s">
        <v>567</v>
      </c>
      <c r="DC102" s="836"/>
      <c r="DD102" s="836"/>
      <c r="DE102" s="836"/>
      <c r="DF102" s="879"/>
      <c r="DG102" s="878" t="s">
        <v>567</v>
      </c>
      <c r="DH102" s="836"/>
      <c r="DI102" s="836"/>
      <c r="DJ102" s="836"/>
      <c r="DK102" s="879"/>
      <c r="DL102" s="878" t="s">
        <v>567</v>
      </c>
      <c r="DM102" s="836"/>
      <c r="DN102" s="836"/>
      <c r="DO102" s="836"/>
      <c r="DP102" s="879"/>
      <c r="DQ102" s="878" t="s">
        <v>567</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286</v>
      </c>
      <c r="AG109" s="881"/>
      <c r="AH109" s="881"/>
      <c r="AI109" s="881"/>
      <c r="AJ109" s="882"/>
      <c r="AK109" s="880" t="s">
        <v>285</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286</v>
      </c>
      <c r="BW109" s="881"/>
      <c r="BX109" s="881"/>
      <c r="BY109" s="881"/>
      <c r="BZ109" s="882"/>
      <c r="CA109" s="880" t="s">
        <v>285</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286</v>
      </c>
      <c r="DM109" s="881"/>
      <c r="DN109" s="881"/>
      <c r="DO109" s="881"/>
      <c r="DP109" s="882"/>
      <c r="DQ109" s="880" t="s">
        <v>285</v>
      </c>
      <c r="DR109" s="881"/>
      <c r="DS109" s="881"/>
      <c r="DT109" s="881"/>
      <c r="DU109" s="882"/>
      <c r="DV109" s="880" t="s">
        <v>411</v>
      </c>
      <c r="DW109" s="881"/>
      <c r="DX109" s="881"/>
      <c r="DY109" s="881"/>
      <c r="DZ109" s="883"/>
    </row>
    <row r="110" spans="1:131" s="197" customFormat="1" ht="26.25" customHeight="1" x14ac:dyDescent="0.15">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1200330</v>
      </c>
      <c r="AB110" s="888"/>
      <c r="AC110" s="888"/>
      <c r="AD110" s="888"/>
      <c r="AE110" s="889"/>
      <c r="AF110" s="890">
        <v>1177494</v>
      </c>
      <c r="AG110" s="888"/>
      <c r="AH110" s="888"/>
      <c r="AI110" s="888"/>
      <c r="AJ110" s="889"/>
      <c r="AK110" s="890">
        <v>1169522</v>
      </c>
      <c r="AL110" s="888"/>
      <c r="AM110" s="888"/>
      <c r="AN110" s="888"/>
      <c r="AO110" s="889"/>
      <c r="AP110" s="891">
        <v>17.5</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10429304</v>
      </c>
      <c r="BR110" s="925"/>
      <c r="BS110" s="925"/>
      <c r="BT110" s="925"/>
      <c r="BU110" s="925"/>
      <c r="BV110" s="925">
        <v>10652647</v>
      </c>
      <c r="BW110" s="925"/>
      <c r="BX110" s="925"/>
      <c r="BY110" s="925"/>
      <c r="BZ110" s="925"/>
      <c r="CA110" s="925">
        <v>10765836</v>
      </c>
      <c r="CB110" s="925"/>
      <c r="CC110" s="925"/>
      <c r="CD110" s="925"/>
      <c r="CE110" s="925"/>
      <c r="CF110" s="939">
        <v>161.1</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694840</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3816048</v>
      </c>
      <c r="BR112" s="918"/>
      <c r="BS112" s="918"/>
      <c r="BT112" s="918"/>
      <c r="BU112" s="918"/>
      <c r="BV112" s="918">
        <v>3648379</v>
      </c>
      <c r="BW112" s="918"/>
      <c r="BX112" s="918"/>
      <c r="BY112" s="918"/>
      <c r="BZ112" s="918"/>
      <c r="CA112" s="918">
        <v>3485826</v>
      </c>
      <c r="CB112" s="918"/>
      <c r="CC112" s="918"/>
      <c r="CD112" s="918"/>
      <c r="CE112" s="918"/>
      <c r="CF112" s="912">
        <v>52.2</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377317</v>
      </c>
      <c r="AB113" s="932"/>
      <c r="AC113" s="932"/>
      <c r="AD113" s="932"/>
      <c r="AE113" s="933"/>
      <c r="AF113" s="934">
        <v>369408</v>
      </c>
      <c r="AG113" s="932"/>
      <c r="AH113" s="932"/>
      <c r="AI113" s="932"/>
      <c r="AJ113" s="933"/>
      <c r="AK113" s="934">
        <v>334992</v>
      </c>
      <c r="AL113" s="932"/>
      <c r="AM113" s="932"/>
      <c r="AN113" s="932"/>
      <c r="AO113" s="933"/>
      <c r="AP113" s="935">
        <v>5</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303628</v>
      </c>
      <c r="BR113" s="918"/>
      <c r="BS113" s="918"/>
      <c r="BT113" s="918"/>
      <c r="BU113" s="918"/>
      <c r="BV113" s="918">
        <v>290360</v>
      </c>
      <c r="BW113" s="918"/>
      <c r="BX113" s="918"/>
      <c r="BY113" s="918"/>
      <c r="BZ113" s="918"/>
      <c r="CA113" s="918">
        <v>277537</v>
      </c>
      <c r="CB113" s="918"/>
      <c r="CC113" s="918"/>
      <c r="CD113" s="918"/>
      <c r="CE113" s="918"/>
      <c r="CF113" s="912">
        <v>4.2</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33580</v>
      </c>
      <c r="AB114" s="957"/>
      <c r="AC114" s="957"/>
      <c r="AD114" s="957"/>
      <c r="AE114" s="958"/>
      <c r="AF114" s="959">
        <v>26588</v>
      </c>
      <c r="AG114" s="957"/>
      <c r="AH114" s="957"/>
      <c r="AI114" s="957"/>
      <c r="AJ114" s="958"/>
      <c r="AK114" s="959">
        <v>24217</v>
      </c>
      <c r="AL114" s="957"/>
      <c r="AM114" s="957"/>
      <c r="AN114" s="957"/>
      <c r="AO114" s="958"/>
      <c r="AP114" s="960">
        <v>0.4</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316529</v>
      </c>
      <c r="BR114" s="918"/>
      <c r="BS114" s="918"/>
      <c r="BT114" s="918"/>
      <c r="BU114" s="918"/>
      <c r="BV114" s="918">
        <v>368767</v>
      </c>
      <c r="BW114" s="918"/>
      <c r="BX114" s="918"/>
      <c r="BY114" s="918"/>
      <c r="BZ114" s="918"/>
      <c r="CA114" s="918">
        <v>296764</v>
      </c>
      <c r="CB114" s="918"/>
      <c r="CC114" s="918"/>
      <c r="CD114" s="918"/>
      <c r="CE114" s="918"/>
      <c r="CF114" s="912">
        <v>4.4000000000000004</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1611227</v>
      </c>
      <c r="AB117" s="964"/>
      <c r="AC117" s="964"/>
      <c r="AD117" s="964"/>
      <c r="AE117" s="965"/>
      <c r="AF117" s="963">
        <v>1573490</v>
      </c>
      <c r="AG117" s="964"/>
      <c r="AH117" s="964"/>
      <c r="AI117" s="964"/>
      <c r="AJ117" s="965"/>
      <c r="AK117" s="963">
        <v>1528731</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286</v>
      </c>
      <c r="AG118" s="881"/>
      <c r="AH118" s="881"/>
      <c r="AI118" s="881"/>
      <c r="AJ118" s="882"/>
      <c r="AK118" s="880" t="s">
        <v>285</v>
      </c>
      <c r="AL118" s="881"/>
      <c r="AM118" s="881"/>
      <c r="AN118" s="881"/>
      <c r="AO118" s="882"/>
      <c r="AP118" s="988" t="s">
        <v>411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439</v>
      </c>
      <c r="BP118" s="992"/>
      <c r="BQ118" s="983">
        <v>15560349</v>
      </c>
      <c r="BR118" s="984"/>
      <c r="BS118" s="984"/>
      <c r="BT118" s="984"/>
      <c r="BU118" s="984"/>
      <c r="BV118" s="984">
        <v>14960153</v>
      </c>
      <c r="BW118" s="984"/>
      <c r="BX118" s="984"/>
      <c r="BY118" s="984"/>
      <c r="BZ118" s="984"/>
      <c r="CA118" s="984">
        <v>14825963</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3045495</v>
      </c>
      <c r="BR119" s="925"/>
      <c r="BS119" s="925"/>
      <c r="BT119" s="925"/>
      <c r="BU119" s="925"/>
      <c r="BV119" s="925">
        <v>2694903</v>
      </c>
      <c r="BW119" s="925"/>
      <c r="BX119" s="925"/>
      <c r="BY119" s="925"/>
      <c r="BZ119" s="925"/>
      <c r="CA119" s="925">
        <v>2783394</v>
      </c>
      <c r="CB119" s="925"/>
      <c r="CC119" s="925"/>
      <c r="CD119" s="925"/>
      <c r="CE119" s="925"/>
      <c r="CF119" s="939">
        <v>41.7</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694840</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1030978</v>
      </c>
      <c r="BR120" s="918"/>
      <c r="BS120" s="918"/>
      <c r="BT120" s="918"/>
      <c r="BU120" s="918"/>
      <c r="BV120" s="918">
        <v>1088279</v>
      </c>
      <c r="BW120" s="918"/>
      <c r="BX120" s="918"/>
      <c r="BY120" s="918"/>
      <c r="BZ120" s="918"/>
      <c r="CA120" s="918">
        <v>1105542</v>
      </c>
      <c r="CB120" s="918"/>
      <c r="CC120" s="918"/>
      <c r="CD120" s="918"/>
      <c r="CE120" s="918"/>
      <c r="CF120" s="912">
        <v>16.5</v>
      </c>
      <c r="CG120" s="913"/>
      <c r="CH120" s="913"/>
      <c r="CI120" s="913"/>
      <c r="CJ120" s="913"/>
      <c r="CK120" s="1011" t="s">
        <v>445</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3755567</v>
      </c>
      <c r="DH120" s="925"/>
      <c r="DI120" s="925"/>
      <c r="DJ120" s="925"/>
      <c r="DK120" s="925"/>
      <c r="DL120" s="925">
        <v>3601081</v>
      </c>
      <c r="DM120" s="925"/>
      <c r="DN120" s="925"/>
      <c r="DO120" s="925"/>
      <c r="DP120" s="925"/>
      <c r="DQ120" s="925">
        <v>3483235</v>
      </c>
      <c r="DR120" s="925"/>
      <c r="DS120" s="925"/>
      <c r="DT120" s="925"/>
      <c r="DU120" s="925"/>
      <c r="DV120" s="926">
        <v>52.1</v>
      </c>
      <c r="DW120" s="926"/>
      <c r="DX120" s="926"/>
      <c r="DY120" s="926"/>
      <c r="DZ120" s="927"/>
    </row>
    <row r="121" spans="1:130" s="197" customFormat="1" ht="26.25" customHeight="1" x14ac:dyDescent="0.15">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10285083</v>
      </c>
      <c r="BR121" s="984"/>
      <c r="BS121" s="984"/>
      <c r="BT121" s="984"/>
      <c r="BU121" s="984"/>
      <c r="BV121" s="984">
        <v>10588739</v>
      </c>
      <c r="BW121" s="984"/>
      <c r="BX121" s="984"/>
      <c r="BY121" s="984"/>
      <c r="BZ121" s="984"/>
      <c r="CA121" s="984">
        <v>10745901</v>
      </c>
      <c r="CB121" s="984"/>
      <c r="CC121" s="984"/>
      <c r="CD121" s="984"/>
      <c r="CE121" s="984"/>
      <c r="CF121" s="1022">
        <v>160.80000000000001</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16808</v>
      </c>
      <c r="DH121" s="918"/>
      <c r="DI121" s="918"/>
      <c r="DJ121" s="918"/>
      <c r="DK121" s="918"/>
      <c r="DL121" s="918">
        <v>7043</v>
      </c>
      <c r="DM121" s="918"/>
      <c r="DN121" s="918"/>
      <c r="DO121" s="918"/>
      <c r="DP121" s="918"/>
      <c r="DQ121" s="918">
        <v>2591</v>
      </c>
      <c r="DR121" s="918"/>
      <c r="DS121" s="918"/>
      <c r="DT121" s="918"/>
      <c r="DU121" s="918"/>
      <c r="DV121" s="919">
        <v>0</v>
      </c>
      <c r="DW121" s="919"/>
      <c r="DX121" s="919"/>
      <c r="DY121" s="919"/>
      <c r="DZ121" s="920"/>
    </row>
    <row r="122" spans="1:130" s="197" customFormat="1" ht="26.25" customHeight="1" x14ac:dyDescent="0.15">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448</v>
      </c>
      <c r="BP122" s="992"/>
      <c r="BQ122" s="1032">
        <v>14361556</v>
      </c>
      <c r="BR122" s="1033"/>
      <c r="BS122" s="1033"/>
      <c r="BT122" s="1033"/>
      <c r="BU122" s="1033"/>
      <c r="BV122" s="1033">
        <v>14371921</v>
      </c>
      <c r="BW122" s="1033"/>
      <c r="BX122" s="1033"/>
      <c r="BY122" s="1033"/>
      <c r="BZ122" s="1033"/>
      <c r="CA122" s="1033">
        <v>14634837</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x14ac:dyDescent="0.2">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18.100000000000001</v>
      </c>
      <c r="BR123" s="1025"/>
      <c r="BS123" s="1025"/>
      <c r="BT123" s="1025"/>
      <c r="BU123" s="1025"/>
      <c r="BV123" s="1025">
        <v>8.9</v>
      </c>
      <c r="BW123" s="1025"/>
      <c r="BX123" s="1025"/>
      <c r="BY123" s="1025"/>
      <c r="BZ123" s="1025"/>
      <c r="CA123" s="1025">
        <v>2.8</v>
      </c>
      <c r="CB123" s="1025"/>
      <c r="CC123" s="1025"/>
      <c r="CD123" s="1025"/>
      <c r="CE123" s="1025"/>
      <c r="CF123" s="1026"/>
      <c r="CG123" s="1027"/>
      <c r="CH123" s="1027"/>
      <c r="CI123" s="1027"/>
      <c r="CJ123" s="1028"/>
      <c r="CK123" s="1014"/>
      <c r="CL123" s="1015"/>
      <c r="CM123" s="1015"/>
      <c r="CN123" s="1015"/>
      <c r="CO123" s="1016"/>
      <c r="CP123" s="1005" t="s">
        <v>450</v>
      </c>
      <c r="CQ123" s="1006"/>
      <c r="CR123" s="1006"/>
      <c r="CS123" s="1006"/>
      <c r="CT123" s="1006"/>
      <c r="CU123" s="1006"/>
      <c r="CV123" s="1006"/>
      <c r="CW123" s="1006"/>
      <c r="CX123" s="1006"/>
      <c r="CY123" s="1006"/>
      <c r="CZ123" s="1006"/>
      <c r="DA123" s="1006"/>
      <c r="DB123" s="1006"/>
      <c r="DC123" s="1006"/>
      <c r="DD123" s="1006"/>
      <c r="DE123" s="1006"/>
      <c r="DF123" s="1007"/>
      <c r="DG123" s="956">
        <v>43673</v>
      </c>
      <c r="DH123" s="957"/>
      <c r="DI123" s="957"/>
      <c r="DJ123" s="957"/>
      <c r="DK123" s="958"/>
      <c r="DL123" s="959">
        <v>40255</v>
      </c>
      <c r="DM123" s="957"/>
      <c r="DN123" s="957"/>
      <c r="DO123" s="957"/>
      <c r="DP123" s="958"/>
      <c r="DQ123" s="959" t="s">
        <v>451</v>
      </c>
      <c r="DR123" s="957"/>
      <c r="DS123" s="957"/>
      <c r="DT123" s="957"/>
      <c r="DU123" s="958"/>
      <c r="DV123" s="960" t="s">
        <v>451</v>
      </c>
      <c r="DW123" s="961"/>
      <c r="DX123" s="961"/>
      <c r="DY123" s="961"/>
      <c r="DZ123" s="962"/>
    </row>
    <row r="124" spans="1:130" s="197" customFormat="1" ht="26.25" customHeight="1" x14ac:dyDescent="0.15">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451</v>
      </c>
      <c r="AB124" s="957"/>
      <c r="AC124" s="957"/>
      <c r="AD124" s="957"/>
      <c r="AE124" s="958"/>
      <c r="AF124" s="959" t="s">
        <v>451</v>
      </c>
      <c r="AG124" s="957"/>
      <c r="AH124" s="957"/>
      <c r="AI124" s="957"/>
      <c r="AJ124" s="958"/>
      <c r="AK124" s="959" t="s">
        <v>451</v>
      </c>
      <c r="AL124" s="957"/>
      <c r="AM124" s="957"/>
      <c r="AN124" s="957"/>
      <c r="AO124" s="958"/>
      <c r="AP124" s="960" t="s">
        <v>451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451</v>
      </c>
      <c r="DH124" s="996"/>
      <c r="DI124" s="996"/>
      <c r="DJ124" s="996"/>
      <c r="DK124" s="997"/>
      <c r="DL124" s="998" t="s">
        <v>451</v>
      </c>
      <c r="DM124" s="996"/>
      <c r="DN124" s="996"/>
      <c r="DO124" s="996"/>
      <c r="DP124" s="997"/>
      <c r="DQ124" s="998" t="s">
        <v>451</v>
      </c>
      <c r="DR124" s="996"/>
      <c r="DS124" s="996"/>
      <c r="DT124" s="996"/>
      <c r="DU124" s="997"/>
      <c r="DV124" s="999" t="s">
        <v>451</v>
      </c>
      <c r="DW124" s="1000"/>
      <c r="DX124" s="1000"/>
      <c r="DY124" s="1000"/>
      <c r="DZ124" s="1001"/>
    </row>
    <row r="125" spans="1:130" s="197" customFormat="1" ht="26.25" customHeight="1" thickBot="1" x14ac:dyDescent="0.2">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451</v>
      </c>
      <c r="AB125" s="957"/>
      <c r="AC125" s="957"/>
      <c r="AD125" s="957"/>
      <c r="AE125" s="958"/>
      <c r="AF125" s="959" t="s">
        <v>451</v>
      </c>
      <c r="AG125" s="957"/>
      <c r="AH125" s="957"/>
      <c r="AI125" s="957"/>
      <c r="AJ125" s="958"/>
      <c r="AK125" s="959" t="s">
        <v>451</v>
      </c>
      <c r="AL125" s="957"/>
      <c r="AM125" s="957"/>
      <c r="AN125" s="957"/>
      <c r="AO125" s="958"/>
      <c r="AP125" s="960" t="s">
        <v>451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451</v>
      </c>
      <c r="DH125" s="925"/>
      <c r="DI125" s="925"/>
      <c r="DJ125" s="925"/>
      <c r="DK125" s="925"/>
      <c r="DL125" s="925" t="s">
        <v>451</v>
      </c>
      <c r="DM125" s="925"/>
      <c r="DN125" s="925"/>
      <c r="DO125" s="925"/>
      <c r="DP125" s="925"/>
      <c r="DQ125" s="925" t="s">
        <v>451</v>
      </c>
      <c r="DR125" s="925"/>
      <c r="DS125" s="925"/>
      <c r="DT125" s="925"/>
      <c r="DU125" s="925"/>
      <c r="DV125" s="926" t="s">
        <v>451</v>
      </c>
      <c r="DW125" s="926"/>
      <c r="DX125" s="926"/>
      <c r="DY125" s="926"/>
      <c r="DZ125" s="927"/>
    </row>
    <row r="126" spans="1:130" s="197" customFormat="1" ht="26.25" customHeight="1" x14ac:dyDescent="0.15">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451</v>
      </c>
      <c r="AB126" s="957"/>
      <c r="AC126" s="957"/>
      <c r="AD126" s="957"/>
      <c r="AE126" s="958"/>
      <c r="AF126" s="959" t="s">
        <v>451</v>
      </c>
      <c r="AG126" s="957"/>
      <c r="AH126" s="957"/>
      <c r="AI126" s="957"/>
      <c r="AJ126" s="958"/>
      <c r="AK126" s="959" t="s">
        <v>451</v>
      </c>
      <c r="AL126" s="957"/>
      <c r="AM126" s="957"/>
      <c r="AN126" s="957"/>
      <c r="AO126" s="958"/>
      <c r="AP126" s="960" t="s">
        <v>451</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t="s">
        <v>451</v>
      </c>
      <c r="DH126" s="918"/>
      <c r="DI126" s="918"/>
      <c r="DJ126" s="918"/>
      <c r="DK126" s="918"/>
      <c r="DL126" s="918" t="s">
        <v>451</v>
      </c>
      <c r="DM126" s="918"/>
      <c r="DN126" s="918"/>
      <c r="DO126" s="918"/>
      <c r="DP126" s="918"/>
      <c r="DQ126" s="918" t="s">
        <v>451</v>
      </c>
      <c r="DR126" s="918"/>
      <c r="DS126" s="918"/>
      <c r="DT126" s="918"/>
      <c r="DU126" s="918"/>
      <c r="DV126" s="919" t="s">
        <v>451</v>
      </c>
      <c r="DW126" s="919"/>
      <c r="DX126" s="919"/>
      <c r="DY126" s="919"/>
      <c r="DZ126" s="920"/>
    </row>
    <row r="127" spans="1:130" s="197" customFormat="1" ht="26.25" customHeight="1" thickBot="1" x14ac:dyDescent="0.2">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451</v>
      </c>
      <c r="AB127" s="957"/>
      <c r="AC127" s="957"/>
      <c r="AD127" s="957"/>
      <c r="AE127" s="958"/>
      <c r="AF127" s="959" t="s">
        <v>451</v>
      </c>
      <c r="AG127" s="957"/>
      <c r="AH127" s="957"/>
      <c r="AI127" s="957"/>
      <c r="AJ127" s="958"/>
      <c r="AK127" s="959" t="s">
        <v>451</v>
      </c>
      <c r="AL127" s="957"/>
      <c r="AM127" s="957"/>
      <c r="AN127" s="957"/>
      <c r="AO127" s="958"/>
      <c r="AP127" s="960" t="s">
        <v>451</v>
      </c>
      <c r="AQ127" s="961"/>
      <c r="AR127" s="961"/>
      <c r="AS127" s="961"/>
      <c r="AT127" s="962"/>
      <c r="AU127" s="233"/>
      <c r="AV127" s="233"/>
      <c r="AW127" s="233"/>
      <c r="AX127" s="884" t="s">
        <v>461</v>
      </c>
      <c r="AY127" s="885"/>
      <c r="AZ127" s="885"/>
      <c r="BA127" s="885"/>
      <c r="BB127" s="885"/>
      <c r="BC127" s="885"/>
      <c r="BD127" s="885"/>
      <c r="BE127" s="886"/>
      <c r="BF127" s="1039" t="s">
        <v>451</v>
      </c>
      <c r="BG127" s="1040"/>
      <c r="BH127" s="1040"/>
      <c r="BI127" s="1040"/>
      <c r="BJ127" s="1040"/>
      <c r="BK127" s="1040"/>
      <c r="BL127" s="1049"/>
      <c r="BM127" s="1039">
        <v>13.85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133695</v>
      </c>
      <c r="AB128" s="1088"/>
      <c r="AC128" s="1088"/>
      <c r="AD128" s="1088"/>
      <c r="AE128" s="1089"/>
      <c r="AF128" s="1090">
        <v>126808</v>
      </c>
      <c r="AG128" s="1088"/>
      <c r="AH128" s="1088"/>
      <c r="AI128" s="1088"/>
      <c r="AJ128" s="1089"/>
      <c r="AK128" s="1090">
        <v>116200</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112</v>
      </c>
      <c r="BG128" s="1065"/>
      <c r="BH128" s="1065"/>
      <c r="BI128" s="1065"/>
      <c r="BJ128" s="1065"/>
      <c r="BK128" s="1065"/>
      <c r="BL128" s="1066"/>
      <c r="BM128" s="1064">
        <v>18.850000000000001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7529635</v>
      </c>
      <c r="AB129" s="957"/>
      <c r="AC129" s="957"/>
      <c r="AD129" s="957"/>
      <c r="AE129" s="958"/>
      <c r="AF129" s="959">
        <v>7529319</v>
      </c>
      <c r="AG129" s="957"/>
      <c r="AH129" s="957"/>
      <c r="AI129" s="957"/>
      <c r="AJ129" s="958"/>
      <c r="AK129" s="959">
        <v>7637409</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7.4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941812</v>
      </c>
      <c r="AB130" s="957"/>
      <c r="AC130" s="957"/>
      <c r="AD130" s="957"/>
      <c r="AE130" s="958"/>
      <c r="AF130" s="959">
        <v>957998</v>
      </c>
      <c r="AG130" s="957"/>
      <c r="AH130" s="957"/>
      <c r="AI130" s="957"/>
      <c r="AJ130" s="958"/>
      <c r="AK130" s="959">
        <v>955910</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2.8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6587823</v>
      </c>
      <c r="AB131" s="996"/>
      <c r="AC131" s="996"/>
      <c r="AD131" s="996"/>
      <c r="AE131" s="997"/>
      <c r="AF131" s="998">
        <v>6571321</v>
      </c>
      <c r="AG131" s="996"/>
      <c r="AH131" s="996"/>
      <c r="AI131" s="996"/>
      <c r="AJ131" s="997"/>
      <c r="AK131" s="998">
        <v>6681499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8.1319731879999999</v>
      </c>
      <c r="AB132" s="1102"/>
      <c r="AC132" s="1102"/>
      <c r="AD132" s="1102"/>
      <c r="AE132" s="1103"/>
      <c r="AF132" s="1104">
        <v>7.436617386</v>
      </c>
      <c r="AG132" s="1102"/>
      <c r="AH132" s="1102"/>
      <c r="AI132" s="1102"/>
      <c r="AJ132" s="1103"/>
      <c r="AK132" s="1104">
        <v>6.83411013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8.9</v>
      </c>
      <c r="AB133" s="1109"/>
      <c r="AC133" s="1109"/>
      <c r="AD133" s="1109"/>
      <c r="AE133" s="1110"/>
      <c r="AF133" s="1108">
        <v>8.1999999999999993</v>
      </c>
      <c r="AG133" s="1109"/>
      <c r="AH133" s="1109"/>
      <c r="AI133" s="1109"/>
      <c r="AJ133" s="1110"/>
      <c r="AK133" s="1108">
        <v>7.4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5" t="s">
        <v>477</v>
      </c>
      <c r="L7" s="254"/>
      <c r="M7" s="255" t="s">
        <v>478</v>
      </c>
      <c r="N7" s="256"/>
    </row>
    <row r="8" spans="1:16" x14ac:dyDescent="0.15">
      <c r="A8" s="248"/>
      <c r="B8" s="244"/>
      <c r="C8" s="244"/>
      <c r="D8" s="244"/>
      <c r="E8" s="244"/>
      <c r="F8" s="244"/>
      <c r="G8" s="257"/>
      <c r="H8" s="258"/>
      <c r="I8" s="258"/>
      <c r="J8" s="259"/>
      <c r="K8" s="1116"/>
      <c r="L8" s="260" t="s">
        <v>479</v>
      </c>
      <c r="M8" s="261" t="s">
        <v>480</v>
      </c>
      <c r="N8" s="262" t="s">
        <v>481</v>
      </c>
    </row>
    <row r="9" spans="1:16" x14ac:dyDescent="0.15">
      <c r="A9" s="248"/>
      <c r="B9" s="244"/>
      <c r="C9" s="244"/>
      <c r="D9" s="244"/>
      <c r="E9" s="244"/>
      <c r="F9" s="244"/>
      <c r="G9" s="1117" t="s">
        <v>482</v>
      </c>
      <c r="H9" s="1118"/>
      <c r="I9" s="1118"/>
      <c r="J9" s="1119"/>
      <c r="K9" s="263">
        <v>1960962</v>
      </c>
      <c r="L9" s="264">
        <v>50684</v>
      </c>
      <c r="M9" s="265">
        <v>58739</v>
      </c>
      <c r="N9" s="266">
        <v>-13.7</v>
      </c>
    </row>
    <row r="10" spans="1:16" x14ac:dyDescent="0.15">
      <c r="A10" s="248"/>
      <c r="B10" s="244"/>
      <c r="C10" s="244"/>
      <c r="D10" s="244"/>
      <c r="E10" s="244"/>
      <c r="F10" s="244"/>
      <c r="G10" s="1117" t="s">
        <v>483</v>
      </c>
      <c r="H10" s="1118"/>
      <c r="I10" s="1118"/>
      <c r="J10" s="1119"/>
      <c r="K10" s="267">
        <v>28329</v>
      </c>
      <c r="L10" s="268">
        <v>732</v>
      </c>
      <c r="M10" s="269">
        <v>5215</v>
      </c>
      <c r="N10" s="270">
        <v>-86</v>
      </c>
    </row>
    <row r="11" spans="1:16" ht="13.5" customHeight="1" x14ac:dyDescent="0.15">
      <c r="A11" s="248"/>
      <c r="B11" s="244"/>
      <c r="C11" s="244"/>
      <c r="D11" s="244"/>
      <c r="E11" s="244"/>
      <c r="F11" s="244"/>
      <c r="G11" s="1117" t="s">
        <v>484</v>
      </c>
      <c r="H11" s="1118"/>
      <c r="I11" s="1118"/>
      <c r="J11" s="1119"/>
      <c r="K11" s="267">
        <v>334148</v>
      </c>
      <c r="L11" s="268">
        <v>8637</v>
      </c>
      <c r="M11" s="269">
        <v>7772</v>
      </c>
      <c r="N11" s="270">
        <v>11.1</v>
      </c>
    </row>
    <row r="12" spans="1:16" ht="13.5" customHeight="1" x14ac:dyDescent="0.15">
      <c r="A12" s="248"/>
      <c r="B12" s="244"/>
      <c r="C12" s="244"/>
      <c r="D12" s="244"/>
      <c r="E12" s="244"/>
      <c r="F12" s="244"/>
      <c r="G12" s="1117" t="s">
        <v>485</v>
      </c>
      <c r="H12" s="1118"/>
      <c r="I12" s="1118"/>
      <c r="J12" s="1119"/>
      <c r="K12" s="267" t="s">
        <v>486</v>
      </c>
      <c r="L12" s="268" t="s">
        <v>486</v>
      </c>
      <c r="M12" s="269">
        <v>135</v>
      </c>
      <c r="N12" s="270" t="s">
        <v>486</v>
      </c>
    </row>
    <row r="13" spans="1:16" ht="13.5" customHeight="1" x14ac:dyDescent="0.15">
      <c r="A13" s="248"/>
      <c r="B13" s="244"/>
      <c r="C13" s="244"/>
      <c r="D13" s="244"/>
      <c r="E13" s="244"/>
      <c r="F13" s="244"/>
      <c r="G13" s="1117" t="s">
        <v>487</v>
      </c>
      <c r="H13" s="1118"/>
      <c r="I13" s="1118"/>
      <c r="J13" s="1119"/>
      <c r="K13" s="267" t="s">
        <v>486</v>
      </c>
      <c r="L13" s="268" t="s">
        <v>486</v>
      </c>
      <c r="M13" s="269">
        <v>6</v>
      </c>
      <c r="N13" s="270" t="s">
        <v>486</v>
      </c>
    </row>
    <row r="14" spans="1:16" ht="13.5" customHeight="1" x14ac:dyDescent="0.15">
      <c r="A14" s="248"/>
      <c r="B14" s="244"/>
      <c r="C14" s="244"/>
      <c r="D14" s="244"/>
      <c r="E14" s="244"/>
      <c r="F14" s="244"/>
      <c r="G14" s="1117" t="s">
        <v>488</v>
      </c>
      <c r="H14" s="1118"/>
      <c r="I14" s="1118"/>
      <c r="J14" s="1119"/>
      <c r="K14" s="267">
        <v>91273</v>
      </c>
      <c r="L14" s="268">
        <v>2359</v>
      </c>
      <c r="M14" s="269">
        <v>2905</v>
      </c>
      <c r="N14" s="270">
        <v>-18.8</v>
      </c>
    </row>
    <row r="15" spans="1:16" ht="13.5" customHeight="1" x14ac:dyDescent="0.15">
      <c r="A15" s="248"/>
      <c r="B15" s="244"/>
      <c r="C15" s="244"/>
      <c r="D15" s="244"/>
      <c r="E15" s="244"/>
      <c r="F15" s="244"/>
      <c r="G15" s="1117" t="s">
        <v>489</v>
      </c>
      <c r="H15" s="1118"/>
      <c r="I15" s="1118"/>
      <c r="J15" s="1119"/>
      <c r="K15" s="267">
        <v>35796</v>
      </c>
      <c r="L15" s="268">
        <v>925</v>
      </c>
      <c r="M15" s="269">
        <v>1221</v>
      </c>
      <c r="N15" s="270">
        <v>-24.2</v>
      </c>
    </row>
    <row r="16" spans="1:16" x14ac:dyDescent="0.15">
      <c r="A16" s="248"/>
      <c r="B16" s="244"/>
      <c r="C16" s="244"/>
      <c r="D16" s="244"/>
      <c r="E16" s="244"/>
      <c r="F16" s="244"/>
      <c r="G16" s="1120" t="s">
        <v>490</v>
      </c>
      <c r="H16" s="1121"/>
      <c r="I16" s="1121"/>
      <c r="J16" s="1122"/>
      <c r="K16" s="268">
        <v>-141909</v>
      </c>
      <c r="L16" s="268">
        <v>-3668</v>
      </c>
      <c r="M16" s="269">
        <v>-6578</v>
      </c>
      <c r="N16" s="270">
        <v>-44.2</v>
      </c>
    </row>
    <row r="17" spans="1:16" x14ac:dyDescent="0.15">
      <c r="A17" s="248"/>
      <c r="B17" s="244"/>
      <c r="C17" s="244"/>
      <c r="D17" s="244"/>
      <c r="E17" s="244"/>
      <c r="F17" s="244"/>
      <c r="G17" s="1120" t="s">
        <v>170</v>
      </c>
      <c r="H17" s="1121"/>
      <c r="I17" s="1121"/>
      <c r="J17" s="1122"/>
      <c r="K17" s="268">
        <v>2308599</v>
      </c>
      <c r="L17" s="268">
        <v>59669</v>
      </c>
      <c r="M17" s="269">
        <v>69416</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2" t="s">
        <v>495</v>
      </c>
      <c r="H21" s="1113"/>
      <c r="I21" s="1113"/>
      <c r="J21" s="1114"/>
      <c r="K21" s="280">
        <v>5.94</v>
      </c>
      <c r="L21" s="281">
        <v>6.74</v>
      </c>
      <c r="M21" s="282">
        <v>-0.8</v>
      </c>
      <c r="N21" s="249"/>
      <c r="O21" s="283"/>
      <c r="P21" s="279"/>
    </row>
    <row r="22" spans="1:16" s="284" customFormat="1" x14ac:dyDescent="0.15">
      <c r="A22" s="279"/>
      <c r="B22" s="249"/>
      <c r="C22" s="249"/>
      <c r="D22" s="249"/>
      <c r="E22" s="249"/>
      <c r="F22" s="249"/>
      <c r="G22" s="1112" t="s">
        <v>496</v>
      </c>
      <c r="H22" s="1113"/>
      <c r="I22" s="1113"/>
      <c r="J22" s="1114"/>
      <c r="K22" s="285">
        <v>96.8</v>
      </c>
      <c r="L22" s="286">
        <v>96.7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5" t="s">
        <v>477</v>
      </c>
      <c r="L30" s="254"/>
      <c r="M30" s="255" t="s">
        <v>478</v>
      </c>
      <c r="N30" s="256"/>
    </row>
    <row r="31" spans="1:16" x14ac:dyDescent="0.15">
      <c r="A31" s="248"/>
      <c r="B31" s="244"/>
      <c r="C31" s="244"/>
      <c r="D31" s="244"/>
      <c r="E31" s="244"/>
      <c r="F31" s="244"/>
      <c r="G31" s="257"/>
      <c r="H31" s="258"/>
      <c r="I31" s="258"/>
      <c r="J31" s="259"/>
      <c r="K31" s="1116"/>
      <c r="L31" s="260" t="s">
        <v>479</v>
      </c>
      <c r="M31" s="261" t="s">
        <v>480</v>
      </c>
      <c r="N31" s="262" t="s">
        <v>481</v>
      </c>
    </row>
    <row r="32" spans="1:16" ht="27" customHeight="1" x14ac:dyDescent="0.15">
      <c r="A32" s="248"/>
      <c r="B32" s="244"/>
      <c r="C32" s="244"/>
      <c r="D32" s="244"/>
      <c r="E32" s="244"/>
      <c r="F32" s="244"/>
      <c r="G32" s="1128" t="s">
        <v>500</v>
      </c>
      <c r="H32" s="1129"/>
      <c r="I32" s="1129"/>
      <c r="J32" s="1130"/>
      <c r="K32" s="294">
        <v>1169522</v>
      </c>
      <c r="L32" s="294">
        <v>30228</v>
      </c>
      <c r="M32" s="295">
        <v>33867</v>
      </c>
      <c r="N32" s="296">
        <v>-10.7</v>
      </c>
    </row>
    <row r="33" spans="1:16" ht="13.5" customHeight="1" x14ac:dyDescent="0.15">
      <c r="A33" s="248"/>
      <c r="B33" s="244"/>
      <c r="C33" s="244"/>
      <c r="D33" s="244"/>
      <c r="E33" s="244"/>
      <c r="F33" s="244"/>
      <c r="G33" s="1128" t="s">
        <v>501</v>
      </c>
      <c r="H33" s="1129"/>
      <c r="I33" s="1129"/>
      <c r="J33" s="1130"/>
      <c r="K33" s="294" t="s">
        <v>486</v>
      </c>
      <c r="L33" s="294" t="s">
        <v>486</v>
      </c>
      <c r="M33" s="295" t="s">
        <v>486</v>
      </c>
      <c r="N33" s="296" t="s">
        <v>486</v>
      </c>
    </row>
    <row r="34" spans="1:16" ht="27" customHeight="1" x14ac:dyDescent="0.15">
      <c r="A34" s="248"/>
      <c r="B34" s="244"/>
      <c r="C34" s="244"/>
      <c r="D34" s="244"/>
      <c r="E34" s="244"/>
      <c r="F34" s="244"/>
      <c r="G34" s="1128" t="s">
        <v>502</v>
      </c>
      <c r="H34" s="1129"/>
      <c r="I34" s="1129"/>
      <c r="J34" s="1130"/>
      <c r="K34" s="294" t="s">
        <v>486</v>
      </c>
      <c r="L34" s="294" t="s">
        <v>486</v>
      </c>
      <c r="M34" s="295">
        <v>5</v>
      </c>
      <c r="N34" s="296" t="s">
        <v>486</v>
      </c>
    </row>
    <row r="35" spans="1:16" ht="27" customHeight="1" x14ac:dyDescent="0.15">
      <c r="A35" s="248"/>
      <c r="B35" s="244"/>
      <c r="C35" s="244"/>
      <c r="D35" s="244"/>
      <c r="E35" s="244"/>
      <c r="F35" s="244"/>
      <c r="G35" s="1128" t="s">
        <v>503</v>
      </c>
      <c r="H35" s="1129"/>
      <c r="I35" s="1129"/>
      <c r="J35" s="1130"/>
      <c r="K35" s="294">
        <v>334992</v>
      </c>
      <c r="L35" s="294">
        <v>8658</v>
      </c>
      <c r="M35" s="295">
        <v>10553</v>
      </c>
      <c r="N35" s="296">
        <v>-18</v>
      </c>
    </row>
    <row r="36" spans="1:16" ht="27" customHeight="1" x14ac:dyDescent="0.15">
      <c r="A36" s="248"/>
      <c r="B36" s="244"/>
      <c r="C36" s="244"/>
      <c r="D36" s="244"/>
      <c r="E36" s="244"/>
      <c r="F36" s="244"/>
      <c r="G36" s="1128" t="s">
        <v>504</v>
      </c>
      <c r="H36" s="1129"/>
      <c r="I36" s="1129"/>
      <c r="J36" s="1130"/>
      <c r="K36" s="294">
        <v>24217</v>
      </c>
      <c r="L36" s="294">
        <v>626</v>
      </c>
      <c r="M36" s="295">
        <v>2741</v>
      </c>
      <c r="N36" s="296">
        <v>-77.2</v>
      </c>
    </row>
    <row r="37" spans="1:16" ht="13.5" customHeight="1" x14ac:dyDescent="0.15">
      <c r="A37" s="248"/>
      <c r="B37" s="244"/>
      <c r="C37" s="244"/>
      <c r="D37" s="244"/>
      <c r="E37" s="244"/>
      <c r="F37" s="244"/>
      <c r="G37" s="1128" t="s">
        <v>505</v>
      </c>
      <c r="H37" s="1129"/>
      <c r="I37" s="1129"/>
      <c r="J37" s="1130"/>
      <c r="K37" s="294" t="s">
        <v>486</v>
      </c>
      <c r="L37" s="294" t="s">
        <v>486</v>
      </c>
      <c r="M37" s="295">
        <v>1442</v>
      </c>
      <c r="N37" s="296" t="s">
        <v>486</v>
      </c>
    </row>
    <row r="38" spans="1:16" ht="27" customHeight="1" x14ac:dyDescent="0.15">
      <c r="A38" s="248"/>
      <c r="B38" s="244"/>
      <c r="C38" s="244"/>
      <c r="D38" s="244"/>
      <c r="E38" s="244"/>
      <c r="F38" s="244"/>
      <c r="G38" s="1131" t="s">
        <v>506</v>
      </c>
      <c r="H38" s="1132"/>
      <c r="I38" s="1132"/>
      <c r="J38" s="1133"/>
      <c r="K38" s="297" t="s">
        <v>486</v>
      </c>
      <c r="L38" s="297" t="s">
        <v>486</v>
      </c>
      <c r="M38" s="298">
        <v>2</v>
      </c>
      <c r="N38" s="299" t="s">
        <v>486</v>
      </c>
      <c r="O38" s="293"/>
    </row>
    <row r="39" spans="1:16" x14ac:dyDescent="0.15">
      <c r="A39" s="248"/>
      <c r="B39" s="244"/>
      <c r="C39" s="244"/>
      <c r="D39" s="244"/>
      <c r="E39" s="244"/>
      <c r="F39" s="244"/>
      <c r="G39" s="1131" t="s">
        <v>507</v>
      </c>
      <c r="H39" s="1132"/>
      <c r="I39" s="1132"/>
      <c r="J39" s="1133"/>
      <c r="K39" s="300">
        <v>-116200</v>
      </c>
      <c r="L39" s="300">
        <v>-3003</v>
      </c>
      <c r="M39" s="301">
        <v>-3178</v>
      </c>
      <c r="N39" s="302">
        <v>-5.5</v>
      </c>
      <c r="O39" s="293"/>
    </row>
    <row r="40" spans="1:16" ht="27" customHeight="1" x14ac:dyDescent="0.15">
      <c r="A40" s="248"/>
      <c r="B40" s="244"/>
      <c r="C40" s="244"/>
      <c r="D40" s="244"/>
      <c r="E40" s="244"/>
      <c r="F40" s="244"/>
      <c r="G40" s="1128" t="s">
        <v>508</v>
      </c>
      <c r="H40" s="1129"/>
      <c r="I40" s="1129"/>
      <c r="J40" s="1130"/>
      <c r="K40" s="300">
        <v>-955910</v>
      </c>
      <c r="L40" s="300">
        <v>-24707</v>
      </c>
      <c r="M40" s="301">
        <v>-30469</v>
      </c>
      <c r="N40" s="302">
        <v>-18.899999999999999</v>
      </c>
      <c r="O40" s="293"/>
    </row>
    <row r="41" spans="1:16" x14ac:dyDescent="0.15">
      <c r="A41" s="248"/>
      <c r="B41" s="244"/>
      <c r="C41" s="244"/>
      <c r="D41" s="244"/>
      <c r="E41" s="244"/>
      <c r="F41" s="244"/>
      <c r="G41" s="1134" t="s">
        <v>280</v>
      </c>
      <c r="H41" s="1135"/>
      <c r="I41" s="1135"/>
      <c r="J41" s="1136"/>
      <c r="K41" s="294">
        <v>456621</v>
      </c>
      <c r="L41" s="300">
        <v>11802</v>
      </c>
      <c r="M41" s="301">
        <v>14963</v>
      </c>
      <c r="N41" s="302">
        <v>-21.1</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3" t="s">
        <v>477</v>
      </c>
      <c r="J49" s="1125" t="s">
        <v>512</v>
      </c>
      <c r="K49" s="1126"/>
      <c r="L49" s="1126"/>
      <c r="M49" s="1126"/>
      <c r="N49" s="1127"/>
    </row>
    <row r="50" spans="1:14" x14ac:dyDescent="0.15">
      <c r="A50" s="248"/>
      <c r="B50" s="244"/>
      <c r="C50" s="244"/>
      <c r="D50" s="244"/>
      <c r="E50" s="244"/>
      <c r="F50" s="244"/>
      <c r="G50" s="312"/>
      <c r="H50" s="313"/>
      <c r="I50" s="1124"/>
      <c r="J50" s="314" t="s">
        <v>513</v>
      </c>
      <c r="K50" s="315" t="s">
        <v>514</v>
      </c>
      <c r="L50" s="316" t="s">
        <v>515</v>
      </c>
      <c r="M50" s="317" t="s">
        <v>516</v>
      </c>
      <c r="N50" s="318" t="s">
        <v>517</v>
      </c>
    </row>
    <row r="51" spans="1:14" x14ac:dyDescent="0.15">
      <c r="A51" s="248"/>
      <c r="B51" s="244"/>
      <c r="C51" s="244"/>
      <c r="D51" s="244"/>
      <c r="E51" s="244"/>
      <c r="F51" s="244"/>
      <c r="G51" s="310" t="s">
        <v>518</v>
      </c>
      <c r="H51" s="311"/>
      <c r="I51" s="319">
        <v>2369749</v>
      </c>
      <c r="J51" s="320">
        <v>61251</v>
      </c>
      <c r="K51" s="321">
        <v>19.7</v>
      </c>
      <c r="L51" s="322">
        <v>47258</v>
      </c>
      <c r="M51" s="323">
        <v>34.5</v>
      </c>
      <c r="N51" s="324">
        <v>-14.8</v>
      </c>
    </row>
    <row r="52" spans="1:14" x14ac:dyDescent="0.15">
      <c r="A52" s="248"/>
      <c r="B52" s="244"/>
      <c r="C52" s="244"/>
      <c r="D52" s="244"/>
      <c r="E52" s="244"/>
      <c r="F52" s="244"/>
      <c r="G52" s="325"/>
      <c r="H52" s="326" t="s">
        <v>519</v>
      </c>
      <c r="I52" s="327">
        <v>865167</v>
      </c>
      <c r="J52" s="328">
        <v>22362</v>
      </c>
      <c r="K52" s="329">
        <v>-1.6</v>
      </c>
      <c r="L52" s="330">
        <v>27842</v>
      </c>
      <c r="M52" s="331">
        <v>35.9</v>
      </c>
      <c r="N52" s="332">
        <v>-37.5</v>
      </c>
    </row>
    <row r="53" spans="1:14" x14ac:dyDescent="0.15">
      <c r="A53" s="248"/>
      <c r="B53" s="244"/>
      <c r="C53" s="244"/>
      <c r="D53" s="244"/>
      <c r="E53" s="244"/>
      <c r="F53" s="244"/>
      <c r="G53" s="310" t="s">
        <v>520</v>
      </c>
      <c r="H53" s="311"/>
      <c r="I53" s="319">
        <v>2322259</v>
      </c>
      <c r="J53" s="320">
        <v>60261</v>
      </c>
      <c r="K53" s="321">
        <v>-1.6</v>
      </c>
      <c r="L53" s="322">
        <v>49426</v>
      </c>
      <c r="M53" s="323">
        <v>4.5999999999999996</v>
      </c>
      <c r="N53" s="324">
        <v>-6.2</v>
      </c>
    </row>
    <row r="54" spans="1:14" x14ac:dyDescent="0.15">
      <c r="A54" s="248"/>
      <c r="B54" s="244"/>
      <c r="C54" s="244"/>
      <c r="D54" s="244"/>
      <c r="E54" s="244"/>
      <c r="F54" s="244"/>
      <c r="G54" s="325"/>
      <c r="H54" s="326" t="s">
        <v>519</v>
      </c>
      <c r="I54" s="327">
        <v>1194809</v>
      </c>
      <c r="J54" s="328">
        <v>31004</v>
      </c>
      <c r="K54" s="329">
        <v>38.6</v>
      </c>
      <c r="L54" s="330">
        <v>26568</v>
      </c>
      <c r="M54" s="331">
        <v>-4.5999999999999996</v>
      </c>
      <c r="N54" s="332">
        <v>43.2</v>
      </c>
    </row>
    <row r="55" spans="1:14" x14ac:dyDescent="0.15">
      <c r="A55" s="248"/>
      <c r="B55" s="244"/>
      <c r="C55" s="244"/>
      <c r="D55" s="244"/>
      <c r="E55" s="244"/>
      <c r="F55" s="244"/>
      <c r="G55" s="310" t="s">
        <v>521</v>
      </c>
      <c r="H55" s="311"/>
      <c r="I55" s="319">
        <v>1918463</v>
      </c>
      <c r="J55" s="320">
        <v>49866</v>
      </c>
      <c r="K55" s="321">
        <v>-17.2</v>
      </c>
      <c r="L55" s="322">
        <v>42839</v>
      </c>
      <c r="M55" s="323">
        <v>-13.3</v>
      </c>
      <c r="N55" s="324">
        <v>-3.9</v>
      </c>
    </row>
    <row r="56" spans="1:14" x14ac:dyDescent="0.15">
      <c r="A56" s="248"/>
      <c r="B56" s="244"/>
      <c r="C56" s="244"/>
      <c r="D56" s="244"/>
      <c r="E56" s="244"/>
      <c r="F56" s="244"/>
      <c r="G56" s="325"/>
      <c r="H56" s="326" t="s">
        <v>519</v>
      </c>
      <c r="I56" s="327">
        <v>655909</v>
      </c>
      <c r="J56" s="328">
        <v>17049</v>
      </c>
      <c r="K56" s="329">
        <v>-45</v>
      </c>
      <c r="L56" s="330">
        <v>22027</v>
      </c>
      <c r="M56" s="331">
        <v>-17.100000000000001</v>
      </c>
      <c r="N56" s="332">
        <v>-27.9</v>
      </c>
    </row>
    <row r="57" spans="1:14" x14ac:dyDescent="0.15">
      <c r="A57" s="248"/>
      <c r="B57" s="244"/>
      <c r="C57" s="244"/>
      <c r="D57" s="244"/>
      <c r="E57" s="244"/>
      <c r="F57" s="244"/>
      <c r="G57" s="310" t="s">
        <v>522</v>
      </c>
      <c r="H57" s="311"/>
      <c r="I57" s="319">
        <v>2213715</v>
      </c>
      <c r="J57" s="320">
        <v>57137</v>
      </c>
      <c r="K57" s="321">
        <v>14.6</v>
      </c>
      <c r="L57" s="322">
        <v>46819</v>
      </c>
      <c r="M57" s="323">
        <v>9.3000000000000007</v>
      </c>
      <c r="N57" s="324">
        <v>5.3</v>
      </c>
    </row>
    <row r="58" spans="1:14" x14ac:dyDescent="0.15">
      <c r="A58" s="248"/>
      <c r="B58" s="244"/>
      <c r="C58" s="244"/>
      <c r="D58" s="244"/>
      <c r="E58" s="244"/>
      <c r="F58" s="244"/>
      <c r="G58" s="325"/>
      <c r="H58" s="326" t="s">
        <v>519</v>
      </c>
      <c r="I58" s="327">
        <v>963136</v>
      </c>
      <c r="J58" s="328">
        <v>24859</v>
      </c>
      <c r="K58" s="329">
        <v>45.8</v>
      </c>
      <c r="L58" s="330">
        <v>24121</v>
      </c>
      <c r="M58" s="331">
        <v>9.5</v>
      </c>
      <c r="N58" s="332">
        <v>36.299999999999997</v>
      </c>
    </row>
    <row r="59" spans="1:14" x14ac:dyDescent="0.15">
      <c r="A59" s="248"/>
      <c r="B59" s="244"/>
      <c r="C59" s="244"/>
      <c r="D59" s="244"/>
      <c r="E59" s="244"/>
      <c r="F59" s="244"/>
      <c r="G59" s="310" t="s">
        <v>523</v>
      </c>
      <c r="H59" s="311"/>
      <c r="I59" s="319">
        <v>2233079</v>
      </c>
      <c r="J59" s="320">
        <v>57717</v>
      </c>
      <c r="K59" s="321">
        <v>1</v>
      </c>
      <c r="L59" s="322">
        <v>53270</v>
      </c>
      <c r="M59" s="323">
        <v>13.8</v>
      </c>
      <c r="N59" s="324">
        <v>-12.8</v>
      </c>
    </row>
    <row r="60" spans="1:14" x14ac:dyDescent="0.15">
      <c r="A60" s="248"/>
      <c r="B60" s="244"/>
      <c r="C60" s="244"/>
      <c r="D60" s="244"/>
      <c r="E60" s="244"/>
      <c r="F60" s="244"/>
      <c r="G60" s="325"/>
      <c r="H60" s="326" t="s">
        <v>519</v>
      </c>
      <c r="I60" s="333">
        <v>513444</v>
      </c>
      <c r="J60" s="328">
        <v>13271</v>
      </c>
      <c r="K60" s="329">
        <v>-46.6</v>
      </c>
      <c r="L60" s="330">
        <v>24316</v>
      </c>
      <c r="M60" s="331">
        <v>0.8</v>
      </c>
      <c r="N60" s="332">
        <v>-47.4</v>
      </c>
    </row>
    <row r="61" spans="1:14" x14ac:dyDescent="0.15">
      <c r="A61" s="248"/>
      <c r="B61" s="244"/>
      <c r="C61" s="244"/>
      <c r="D61" s="244"/>
      <c r="E61" s="244"/>
      <c r="F61" s="244"/>
      <c r="G61" s="310" t="s">
        <v>524</v>
      </c>
      <c r="H61" s="334"/>
      <c r="I61" s="335">
        <v>2211453</v>
      </c>
      <c r="J61" s="336">
        <v>57246</v>
      </c>
      <c r="K61" s="337">
        <v>3.3</v>
      </c>
      <c r="L61" s="338">
        <v>47922</v>
      </c>
      <c r="M61" s="339">
        <v>9.8000000000000007</v>
      </c>
      <c r="N61" s="324">
        <v>-6.5</v>
      </c>
    </row>
    <row r="62" spans="1:14" x14ac:dyDescent="0.15">
      <c r="A62" s="248"/>
      <c r="B62" s="244"/>
      <c r="C62" s="244"/>
      <c r="D62" s="244"/>
      <c r="E62" s="244"/>
      <c r="F62" s="244"/>
      <c r="G62" s="325"/>
      <c r="H62" s="326" t="s">
        <v>519</v>
      </c>
      <c r="I62" s="327">
        <v>838493</v>
      </c>
      <c r="J62" s="328">
        <v>21709</v>
      </c>
      <c r="K62" s="329">
        <v>-1.8</v>
      </c>
      <c r="L62" s="330">
        <v>24975</v>
      </c>
      <c r="M62" s="331">
        <v>4.9000000000000004</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7" t="s">
        <v>3</v>
      </c>
      <c r="D47" s="1137"/>
      <c r="E47" s="1138"/>
      <c r="F47" s="11">
        <v>17.71</v>
      </c>
      <c r="G47" s="12">
        <v>20.89</v>
      </c>
      <c r="H47" s="12">
        <v>23.92</v>
      </c>
      <c r="I47" s="12">
        <v>22.28</v>
      </c>
      <c r="J47" s="13">
        <v>23.09</v>
      </c>
    </row>
    <row r="48" spans="2:10" ht="57.75" customHeight="1" x14ac:dyDescent="0.15">
      <c r="B48" s="14"/>
      <c r="C48" s="1139" t="s">
        <v>4</v>
      </c>
      <c r="D48" s="1139"/>
      <c r="E48" s="1140"/>
      <c r="F48" s="15">
        <v>6.71</v>
      </c>
      <c r="G48" s="16">
        <v>5.35</v>
      </c>
      <c r="H48" s="16">
        <v>5.6</v>
      </c>
      <c r="I48" s="16">
        <v>6.26</v>
      </c>
      <c r="J48" s="17">
        <v>7.82</v>
      </c>
    </row>
    <row r="49" spans="2:10" ht="57.75" customHeight="1" thickBot="1" x14ac:dyDescent="0.2">
      <c r="B49" s="18"/>
      <c r="C49" s="1141" t="s">
        <v>5</v>
      </c>
      <c r="D49" s="1141"/>
      <c r="E49" s="1142"/>
      <c r="F49" s="19" t="s">
        <v>531</v>
      </c>
      <c r="G49" s="20">
        <v>2.5099999999999998</v>
      </c>
      <c r="H49" s="20">
        <v>3.37</v>
      </c>
      <c r="I49" s="20" t="s">
        <v>532</v>
      </c>
      <c r="J49" s="21">
        <v>2.77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49" t="s">
        <v>533</v>
      </c>
      <c r="D34" s="1149"/>
      <c r="E34" s="1150"/>
      <c r="F34" s="32">
        <v>9.3000000000000007</v>
      </c>
      <c r="G34" s="33">
        <v>9.64</v>
      </c>
      <c r="H34" s="33">
        <v>9.69</v>
      </c>
      <c r="I34" s="33">
        <v>9.69</v>
      </c>
      <c r="J34" s="34">
        <v>9.56</v>
      </c>
      <c r="K34" s="22"/>
      <c r="L34" s="22"/>
      <c r="M34" s="22"/>
      <c r="N34" s="22"/>
      <c r="O34" s="22"/>
      <c r="P34" s="22"/>
    </row>
    <row r="35" spans="1:16" ht="39" customHeight="1" x14ac:dyDescent="0.15">
      <c r="A35" s="22"/>
      <c r="B35" s="35"/>
      <c r="C35" s="1143" t="s">
        <v>534</v>
      </c>
      <c r="D35" s="1144"/>
      <c r="E35" s="1145"/>
      <c r="F35" s="36">
        <v>6.71</v>
      </c>
      <c r="G35" s="37">
        <v>5.35</v>
      </c>
      <c r="H35" s="37">
        <v>5.6</v>
      </c>
      <c r="I35" s="37">
        <v>6.26</v>
      </c>
      <c r="J35" s="38">
        <v>7.82</v>
      </c>
      <c r="K35" s="22"/>
      <c r="L35" s="22"/>
      <c r="M35" s="22"/>
      <c r="N35" s="22"/>
      <c r="O35" s="22"/>
      <c r="P35" s="22"/>
    </row>
    <row r="36" spans="1:16" ht="39" customHeight="1" x14ac:dyDescent="0.15">
      <c r="A36" s="22"/>
      <c r="B36" s="35"/>
      <c r="C36" s="1143" t="s">
        <v>535</v>
      </c>
      <c r="D36" s="1144"/>
      <c r="E36" s="1145"/>
      <c r="F36" s="36" t="s">
        <v>536</v>
      </c>
      <c r="G36" s="37">
        <v>1.22</v>
      </c>
      <c r="H36" s="37">
        <v>1.1499999999999999</v>
      </c>
      <c r="I36" s="37">
        <v>1.45</v>
      </c>
      <c r="J36" s="38">
        <v>1.71</v>
      </c>
      <c r="K36" s="22"/>
      <c r="L36" s="22"/>
      <c r="M36" s="22"/>
      <c r="N36" s="22"/>
      <c r="O36" s="22"/>
      <c r="P36" s="22"/>
    </row>
    <row r="37" spans="1:16" ht="39" customHeight="1" x14ac:dyDescent="0.15">
      <c r="A37" s="22"/>
      <c r="B37" s="35"/>
      <c r="C37" s="1143" t="s">
        <v>537</v>
      </c>
      <c r="D37" s="1144"/>
      <c r="E37" s="1145"/>
      <c r="F37" s="36">
        <v>0.01</v>
      </c>
      <c r="G37" s="37">
        <v>0.44</v>
      </c>
      <c r="H37" s="37">
        <v>0.54</v>
      </c>
      <c r="I37" s="37">
        <v>0.32</v>
      </c>
      <c r="J37" s="38">
        <v>0.84</v>
      </c>
      <c r="K37" s="22"/>
      <c r="L37" s="22"/>
      <c r="M37" s="22"/>
      <c r="N37" s="22"/>
      <c r="O37" s="22"/>
      <c r="P37" s="22"/>
    </row>
    <row r="38" spans="1:16" ht="39" customHeight="1" x14ac:dyDescent="0.15">
      <c r="A38" s="22"/>
      <c r="B38" s="35"/>
      <c r="C38" s="1143" t="s">
        <v>538</v>
      </c>
      <c r="D38" s="1144"/>
      <c r="E38" s="1145"/>
      <c r="F38" s="36">
        <v>0.22</v>
      </c>
      <c r="G38" s="37">
        <v>0.19</v>
      </c>
      <c r="H38" s="37">
        <v>0.17</v>
      </c>
      <c r="I38" s="37">
        <v>0.16</v>
      </c>
      <c r="J38" s="38">
        <v>0.37</v>
      </c>
      <c r="K38" s="22"/>
      <c r="L38" s="22"/>
      <c r="M38" s="22"/>
      <c r="N38" s="22"/>
      <c r="O38" s="22"/>
      <c r="P38" s="22"/>
    </row>
    <row r="39" spans="1:16" ht="39" customHeight="1" x14ac:dyDescent="0.15">
      <c r="A39" s="22"/>
      <c r="B39" s="35"/>
      <c r="C39" s="1143" t="s">
        <v>539</v>
      </c>
      <c r="D39" s="1144"/>
      <c r="E39" s="1145"/>
      <c r="F39" s="36">
        <v>0.16</v>
      </c>
      <c r="G39" s="37">
        <v>0.11</v>
      </c>
      <c r="H39" s="37">
        <v>0.23</v>
      </c>
      <c r="I39" s="37">
        <v>0.28999999999999998</v>
      </c>
      <c r="J39" s="38">
        <v>0.32</v>
      </c>
      <c r="K39" s="22"/>
      <c r="L39" s="22"/>
      <c r="M39" s="22"/>
      <c r="N39" s="22"/>
      <c r="O39" s="22"/>
      <c r="P39" s="22"/>
    </row>
    <row r="40" spans="1:16" ht="39" customHeight="1" x14ac:dyDescent="0.15">
      <c r="A40" s="22"/>
      <c r="B40" s="35"/>
      <c r="C40" s="1143" t="s">
        <v>540</v>
      </c>
      <c r="D40" s="1144"/>
      <c r="E40" s="1145"/>
      <c r="F40" s="36">
        <v>0.05</v>
      </c>
      <c r="G40" s="37">
        <v>0.03</v>
      </c>
      <c r="H40" s="37">
        <v>0.1</v>
      </c>
      <c r="I40" s="37">
        <v>0.12</v>
      </c>
      <c r="J40" s="38">
        <v>0.01</v>
      </c>
      <c r="K40" s="22"/>
      <c r="L40" s="22"/>
      <c r="M40" s="22"/>
      <c r="N40" s="22"/>
      <c r="O40" s="22"/>
      <c r="P40" s="22"/>
    </row>
    <row r="41" spans="1:16" ht="39" customHeight="1" x14ac:dyDescent="0.15">
      <c r="A41" s="22"/>
      <c r="B41" s="35"/>
      <c r="C41" s="1143" t="s">
        <v>541</v>
      </c>
      <c r="D41" s="1144"/>
      <c r="E41" s="1145"/>
      <c r="F41" s="36">
        <v>0.01</v>
      </c>
      <c r="G41" s="37">
        <v>0.01</v>
      </c>
      <c r="H41" s="37">
        <v>0.01</v>
      </c>
      <c r="I41" s="37">
        <v>0</v>
      </c>
      <c r="J41" s="38">
        <v>0</v>
      </c>
      <c r="K41" s="22"/>
      <c r="L41" s="22"/>
      <c r="M41" s="22"/>
      <c r="N41" s="22"/>
      <c r="O41" s="22"/>
      <c r="P41" s="22"/>
    </row>
    <row r="42" spans="1:16" ht="39" customHeight="1" x14ac:dyDescent="0.15">
      <c r="A42" s="22"/>
      <c r="B42" s="39"/>
      <c r="C42" s="1143" t="s">
        <v>542</v>
      </c>
      <c r="D42" s="1144"/>
      <c r="E42" s="1145"/>
      <c r="F42" s="36" t="s">
        <v>486</v>
      </c>
      <c r="G42" s="37" t="s">
        <v>486</v>
      </c>
      <c r="H42" s="37" t="s">
        <v>486</v>
      </c>
      <c r="I42" s="37" t="s">
        <v>486</v>
      </c>
      <c r="J42" s="38" t="s">
        <v>486</v>
      </c>
      <c r="K42" s="22"/>
      <c r="L42" s="22"/>
      <c r="M42" s="22"/>
      <c r="N42" s="22"/>
      <c r="O42" s="22"/>
      <c r="P42" s="22"/>
    </row>
    <row r="43" spans="1:16" ht="39" customHeight="1" thickBot="1" x14ac:dyDescent="0.2">
      <c r="A43" s="22"/>
      <c r="B43" s="40"/>
      <c r="C43" s="1146" t="s">
        <v>543</v>
      </c>
      <c r="D43" s="1147"/>
      <c r="E43" s="1148"/>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1157</v>
      </c>
      <c r="L45" s="60">
        <v>1200</v>
      </c>
      <c r="M45" s="60">
        <v>1200</v>
      </c>
      <c r="N45" s="60">
        <v>1177</v>
      </c>
      <c r="O45" s="61">
        <v>1170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x14ac:dyDescent="0.15">
      <c r="A48" s="48"/>
      <c r="B48" s="1161"/>
      <c r="C48" s="1162"/>
      <c r="D48" s="62"/>
      <c r="E48" s="1153" t="s">
        <v>15</v>
      </c>
      <c r="F48" s="1153"/>
      <c r="G48" s="1153"/>
      <c r="H48" s="1153"/>
      <c r="I48" s="1153"/>
      <c r="J48" s="1154"/>
      <c r="K48" s="63">
        <v>429</v>
      </c>
      <c r="L48" s="64">
        <v>417</v>
      </c>
      <c r="M48" s="64">
        <v>377</v>
      </c>
      <c r="N48" s="64">
        <v>369</v>
      </c>
      <c r="O48" s="65">
        <v>335</v>
      </c>
      <c r="P48" s="48"/>
      <c r="Q48" s="48"/>
      <c r="R48" s="48"/>
      <c r="S48" s="48"/>
      <c r="T48" s="48"/>
      <c r="U48" s="48"/>
    </row>
    <row r="49" spans="1:21" ht="30.75" customHeight="1" x14ac:dyDescent="0.15">
      <c r="A49" s="48"/>
      <c r="B49" s="1161"/>
      <c r="C49" s="1162"/>
      <c r="D49" s="62"/>
      <c r="E49" s="1153" t="s">
        <v>16</v>
      </c>
      <c r="F49" s="1153"/>
      <c r="G49" s="1153"/>
      <c r="H49" s="1153"/>
      <c r="I49" s="1153"/>
      <c r="J49" s="1154"/>
      <c r="K49" s="63">
        <v>33</v>
      </c>
      <c r="L49" s="64">
        <v>30</v>
      </c>
      <c r="M49" s="64">
        <v>34</v>
      </c>
      <c r="N49" s="64">
        <v>27</v>
      </c>
      <c r="O49" s="65">
        <v>24</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486</v>
      </c>
      <c r="L50" s="64" t="s">
        <v>486</v>
      </c>
      <c r="M50" s="64" t="s">
        <v>486</v>
      </c>
      <c r="N50" s="64" t="s">
        <v>486</v>
      </c>
      <c r="O50" s="65" t="s">
        <v>486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995</v>
      </c>
      <c r="L52" s="64">
        <v>1050</v>
      </c>
      <c r="M52" s="64">
        <v>1076</v>
      </c>
      <c r="N52" s="64">
        <v>1085</v>
      </c>
      <c r="O52" s="65">
        <v>1072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624</v>
      </c>
      <c r="L53" s="69">
        <v>597</v>
      </c>
      <c r="M53" s="69">
        <v>535</v>
      </c>
      <c r="N53" s="69">
        <v>488</v>
      </c>
      <c r="O53" s="70">
        <v>457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2015-04-17T02:37:34Z</cp:lastPrinted>
  <dcterms:created xsi:type="dcterms:W3CDTF">2015-02-17T06:59:26Z</dcterms:created>
  <dcterms:modified xsi:type="dcterms:W3CDTF">2015-05-08T09:42:06Z</dcterms:modified>
  <cp:category/>
</cp:coreProperties>
</file>