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60" windowWidth="14940" windowHeight="7875" tabRatio="65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U34" i="9"/>
  <c r="U35" i="9" s="1"/>
  <c r="U36" i="9" s="1"/>
</calcChain>
</file>

<file path=xl/sharedStrings.xml><?xml version="1.0" encoding="utf-8"?>
<sst xmlns="http://schemas.openxmlformats.org/spreadsheetml/2006/main" count="1048" uniqueCount="544">
  <si>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</si>
  <si>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</si>
  <si>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</si>
  <si>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</si>
  <si>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</si>
  <si>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</si>
  <si>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</si>
  <si>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</si>
  <si>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</si>
  <si>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</si>
  <si>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</si>
  <si>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</si>
  <si>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</si>
  <si>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</si>
  <si>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</si>
  <si>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</si>
  <si>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</si>
  <si>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</si>
  <si>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</si>
  <si>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</si>
  <si>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</si>
  <si>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</si>
  <si>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</si>
  <si>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</si>
  <si>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</si>
  <si>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</si>
  <si>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</si>
  <si>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</si>
  <si>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</si>
  <si>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</si>
  <si>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</si>
  <si>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</si>
  <si>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</si>
  <si>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</si>
  <si>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</si>
  <si>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</si>
  <si>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</si>
  <si>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</si>
  <si>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</si>
  <si>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</si>
  <si>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</si>
  <si>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</si>
  <si>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</si>
  <si>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</si>
  <si>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</si>
  <si>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</si>
  <si>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</si>
  <si>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</si>
  <si>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</si>
  <si>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</si>
  <si>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</si>
  <si>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</si>
  <si>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</si>
  <si>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</si>
  <si>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</si>
  <si>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</si>
  <si>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</si>
  <si>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</si>
  <si>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</si>
  <si>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</si>
  <si>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</si>
  <si>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</si>
  <si>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</si>
  <si>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</si>
  <si>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</si>
  <si>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</si>
  <si>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</si>
  <si>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</si>
  <si>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</si>
  <si>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</si>
  <si>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</si>
  <si>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</si>
  <si>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</si>
  <si>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</si>
  <si>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</si>
  <si>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</si>
  <si>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</si>
  <si>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</si>
  <si>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</si>
  <si>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</si>
  <si>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</si>
  <si>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清水町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</si>
  <si>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</si>
  <si>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</si>
  <si>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</si>
  <si>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</si>
  <si>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</si>
  <si>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</si>
  <si>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</si>
  <si>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</si>
  <si>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</si>
  <si>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</si>
  <si>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</si>
  <si>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</si>
  <si>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</si>
  <si>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</si>
  <si>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</si>
  <si>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</si>
  <si>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</si>
  <si>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</si>
  <si>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</si>
  <si>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</si>
  <si>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</si>
  <si>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</si>
  <si>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</si>
  <si>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</si>
  <si>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</si>
  <si>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</si>
  <si>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</si>
  <si>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</si>
  <si>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</si>
  <si>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</si>
  <si>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</si>
  <si>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</si>
  <si>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</si>
  <si>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</si>
  <si>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</si>
  <si>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</si>
  <si>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</si>
  <si>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</si>
  <si>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</si>
  <si>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</si>
  <si>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</si>
  <si>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</si>
  <si>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</si>
  <si>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</si>
  <si>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</si>
  <si>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</si>
  <si>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</si>
  <si>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</si>
  <si>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</si>
  <si>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</si>
  <si>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</si>
  <si>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</si>
  <si>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</si>
  <si>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</si>
  <si>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</si>
  <si>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</si>
  <si>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</si>
  <si>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</si>
  <si>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</si>
  <si>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</si>
  <si>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</si>
  <si>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</si>
  <si>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</si>
  <si>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</si>
  <si>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</si>
  <si>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</si>
  <si>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</si>
  <si>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</si>
  <si>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</si>
  <si>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</si>
  <si>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</si>
  <si>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</si>
  <si>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</si>
  <si>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</si>
  <si>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</si>
  <si>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</si>
  <si>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</si>
  <si>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</si>
  <si>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</si>
  <si>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</si>
  <si>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</si>
  <si>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</si>
  <si>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</si>
  <si>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</si>
  <si>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</si>
  <si>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</si>
  <si>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</si>
  <si>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</si>
  <si>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</si>
  <si>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</si>
  <si>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</si>
  <si>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</si>
  <si>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</si>
  <si>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</si>
  <si>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</si>
  <si>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</si>
  <si>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</si>
  <si>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</si>
  <si>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</si>
  <si>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</si>
  <si>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</si>
  <si>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</si>
  <si>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</si>
  <si>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</si>
  <si>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</si>
  <si>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</si>
  <si>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</si>
  <si>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</si>
  <si>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</si>
  <si>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</si>
  <si>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</si>
  <si>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</si>
  <si>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静岡県清水町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</si>
  <si>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</si>
  <si>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</si>
  <si>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</si>
  <si>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</si>
  <si>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</si>
  <si>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</si>
  <si>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</si>
  <si>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</si>
  <si>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</si>
  <si>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</si>
  <si>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</si>
  <si>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</si>
  <si>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</si>
  <si>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</si>
  <si>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</si>
  <si>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</si>
  <si>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</si>
  <si>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</si>
  <si>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</si>
  <si>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</si>
  <si>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</si>
  <si>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</si>
  <si>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</si>
  <si>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</si>
  <si>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</si>
  <si>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</si>
  <si>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</si>
  <si>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</si>
  <si>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</si>
  <si>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</si>
  <si>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</si>
  <si>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</si>
  <si>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</si>
  <si>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</si>
  <si>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</si>
  <si>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</si>
  <si>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</si>
  <si>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</si>
  <si>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</si>
  <si>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</si>
  <si>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</si>
  <si>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</si>
  <si>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</si>
  <si>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</si>
  <si>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</si>
  <si>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</si>
  <si>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</si>
  <si>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</si>
  <si>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</si>
  <si>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</si>
  <si>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</si>
  <si>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</si>
  <si>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</si>
  <si>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</si>
  <si>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</si>
  <si>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</si>
  <si>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</si>
  <si>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</si>
  <si>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</si>
  <si>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</si>
  <si>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</si>
  <si>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</si>
  <si>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</si>
  <si>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</si>
  <si>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</si>
  <si>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</si>
  <si>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</si>
  <si>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</si>
  <si>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</si>
  <si>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</si>
  <si>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</si>
  <si>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</si>
  <si>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</si>
  <si>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</si>
  <si>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</si>
  <si>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</si>
  <si>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</si>
  <si>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</si>
  <si>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</si>
  <si>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</si>
  <si>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</si>
  <si>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</si>
  <si>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</si>
  <si>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</si>
  <si>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</si>
  <si>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</si>
  <si>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</si>
  <si>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</si>
  <si>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</si>
  <si>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</si>
  <si>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</si>
  <si>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</si>
  <si>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</si>
  <si>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</si>
  <si>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</si>
  <si>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</si>
  <si>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</si>
  <si>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</si>
  <si>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</si>
  <si>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</si>
  <si>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</si>
  <si>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</si>
  <si>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</si>
  <si>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</si>
  <si>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</si>
  <si>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</si>
  <si>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</si>
  <si>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</si>
  <si>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</si>
  <si>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</si>
  <si>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</si>
  <si>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</si>
  <si>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</si>
  <si>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</si>
  <si>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</si>
  <si>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</si>
  <si>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</si>
  <si>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</si>
  <si>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</si>
  <si>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</si>
  <si>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</si>
  <si>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</si>
  <si>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</si>
  <si>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</si>
  <si>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</si>
  <si>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</si>
  <si>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</si>
  <si>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</si>
  <si>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</si>
  <si>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</si>
  <si>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</si>
  <si>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</si>
  <si>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</si>
  <si>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</si>
  <si>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</si>
  <si>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</si>
  <si>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</si>
  <si>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</si>
  <si>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</si>
  <si>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</si>
  <si>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</si>
  <si>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</si>
  <si>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</si>
  <si>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</si>
  <si>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</si>
  <si>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</si>
  <si>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</si>
  <si>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</si>
  <si>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</si>
  <si>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静岡県清水町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</si>
  <si>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</si>
  <si>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</si>
  <si>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</si>
  <si>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</si>
  <si>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</si>
  <si>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</si>
  <si>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</si>
  <si>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</si>
  <si>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</si>
  <si>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</si>
  <si>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</si>
  <si>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</si>
  <si>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</si>
  <si>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</si>
  <si>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</si>
  <si>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</si>
  <si>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</si>
  <si>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</si>
  <si>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</si>
  <si>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</si>
  <si>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</si>
  <si>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</si>
  <si>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</si>
  <si>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</si>
  <si>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</si>
  <si>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</si>
  <si>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</si>
  <si>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</si>
  <si>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</si>
  <si>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</si>
  <si>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</si>
  <si>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</si>
  <si>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</si>
  <si>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</si>
  <si>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</si>
  <si>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</si>
  <si>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</si>
  <si>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</si>
  <si>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</si>
  <si>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</si>
  <si>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</si>
  <si>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</si>
  <si>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</si>
  <si>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</si>
  <si>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</si>
  <si>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</si>
  <si>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</si>
  <si>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</si>
  <si>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</si>
  <si>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</si>
  <si>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</si>
  <si>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</si>
  <si>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</si>
  <si>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</si>
  <si>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</si>
  <si>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</si>
  <si>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</si>
  <si>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</si>
  <si>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</si>
  <si>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</si>
  <si>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</si>
  <si>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</si>
  <si>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</si>
  <si>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</si>
  <si>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</si>
  <si>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</si>
  <si>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</si>
  <si>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</si>
  <si>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</si>
  <si>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</si>
  <si>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</si>
  <si>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</si>
  <si>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</si>
  <si>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</si>
  <si>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</si>
  <si>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</si>
  <si>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</si>
  <si>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</si>
  <si>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</si>
  <si>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</si>
  <si>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</si>
  <si>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</si>
  <si>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</si>
  <si>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</si>
  <si>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</si>
  <si>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</si>
  <si>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</si>
  <si>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</si>
  <si>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</si>
  <si>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</si>
  <si>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</si>
  <si>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</si>
  <si>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</si>
  <si>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</si>
  <si>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</si>
  <si>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</si>
  <si>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</si>
  <si>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</si>
  <si>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</si>
  <si>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</si>
  <si>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</si>
  <si>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</si>
  <si>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</si>
  <si>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</si>
  <si>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</si>
  <si>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</si>
  <si>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</si>
  <si>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</si>
  <si>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</si>
  <si>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</si>
  <si>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</si>
  <si>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</si>
  <si>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</si>
  <si>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</si>
  <si>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</si>
  <si>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</si>
  <si>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</si>
  <si>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</si>
  <si>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</si>
  <si>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</si>
  <si>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</si>
  <si>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</si>
  <si>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</si>
  <si>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</si>
  <si>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</si>
  <si>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</si>
  <si>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</si>
  <si>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</si>
  <si>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</si>
  <si>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</si>
  <si>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</si>
  <si>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</si>
  <si>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</si>
  <si>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</si>
  <si>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</si>
  <si>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</si>
  <si>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</si>
  <si>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</si>
  <si>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</si>
  <si>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</si>
  <si>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</si>
  <si>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</si>
  <si>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</si>
  <si>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</si>
  <si>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</si>
  <si>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</si>
  <si>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</si>
  <si>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</si>
  <si>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</si>
  <si>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</si>
  <si>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</si>
  <si>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</si>
  <si>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</si>
  <si>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</si>
  <si>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</si>
  <si>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</si>
  <si>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</si>
  <si>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</si>
  <si>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</si>
  <si>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</si>
  <si>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</si>
  <si>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</si>
  <si>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</si>
  <si>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</si>
  <si>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</si>
  <si>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</si>
  <si>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</si>
  <si>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</si>
  <si>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</si>
  <si>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</si>
  <si>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</si>
  <si>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</si>
  <si>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</si>
  <si>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1.25</t>
  </si>
  <si>
    <t>▲ 0.34</t>
  </si>
  <si>
    <t>一般会計</t>
  </si>
  <si>
    <t>国民健康保険事業特別会計</t>
  </si>
  <si>
    <t>介護保険事業特別会計</t>
  </si>
  <si>
    <t>公共下水道事業特別会計</t>
  </si>
  <si>
    <t>後期高齢者医療特別会計</t>
  </si>
  <si>
    <t>土地取得特別会計</t>
  </si>
  <si>
    <t>その他会計（赤字）</t>
  </si>
  <si>
    <t>その他会計（黒字）</t>
  </si>
  <si>
    <t>-</t>
    <phoneticPr fontId="2"/>
  </si>
  <si>
    <t>-</t>
    <phoneticPr fontId="2"/>
  </si>
  <si>
    <t>-</t>
    <phoneticPr fontId="2"/>
  </si>
  <si>
    <t>静岡県市町総合事務組合</t>
    <rPh sb="0" eb="3">
      <t>シズオカケン</t>
    </rPh>
    <rPh sb="3" eb="4">
      <t>シ</t>
    </rPh>
    <rPh sb="4" eb="5">
      <t>マチ</t>
    </rPh>
    <rPh sb="5" eb="7">
      <t>ソウゴウ</t>
    </rPh>
    <rPh sb="7" eb="9">
      <t>ジム</t>
    </rPh>
    <rPh sb="9" eb="11">
      <t>クミアイ</t>
    </rPh>
    <phoneticPr fontId="2"/>
  </si>
  <si>
    <t>静岡県芦湖水利組合</t>
    <rPh sb="0" eb="3">
      <t>シズオカケン</t>
    </rPh>
    <rPh sb="3" eb="4">
      <t>アシ</t>
    </rPh>
    <rPh sb="4" eb="5">
      <t>ミズウミ</t>
    </rPh>
    <rPh sb="5" eb="7">
      <t>スイリ</t>
    </rPh>
    <rPh sb="7" eb="9">
      <t>クミアイ</t>
    </rPh>
    <phoneticPr fontId="2"/>
  </si>
  <si>
    <t>駿豆学園管理組合</t>
    <rPh sb="0" eb="2">
      <t>スンズ</t>
    </rPh>
    <rPh sb="2" eb="4">
      <t>ガクエン</t>
    </rPh>
    <rPh sb="4" eb="6">
      <t>カンリ</t>
    </rPh>
    <rPh sb="6" eb="8">
      <t>クミアイ</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</si>
  <si>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</si>
  <si>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</si>
  <si>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</si>
  <si>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t>
    <phoneticPr fontId="2"/>
  </si>
  <si>
    <t>箱根山御山組合</t>
    <rPh sb="0" eb="2">
      <t>ハコネ</t>
    </rPh>
    <rPh sb="2" eb="3">
      <t>ヤマ</t>
    </rPh>
    <rPh sb="3" eb="4">
      <t>ゴ</t>
    </rPh>
    <rPh sb="4" eb="5">
      <t>ヤマ</t>
    </rPh>
    <rPh sb="5" eb="7">
      <t>クミアイ</t>
    </rPh>
    <phoneticPr fontId="2"/>
  </si>
  <si>
    <t>三島市外五ケ市町箱根山組合</t>
    <rPh sb="0" eb="3">
      <t>ミシマシ</t>
    </rPh>
    <rPh sb="3" eb="4">
      <t>ソト</t>
    </rPh>
    <rPh sb="4" eb="6">
      <t>ゴカ</t>
    </rPh>
    <rPh sb="6" eb="7">
      <t>シ</t>
    </rPh>
    <rPh sb="7" eb="8">
      <t>マチ</t>
    </rPh>
    <rPh sb="8" eb="10">
      <t>ハコネ</t>
    </rPh>
    <rPh sb="10" eb="11">
      <t>ヤマ</t>
    </rPh>
    <rPh sb="11" eb="13">
      <t>クミアイ</t>
    </rPh>
    <phoneticPr fontId="2"/>
  </si>
  <si>
    <t>三島市外五ケ市町箱根山林組合</t>
    <rPh sb="0" eb="3">
      <t>ミシマシ</t>
    </rPh>
    <rPh sb="3" eb="4">
      <t>ソト</t>
    </rPh>
    <rPh sb="4" eb="6">
      <t>ゴカ</t>
    </rPh>
    <rPh sb="6" eb="7">
      <t>シ</t>
    </rPh>
    <rPh sb="7" eb="8">
      <t>マチ</t>
    </rPh>
    <rPh sb="8" eb="10">
      <t>ハコネ</t>
    </rPh>
    <rPh sb="10" eb="11">
      <t>ヤマ</t>
    </rPh>
    <rPh sb="11" eb="12">
      <t>ハヤシ</t>
    </rPh>
    <rPh sb="12" eb="14">
      <t>クミアイ</t>
    </rPh>
    <phoneticPr fontId="2"/>
  </si>
  <si>
    <t>箱根山禁伐林組合</t>
    <rPh sb="0" eb="2">
      <t>ハコネ</t>
    </rPh>
    <rPh sb="2" eb="3">
      <t>ヤマ</t>
    </rPh>
    <rPh sb="3" eb="4">
      <t>キン</t>
    </rPh>
    <rPh sb="4" eb="5">
      <t>バツ</t>
    </rPh>
    <rPh sb="5" eb="6">
      <t>リン</t>
    </rPh>
    <rPh sb="6" eb="8">
      <t>クミアイ</t>
    </rPh>
    <phoneticPr fontId="2"/>
  </si>
  <si>
    <t>箱根山殖産林組合</t>
    <rPh sb="0" eb="2">
      <t>ハコネ</t>
    </rPh>
    <rPh sb="2" eb="3">
      <t>ヤマ</t>
    </rPh>
    <rPh sb="3" eb="5">
      <t>ショクサン</t>
    </rPh>
    <rPh sb="5" eb="6">
      <t>ハヤシ</t>
    </rPh>
    <rPh sb="6" eb="8">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</si>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</sst>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46439</c:v>
                </c:pt>
                <c:pt idx="1">
                  <c:v>23410</c:v>
                </c:pt>
                <c:pt idx="2">
                  <c:v>29938</c:v>
                </c:pt>
                <c:pt idx="3">
                  <c:v>39259</c:v>
                </c:pt>
                <c:pt idx="4">
                  <c:v>32389</c:v>
                </c:pt>
              </c:numCache>
            </c:numRef>
          </c:val>
          <c:smooth val="0"/>
        </c:ser>
        <c:dLbls>
          <c:showLegendKey val="0"/>
          <c:showVal val="0"/>
          <c:showCatName val="0"/>
          <c:showSerName val="0"/>
          <c:showPercent val="0"/>
          <c:showBubbleSize val="0"/>
        </c:dLbls>
        <c:marker val="1"/>
        <c:smooth val="0"/>
        <c:axId val="103985920"/>
        <c:axId val="103987840"/>
      </c:lineChart>
      <c:catAx>
        <c:axId val="1039859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987840"/>
        <c:crosses val="autoZero"/>
        <c:auto val="1"/>
        <c:lblAlgn val="ctr"/>
        <c:lblOffset val="100"/>
        <c:tickLblSkip val="1"/>
        <c:tickMarkSkip val="1"/>
        <c:noMultiLvlLbl val="0"/>
      </c:catAx>
      <c:valAx>
        <c:axId val="1039878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985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4.5599999999999996</c:v>
                </c:pt>
                <c:pt idx="1">
                  <c:v>7.95</c:v>
                </c:pt>
                <c:pt idx="2">
                  <c:v>7.05</c:v>
                </c:pt>
                <c:pt idx="3">
                  <c:v>10.49</c:v>
                </c:pt>
                <c:pt idx="4">
                  <c:v>6.89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21</c:v>
                </c:pt>
                <c:pt idx="1">
                  <c:v>24.18</c:v>
                </c:pt>
                <c:pt idx="2">
                  <c:v>24.45</c:v>
                </c:pt>
                <c:pt idx="3">
                  <c:v>22.98</c:v>
                </c:pt>
                <c:pt idx="4">
                  <c:v>27.31</c:v>
                </c:pt>
              </c:numCache>
            </c:numRef>
          </c:val>
        </c:ser>
        <c:dLbls>
          <c:showLegendKey val="0"/>
          <c:showVal val="0"/>
          <c:showCatName val="0"/>
          <c:showSerName val="0"/>
          <c:showPercent val="0"/>
          <c:showBubbleSize val="0"/>
        </c:dLbls>
        <c:gapWidth val="250"/>
        <c:overlap val="100"/>
        <c:axId val="107352832"/>
        <c:axId val="107354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-1.25</c:v>
                </c:pt>
                <c:pt idx="1">
                  <c:v>6.99</c:v>
                </c:pt>
                <c:pt idx="2">
                  <c:v>-0.34</c:v>
                </c:pt>
                <c:pt idx="3">
                  <c:v>2.21</c:v>
                </c:pt>
                <c:pt idx="4">
                  <c:v>1.52</c:v>
                </c:pt>
              </c:numCache>
            </c:numRef>
          </c:val>
          <c:smooth val="0"/>
        </c:ser>
        <c:dLbls>
          <c:showLegendKey val="0"/>
          <c:showVal val="0"/>
          <c:showCatName val="0"/>
          <c:showSerName val="0"/>
          <c:showPercent val="0"/>
          <c:showBubbleSize val="0"/>
        </c:dLbls>
        <c:marker val="1"/>
        <c:smooth val="0"/>
        <c:axId val="107352832"/>
        <c:axId val="107354752"/>
      </c:lineChart>
      <c:catAx>
        <c:axId val="10735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354752"/>
        <c:crosses val="autoZero"/>
        <c:auto val="1"/>
        <c:lblAlgn val="ctr"/>
        <c:lblOffset val="100"/>
        <c:tickLblSkip val="1"/>
        <c:tickMarkSkip val="1"/>
        <c:noMultiLvlLbl val="0"/>
      </c:catAx>
      <c:valAx>
        <c:axId val="107354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5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0.14000000000000001</c:v>
                </c:pt>
                <c:pt idx="2">
                  <c:v>#N/A</c:v>
                </c:pt>
                <c:pt idx="3">
                  <c:v>0.16</c:v>
                </c:pt>
                <c:pt idx="4">
                  <c:v>#N/A</c:v>
                </c:pt>
                <c:pt idx="5">
                  <c:v>0.15</c:v>
                </c:pt>
                <c:pt idx="6">
                  <c:v>#N/A</c:v>
                </c:pt>
                <c:pt idx="7">
                  <c:v>0.18</c:v>
                </c:pt>
                <c:pt idx="8">
                  <c:v>#N/A</c:v>
                </c:pt>
                <c:pt idx="9">
                  <c:v>0.16</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0.19</c:v>
                </c:pt>
                <c:pt idx="2">
                  <c:v>#N/A</c:v>
                </c:pt>
                <c:pt idx="3">
                  <c:v>0.1</c:v>
                </c:pt>
                <c:pt idx="4">
                  <c:v>#N/A</c:v>
                </c:pt>
                <c:pt idx="5">
                  <c:v>0.19</c:v>
                </c:pt>
                <c:pt idx="6">
                  <c:v>#N/A</c:v>
                </c:pt>
                <c:pt idx="7">
                  <c:v>0.42</c:v>
                </c:pt>
                <c:pt idx="8">
                  <c:v>#N/A</c:v>
                </c:pt>
                <c:pt idx="9">
                  <c:v>0.34</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0.68</c:v>
                </c:pt>
                <c:pt idx="2">
                  <c:v>#N/A</c:v>
                </c:pt>
                <c:pt idx="3">
                  <c:v>0.63</c:v>
                </c:pt>
                <c:pt idx="4">
                  <c:v>#N/A</c:v>
                </c:pt>
                <c:pt idx="5">
                  <c:v>0.47</c:v>
                </c:pt>
                <c:pt idx="6">
                  <c:v>#N/A</c:v>
                </c:pt>
                <c:pt idx="7">
                  <c:v>0.62</c:v>
                </c:pt>
                <c:pt idx="8">
                  <c:v>#N/A</c:v>
                </c:pt>
                <c:pt idx="9">
                  <c:v>0.86</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1.1399999999999999</c:v>
                </c:pt>
                <c:pt idx="2">
                  <c:v>#N/A</c:v>
                </c:pt>
                <c:pt idx="3">
                  <c:v>1.36</c:v>
                </c:pt>
                <c:pt idx="4">
                  <c:v>#N/A</c:v>
                </c:pt>
                <c:pt idx="5">
                  <c:v>2.54</c:v>
                </c:pt>
                <c:pt idx="6">
                  <c:v>#N/A</c:v>
                </c:pt>
                <c:pt idx="7">
                  <c:v>2.34</c:v>
                </c:pt>
                <c:pt idx="8">
                  <c:v>#N/A</c:v>
                </c:pt>
                <c:pt idx="9">
                  <c:v>1.78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4.5599999999999996</c:v>
                </c:pt>
                <c:pt idx="2">
                  <c:v>#N/A</c:v>
                </c:pt>
                <c:pt idx="3">
                  <c:v>7.95</c:v>
                </c:pt>
                <c:pt idx="4">
                  <c:v>#N/A</c:v>
                </c:pt>
                <c:pt idx="5">
                  <c:v>7.05</c:v>
                </c:pt>
                <c:pt idx="6">
                  <c:v>#N/A</c:v>
                </c:pt>
                <c:pt idx="7">
                  <c:v>10.49</c:v>
                </c:pt>
                <c:pt idx="8">
                  <c:v>#N/A</c:v>
                </c:pt>
                <c:pt idx="9">
                  <c:v>6.89</c:v>
                </c:pt>
              </c:numCache>
            </c:numRef>
          </c:val>
        </c:ser>
        <c:dLbls>
          <c:showLegendKey val="0"/>
          <c:showVal val="0"/>
          <c:showCatName val="0"/>
          <c:showSerName val="0"/>
          <c:showPercent val="0"/>
          <c:showBubbleSize val="0"/>
        </c:dLbls>
        <c:gapWidth val="150"/>
        <c:overlap val="100"/>
        <c:axId val="107448960"/>
        <c:axId val="107454848"/>
      </c:barChart>
      <c:catAx>
        <c:axId val="10744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454848"/>
        <c:crosses val="autoZero"/>
        <c:auto val="1"/>
        <c:lblAlgn val="ctr"/>
        <c:lblOffset val="100"/>
        <c:tickLblSkip val="1"/>
        <c:tickMarkSkip val="1"/>
        <c:noMultiLvlLbl val="0"/>
      </c:catAx>
      <c:valAx>
        <c:axId val="10745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448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857</c:v>
                </c:pt>
                <c:pt idx="5">
                  <c:v>866</c:v>
                </c:pt>
                <c:pt idx="8">
                  <c:v>874</c:v>
                </c:pt>
                <c:pt idx="11">
                  <c:v>896</c:v>
                </c:pt>
                <c:pt idx="14">
                  <c:v>948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c:v>
                </c:pt>
                <c:pt idx="3">
                  <c:v>2</c:v>
                </c:pt>
                <c:pt idx="6">
                  <c:v>2</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350</c:v>
                </c:pt>
                <c:pt idx="3">
                  <c:v>360</c:v>
                </c:pt>
                <c:pt idx="6">
                  <c:v>345</c:v>
                </c:pt>
                <c:pt idx="9">
                  <c:v>340</c:v>
                </c:pt>
                <c:pt idx="12">
                  <c:v>354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906</c:v>
                </c:pt>
                <c:pt idx="3">
                  <c:v>858</c:v>
                </c:pt>
                <c:pt idx="6">
                  <c:v>828</c:v>
                </c:pt>
                <c:pt idx="9">
                  <c:v>838</c:v>
                </c:pt>
                <c:pt idx="12">
                  <c:v>857</c:v>
                </c:pt>
              </c:numCache>
            </c:numRef>
          </c:val>
        </c:ser>
        <c:dLbls>
          <c:showLegendKey val="0"/>
          <c:showVal val="0"/>
          <c:showCatName val="0"/>
          <c:showSerName val="0"/>
          <c:showPercent val="0"/>
          <c:showBubbleSize val="0"/>
        </c:dLbls>
        <c:gapWidth val="100"/>
        <c:overlap val="100"/>
        <c:axId val="113783936"/>
        <c:axId val="113785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401</c:v>
                </c:pt>
                <c:pt idx="2">
                  <c:v>#N/A</c:v>
                </c:pt>
                <c:pt idx="3">
                  <c:v>#N/A</c:v>
                </c:pt>
                <c:pt idx="4">
                  <c:v>354</c:v>
                </c:pt>
                <c:pt idx="5">
                  <c:v>#N/A</c:v>
                </c:pt>
                <c:pt idx="6">
                  <c:v>#N/A</c:v>
                </c:pt>
                <c:pt idx="7">
                  <c:v>301</c:v>
                </c:pt>
                <c:pt idx="8">
                  <c:v>#N/A</c:v>
                </c:pt>
                <c:pt idx="9">
                  <c:v>#N/A</c:v>
                </c:pt>
                <c:pt idx="10">
                  <c:v>284</c:v>
                </c:pt>
                <c:pt idx="11">
                  <c:v>#N/A</c:v>
                </c:pt>
                <c:pt idx="12">
                  <c:v>#N/A</c:v>
                </c:pt>
                <c:pt idx="13">
                  <c:v>265</c:v>
                </c:pt>
                <c:pt idx="14">
                  <c:v>#N/A</c:v>
                </c:pt>
              </c:numCache>
            </c:numRef>
          </c:val>
          <c:smooth val="0"/>
        </c:ser>
        <c:dLbls>
          <c:showLegendKey val="0"/>
          <c:showVal val="0"/>
          <c:showCatName val="0"/>
          <c:showSerName val="0"/>
          <c:showPercent val="0"/>
          <c:showBubbleSize val="0"/>
        </c:dLbls>
        <c:marker val="1"/>
        <c:smooth val="0"/>
        <c:axId val="113783936"/>
        <c:axId val="113785856"/>
      </c:lineChart>
      <c:catAx>
        <c:axId val="11378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785856"/>
        <c:crosses val="autoZero"/>
        <c:auto val="1"/>
        <c:lblAlgn val="ctr"/>
        <c:lblOffset val="100"/>
        <c:tickLblSkip val="1"/>
        <c:tickMarkSkip val="1"/>
        <c:noMultiLvlLbl val="0"/>
      </c:catAx>
      <c:valAx>
        <c:axId val="113785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78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8156</c:v>
                </c:pt>
                <c:pt idx="5">
                  <c:v>8385</c:v>
                </c:pt>
                <c:pt idx="8">
                  <c:v>8449</c:v>
                </c:pt>
                <c:pt idx="11">
                  <c:v>8536</c:v>
                </c:pt>
                <c:pt idx="14">
                  <c:v>8397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3132</c:v>
                </c:pt>
                <c:pt idx="5">
                  <c:v>3129</c:v>
                </c:pt>
                <c:pt idx="8">
                  <c:v>2904</c:v>
                </c:pt>
                <c:pt idx="11">
                  <c:v>2941</c:v>
                </c:pt>
                <c:pt idx="14">
                  <c:v>3069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1670</c:v>
                </c:pt>
                <c:pt idx="5">
                  <c:v>1868</c:v>
                </c:pt>
                <c:pt idx="8">
                  <c:v>1939</c:v>
                </c:pt>
                <c:pt idx="11">
                  <c:v>1753</c:v>
                </c:pt>
                <c:pt idx="14">
                  <c:v>2303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340</c:v>
                </c:pt>
                <c:pt idx="3">
                  <c:v>273</c:v>
                </c:pt>
                <c:pt idx="6">
                  <c:v>174</c:v>
                </c:pt>
                <c:pt idx="9">
                  <c:v>138</c:v>
                </c:pt>
                <c:pt idx="12">
                  <c:v>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16</c:v>
                </c:pt>
                <c:pt idx="3">
                  <c:v>14</c:v>
                </c:pt>
                <c:pt idx="6">
                  <c:v>13</c:v>
                </c:pt>
                <c:pt idx="9">
                  <c:v>12</c:v>
                </c:pt>
                <c:pt idx="12">
                  <c:v>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5442</c:v>
                </c:pt>
                <c:pt idx="3">
                  <c:v>5414</c:v>
                </c:pt>
                <c:pt idx="6">
                  <c:v>5159</c:v>
                </c:pt>
                <c:pt idx="9">
                  <c:v>4978</c:v>
                </c:pt>
                <c:pt idx="12">
                  <c:v>4831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7743</c:v>
                </c:pt>
                <c:pt idx="3">
                  <c:v>7861</c:v>
                </c:pt>
                <c:pt idx="6">
                  <c:v>7879</c:v>
                </c:pt>
                <c:pt idx="9">
                  <c:v>8159</c:v>
                </c:pt>
                <c:pt idx="12">
                  <c:v>7963</c:v>
                </c:pt>
              </c:numCache>
            </c:numRef>
          </c:val>
        </c:ser>
        <c:dLbls>
          <c:showLegendKey val="0"/>
          <c:showVal val="0"/>
          <c:showCatName val="0"/>
          <c:showSerName val="0"/>
          <c:showPercent val="0"/>
          <c:showBubbleSize val="0"/>
        </c:dLbls>
        <c:gapWidth val="100"/>
        <c:overlap val="100"/>
        <c:axId val="107483904"/>
        <c:axId val="107485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583</c:v>
                </c:pt>
                <c:pt idx="2">
                  <c:v>#N/A</c:v>
                </c:pt>
                <c:pt idx="3">
                  <c:v>#N/A</c:v>
                </c:pt>
                <c:pt idx="4">
                  <c:v>180</c:v>
                </c:pt>
                <c:pt idx="5">
                  <c:v>#N/A</c:v>
                </c:pt>
                <c:pt idx="6">
                  <c:v>#N/A</c:v>
                </c:pt>
                <c:pt idx="7">
                  <c:v>0</c:v>
                </c:pt>
                <c:pt idx="8">
                  <c:v>#N/A</c:v>
                </c:pt>
                <c:pt idx="9">
                  <c:v>#N/A</c:v>
                </c:pt>
                <c:pt idx="10">
                  <c:v>58</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7483904"/>
        <c:axId val="107485824"/>
      </c:lineChart>
      <c:catAx>
        <c:axId val="10748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485824"/>
        <c:crosses val="autoZero"/>
        <c:auto val="1"/>
        <c:lblAlgn val="ctr"/>
        <c:lblOffset val="100"/>
        <c:tickLblSkip val="1"/>
        <c:tickMarkSkip val="1"/>
        <c:noMultiLvlLbl val="0"/>
      </c:catAx>
      <c:valAx>
        <c:axId val="107485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48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静岡県清水町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32,710
31,763
8.84
9,652,153
9,219,052
431,367
6,264,323
7,963,363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年度以降、法人税割の大幅な増額を反映し、基準財政収入額が増加しており、単年度比較では近年上昇傾向にある。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年度は近年の上昇を反映し、３ヵ年平均においても前年度数値より</a:t>
          </a:r>
          <a:r>
            <a:rPr kumimoji="1" lang="en-US" altLang="ja-JP" sz="1300">
              <a:latin typeface="ＭＳ Ｐゴシック"/>
            </a:rPr>
            <a:t>0.01</a:t>
          </a:r>
          <a:r>
            <a:rPr kumimoji="1" lang="ja-JP" altLang="en-US" sz="1300">
              <a:latin typeface="ＭＳ Ｐゴシック"/>
            </a:rPr>
            <a:t>ポイント上昇の</a:t>
          </a:r>
          <a:r>
            <a:rPr kumimoji="1" lang="en-US" altLang="ja-JP" sz="1300">
              <a:latin typeface="ＭＳ Ｐゴシック"/>
            </a:rPr>
            <a:t>0.94</a:t>
          </a:r>
          <a:r>
            <a:rPr kumimoji="1" lang="ja-JP" altLang="en-US" sz="1300">
              <a:latin typeface="ＭＳ Ｐゴシック"/>
            </a:rPr>
            <a:t>となった。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73378</xdr:rowOff>
    </xdr:from>
    <xdr:to>
      <xdr:col>7</xdr:col>
      <xdr:colOff>152400</xdr:colOff>
      <xdr:row>40</xdr:row>
      <xdr:rowOff>86783</xdr:rowOff>
    </xdr:to>
    <xdr:cxnSp macro="">
      <xdr:nvCxnSpPr>
        <xdr:cNvPr id="68" name="直線コネクタ 67"/>
        <xdr:cNvCxnSpPr/>
      </xdr:nvCxnSpPr>
      <xdr:spPr>
        <a:xfrm flipV="1">
          <a:off x="4114800" y="69313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59972</xdr:rowOff>
    </xdr:from>
    <xdr:to>
      <xdr:col>6</xdr:col>
      <xdr:colOff>0</xdr:colOff>
      <xdr:row>40</xdr:row>
      <xdr:rowOff>86783</xdr:rowOff>
    </xdr:to>
    <xdr:cxnSp macro="">
      <xdr:nvCxnSpPr>
        <xdr:cNvPr id="71" name="直線コネクタ 70"/>
        <xdr:cNvCxnSpPr/>
      </xdr:nvCxnSpPr>
      <xdr:spPr>
        <a:xfrm>
          <a:off x="3225800" y="69179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59972</xdr:rowOff>
    </xdr:to>
    <xdr:cxnSp macro="">
      <xdr:nvCxnSpPr>
        <xdr:cNvPr id="74" name="直線コネクタ 73"/>
        <xdr:cNvCxnSpPr/>
      </xdr:nvCxnSpPr>
      <xdr:spPr>
        <a:xfrm>
          <a:off x="2336800" y="68643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137583</xdr:rowOff>
    </xdr:from>
    <xdr:to>
      <xdr:col>3</xdr:col>
      <xdr:colOff>279400</xdr:colOff>
      <xdr:row>40</xdr:row>
      <xdr:rowOff>6350</xdr:rowOff>
    </xdr:to>
    <xdr:cxnSp macro="">
      <xdr:nvCxnSpPr>
        <xdr:cNvPr id="77" name="直線コネクタ 76"/>
        <xdr:cNvCxnSpPr/>
      </xdr:nvCxnSpPr>
      <xdr:spPr>
        <a:xfrm>
          <a:off x="1447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22578</xdr:rowOff>
    </xdr:from>
    <xdr:to>
      <xdr:col>7</xdr:col>
      <xdr:colOff>203200</xdr:colOff>
      <xdr:row>40</xdr:row>
      <xdr:rowOff>124178</xdr:rowOff>
    </xdr:to>
    <xdr:sp macro="" textlink="">
      <xdr:nvSpPr>
        <xdr:cNvPr id="87" name="円/楕円 86"/>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39105</xdr:rowOff>
    </xdr:from>
    <xdr:ext cx="762000" cy="259045"/>
    <xdr:sp macro="" textlink="">
      <xdr:nvSpPr>
        <xdr:cNvPr id="88" name="財政力該当値テキスト"/>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9" name="円/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90" name="テキスト ボックス 89"/>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9172</xdr:rowOff>
    </xdr:from>
    <xdr:to>
      <xdr:col>4</xdr:col>
      <xdr:colOff>533400</xdr:colOff>
      <xdr:row>40</xdr:row>
      <xdr:rowOff>110772</xdr:rowOff>
    </xdr:to>
    <xdr:sp macro="" textlink="">
      <xdr:nvSpPr>
        <xdr:cNvPr id="91" name="円/楕円 90"/>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120949</xdr:rowOff>
    </xdr:from>
    <xdr:ext cx="762000" cy="259045"/>
    <xdr:sp macro="" textlink="">
      <xdr:nvSpPr>
        <xdr:cNvPr id="92" name="テキスト ボックス 91"/>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3" name="円/楕円 92"/>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4" name="テキスト ボックス 93"/>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95" name="円/楕円 94"/>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96" name="テキスト ボックス 95"/>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歳入では経常一般財源のうち地方譲与税および地方交付税が減少しているが、景気の回復により町税が増加している。</a:t>
          </a:r>
          <a:endParaRPr kumimoji="1" lang="en-US" altLang="ja-JP" sz="1300">
            <a:latin typeface="ＭＳ Ｐゴシック"/>
          </a:endParaRPr>
        </a:p>
        <a:p>
          <a:r>
            <a:rPr kumimoji="1" lang="ja-JP" altLang="en-US" sz="1300">
              <a:latin typeface="ＭＳ Ｐゴシック"/>
            </a:rPr>
            <a:t>　また、歳出では人件費が減少しているものの扶助費及び公債費が増加しているため、前年度数値より</a:t>
          </a:r>
          <a:r>
            <a:rPr kumimoji="1" lang="en-US" altLang="ja-JP" sz="1300">
              <a:latin typeface="ＭＳ Ｐゴシック"/>
            </a:rPr>
            <a:t>0.2</a:t>
          </a:r>
          <a:r>
            <a:rPr kumimoji="1" lang="ja-JP" altLang="en-US" sz="1300">
              <a:latin typeface="ＭＳ Ｐゴシック"/>
            </a:rPr>
            <a:t>ポイント悪化の</a:t>
          </a:r>
          <a:r>
            <a:rPr kumimoji="1" lang="en-US" altLang="ja-JP" sz="1300">
              <a:latin typeface="ＭＳ Ｐゴシック"/>
            </a:rPr>
            <a:t>80.0</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類似団体を下回ってはいるが、今後においても行財政改革の取り組みを通じてなお一層の義務的経費の削減に努める。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85598</xdr:rowOff>
    </xdr:from>
    <xdr:to>
      <xdr:col>7</xdr:col>
      <xdr:colOff>152400</xdr:colOff>
      <xdr:row>61</xdr:row>
      <xdr:rowOff>95250</xdr:rowOff>
    </xdr:to>
    <xdr:cxnSp macro="">
      <xdr:nvCxnSpPr>
        <xdr:cNvPr id="129" name="直線コネクタ 128"/>
        <xdr:cNvCxnSpPr/>
      </xdr:nvCxnSpPr>
      <xdr:spPr>
        <a:xfrm>
          <a:off x="4114800" y="1054404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85598</xdr:rowOff>
    </xdr:from>
    <xdr:to>
      <xdr:col>6</xdr:col>
      <xdr:colOff>0</xdr:colOff>
      <xdr:row>61</xdr:row>
      <xdr:rowOff>100076</xdr:rowOff>
    </xdr:to>
    <xdr:cxnSp macro="">
      <xdr:nvCxnSpPr>
        <xdr:cNvPr id="132" name="直線コネクタ 131"/>
        <xdr:cNvCxnSpPr/>
      </xdr:nvCxnSpPr>
      <xdr:spPr>
        <a:xfrm flipV="1">
          <a:off x="3225800" y="105440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160528</xdr:rowOff>
    </xdr:from>
    <xdr:to>
      <xdr:col>4</xdr:col>
      <xdr:colOff>482600</xdr:colOff>
      <xdr:row>61</xdr:row>
      <xdr:rowOff>100076</xdr:rowOff>
    </xdr:to>
    <xdr:cxnSp macro="">
      <xdr:nvCxnSpPr>
        <xdr:cNvPr id="135" name="直線コネクタ 134"/>
        <xdr:cNvCxnSpPr/>
      </xdr:nvCxnSpPr>
      <xdr:spPr>
        <a:xfrm>
          <a:off x="2336800" y="1044752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160528</xdr:rowOff>
    </xdr:from>
    <xdr:to>
      <xdr:col>3</xdr:col>
      <xdr:colOff>279400</xdr:colOff>
      <xdr:row>62</xdr:row>
      <xdr:rowOff>10668</xdr:rowOff>
    </xdr:to>
    <xdr:cxnSp macro="">
      <xdr:nvCxnSpPr>
        <xdr:cNvPr id="138" name="直線コネクタ 137"/>
        <xdr:cNvCxnSpPr/>
      </xdr:nvCxnSpPr>
      <xdr:spPr>
        <a:xfrm flipV="1">
          <a:off x="1447800" y="1044752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44450</xdr:rowOff>
    </xdr:from>
    <xdr:to>
      <xdr:col>7</xdr:col>
      <xdr:colOff>203200</xdr:colOff>
      <xdr:row>61</xdr:row>
      <xdr:rowOff>146050</xdr:rowOff>
    </xdr:to>
    <xdr:sp macro="" textlink="">
      <xdr:nvSpPr>
        <xdr:cNvPr id="148" name="円/楕円 147"/>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60977</xdr:rowOff>
    </xdr:from>
    <xdr:ext cx="762000" cy="259045"/>
    <xdr:sp macro="" textlink="">
      <xdr:nvSpPr>
        <xdr:cNvPr id="149" name="財政構造の弾力性該当値テキスト"/>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34798</xdr:rowOff>
    </xdr:from>
    <xdr:to>
      <xdr:col>6</xdr:col>
      <xdr:colOff>50800</xdr:colOff>
      <xdr:row>61</xdr:row>
      <xdr:rowOff>136398</xdr:rowOff>
    </xdr:to>
    <xdr:sp macro="" textlink="">
      <xdr:nvSpPr>
        <xdr:cNvPr id="150" name="円/楕円 149"/>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146575</xdr:rowOff>
    </xdr:from>
    <xdr:ext cx="736600" cy="259045"/>
    <xdr:sp macro="" textlink="">
      <xdr:nvSpPr>
        <xdr:cNvPr id="151" name="テキスト ボックス 150"/>
        <xdr:cNvSpPr txBox="1"/>
      </xdr:nvSpPr>
      <xdr:spPr>
        <a:xfrm>
          <a:off x="3733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49276</xdr:rowOff>
    </xdr:from>
    <xdr:to>
      <xdr:col>4</xdr:col>
      <xdr:colOff>533400</xdr:colOff>
      <xdr:row>61</xdr:row>
      <xdr:rowOff>150876</xdr:rowOff>
    </xdr:to>
    <xdr:sp macro="" textlink="">
      <xdr:nvSpPr>
        <xdr:cNvPr id="152" name="円/楕円 151"/>
        <xdr:cNvSpPr/>
      </xdr:nvSpPr>
      <xdr:spPr>
        <a:xfrm>
          <a:off x="3175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53" name="テキスト ボックス 152"/>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109728</xdr:rowOff>
    </xdr:from>
    <xdr:to>
      <xdr:col>3</xdr:col>
      <xdr:colOff>330200</xdr:colOff>
      <xdr:row>61</xdr:row>
      <xdr:rowOff>39878</xdr:rowOff>
    </xdr:to>
    <xdr:sp macro="" textlink="">
      <xdr:nvSpPr>
        <xdr:cNvPr id="154" name="円/楕円 153"/>
        <xdr:cNvSpPr/>
      </xdr:nvSpPr>
      <xdr:spPr>
        <a:xfrm>
          <a:off x="2286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50055</xdr:rowOff>
    </xdr:from>
    <xdr:ext cx="762000" cy="259045"/>
    <xdr:sp macro="" textlink="">
      <xdr:nvSpPr>
        <xdr:cNvPr id="155" name="テキスト ボックス 154"/>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56" name="円/楕円 155"/>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71645</xdr:rowOff>
    </xdr:from>
    <xdr:ext cx="762000" cy="259045"/>
    <xdr:sp macro="" textlink="">
      <xdr:nvSpPr>
        <xdr:cNvPr id="157" name="テキスト ボックス 156"/>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[115,261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ごみ及びし尿処理を自前で行っていないことから、収集処理の業務委託料や施設の使用料など、衛生関係の物件費が高い割合を占めている。</a:t>
          </a:r>
          <a:endParaRPr kumimoji="1" lang="en-US" altLang="ja-JP" sz="1300">
            <a:latin typeface="ＭＳ Ｐゴシック"/>
          </a:endParaRPr>
        </a:p>
        <a:p>
          <a:r>
            <a:rPr kumimoji="1" lang="ja-JP" altLang="en-US" sz="1300">
              <a:latin typeface="ＭＳ Ｐゴシック"/>
            </a:rPr>
            <a:t>　また、職員数の減による人件費の減少や、予防接種の業務委託料の減少などにより前年度と比較して減少したが、類似団体を上回っているため、今後も行財政改革の取り組みを通じて、人件費や物件費等の経常経費の削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146041</xdr:rowOff>
    </xdr:from>
    <xdr:to>
      <xdr:col>7</xdr:col>
      <xdr:colOff>152400</xdr:colOff>
      <xdr:row>80</xdr:row>
      <xdr:rowOff>159795</xdr:rowOff>
    </xdr:to>
    <xdr:cxnSp macro="">
      <xdr:nvCxnSpPr>
        <xdr:cNvPr id="192" name="直線コネクタ 191"/>
        <xdr:cNvCxnSpPr/>
      </xdr:nvCxnSpPr>
      <xdr:spPr>
        <a:xfrm flipV="1">
          <a:off x="4114800" y="13862041"/>
          <a:ext cx="8382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159795</xdr:rowOff>
    </xdr:from>
    <xdr:to>
      <xdr:col>6</xdr:col>
      <xdr:colOff>0</xdr:colOff>
      <xdr:row>81</xdr:row>
      <xdr:rowOff>8413</xdr:rowOff>
    </xdr:to>
    <xdr:cxnSp macro="">
      <xdr:nvCxnSpPr>
        <xdr:cNvPr id="195" name="直線コネクタ 194"/>
        <xdr:cNvCxnSpPr/>
      </xdr:nvCxnSpPr>
      <xdr:spPr>
        <a:xfrm flipV="1">
          <a:off x="3225800" y="13875795"/>
          <a:ext cx="889000" cy="2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163223</xdr:rowOff>
    </xdr:from>
    <xdr:to>
      <xdr:col>4</xdr:col>
      <xdr:colOff>482600</xdr:colOff>
      <xdr:row>81</xdr:row>
      <xdr:rowOff>8413</xdr:rowOff>
    </xdr:to>
    <xdr:cxnSp macro="">
      <xdr:nvCxnSpPr>
        <xdr:cNvPr id="198" name="直線コネクタ 197"/>
        <xdr:cNvCxnSpPr/>
      </xdr:nvCxnSpPr>
      <xdr:spPr>
        <a:xfrm>
          <a:off x="2336800" y="13879223"/>
          <a:ext cx="889000" cy="1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163223</xdr:rowOff>
    </xdr:from>
    <xdr:to>
      <xdr:col>3</xdr:col>
      <xdr:colOff>279400</xdr:colOff>
      <xdr:row>80</xdr:row>
      <xdr:rowOff>164987</xdr:rowOff>
    </xdr:to>
    <xdr:cxnSp macro="">
      <xdr:nvCxnSpPr>
        <xdr:cNvPr id="201" name="直線コネクタ 200"/>
        <xdr:cNvCxnSpPr/>
      </xdr:nvCxnSpPr>
      <xdr:spPr>
        <a:xfrm flipV="1">
          <a:off x="1447800" y="13879223"/>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4042</xdr:rowOff>
    </xdr:from>
    <xdr:ext cx="762000" cy="259045"/>
    <xdr:sp macro="" textlink="">
      <xdr:nvSpPr>
        <xdr:cNvPr id="203" name="テキスト ボックス 202"/>
        <xdr:cNvSpPr txBox="1"/>
      </xdr:nvSpPr>
      <xdr:spPr>
        <a:xfrm>
          <a:off x="1955800" y="135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2953</xdr:rowOff>
    </xdr:from>
    <xdr:ext cx="762000" cy="259045"/>
    <xdr:sp macro="" textlink="">
      <xdr:nvSpPr>
        <xdr:cNvPr id="205" name="テキスト ボックス 204"/>
        <xdr:cNvSpPr txBox="1"/>
      </xdr:nvSpPr>
      <xdr:spPr>
        <a:xfrm>
          <a:off x="1066800" y="135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95241</xdr:rowOff>
    </xdr:from>
    <xdr:to>
      <xdr:col>7</xdr:col>
      <xdr:colOff>203200</xdr:colOff>
      <xdr:row>81</xdr:row>
      <xdr:rowOff>25391</xdr:rowOff>
    </xdr:to>
    <xdr:sp macro="" textlink="">
      <xdr:nvSpPr>
        <xdr:cNvPr id="211" name="円/楕円 210"/>
        <xdr:cNvSpPr/>
      </xdr:nvSpPr>
      <xdr:spPr>
        <a:xfrm>
          <a:off x="4902200" y="1381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67318</xdr:rowOff>
    </xdr:from>
    <xdr:ext cx="762000" cy="259045"/>
    <xdr:sp macro="" textlink="">
      <xdr:nvSpPr>
        <xdr:cNvPr id="212" name="人件費・物件費等の状況該当値テキスト"/>
        <xdr:cNvSpPr txBox="1"/>
      </xdr:nvSpPr>
      <xdr:spPr>
        <a:xfrm>
          <a:off x="5041900" y="1378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115,261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108995</xdr:rowOff>
    </xdr:from>
    <xdr:to>
      <xdr:col>6</xdr:col>
      <xdr:colOff>50800</xdr:colOff>
      <xdr:row>81</xdr:row>
      <xdr:rowOff>39145</xdr:rowOff>
    </xdr:to>
    <xdr:sp macro="" textlink="">
      <xdr:nvSpPr>
        <xdr:cNvPr id="213" name="円/楕円 212"/>
        <xdr:cNvSpPr/>
      </xdr:nvSpPr>
      <xdr:spPr>
        <a:xfrm>
          <a:off x="4064000" y="138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23922</xdr:rowOff>
    </xdr:from>
    <xdr:ext cx="736600" cy="259045"/>
    <xdr:sp macro="" textlink="">
      <xdr:nvSpPr>
        <xdr:cNvPr id="214" name="テキスト ボックス 213"/>
        <xdr:cNvSpPr txBox="1"/>
      </xdr:nvSpPr>
      <xdr:spPr>
        <a:xfrm>
          <a:off x="3733800" y="1391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118,681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129063</xdr:rowOff>
    </xdr:from>
    <xdr:to>
      <xdr:col>4</xdr:col>
      <xdr:colOff>533400</xdr:colOff>
      <xdr:row>81</xdr:row>
      <xdr:rowOff>59213</xdr:rowOff>
    </xdr:to>
    <xdr:sp macro="" textlink="">
      <xdr:nvSpPr>
        <xdr:cNvPr id="215" name="円/楕円 214"/>
        <xdr:cNvSpPr/>
      </xdr:nvSpPr>
      <xdr:spPr>
        <a:xfrm>
          <a:off x="3175000" y="138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43990</xdr:rowOff>
    </xdr:from>
    <xdr:ext cx="762000" cy="259045"/>
    <xdr:sp macro="" textlink="">
      <xdr:nvSpPr>
        <xdr:cNvPr id="216" name="テキスト ボックス 215"/>
        <xdr:cNvSpPr txBox="1"/>
      </xdr:nvSpPr>
      <xdr:spPr>
        <a:xfrm>
          <a:off x="2844800" y="1393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123,671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112423</xdr:rowOff>
    </xdr:from>
    <xdr:to>
      <xdr:col>3</xdr:col>
      <xdr:colOff>330200</xdr:colOff>
      <xdr:row>81</xdr:row>
      <xdr:rowOff>42573</xdr:rowOff>
    </xdr:to>
    <xdr:sp macro="" textlink="">
      <xdr:nvSpPr>
        <xdr:cNvPr id="217" name="円/楕円 216"/>
        <xdr:cNvSpPr/>
      </xdr:nvSpPr>
      <xdr:spPr>
        <a:xfrm>
          <a:off x="2286000" y="138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27350</xdr:rowOff>
    </xdr:from>
    <xdr:ext cx="762000" cy="259045"/>
    <xdr:sp macro="" textlink="">
      <xdr:nvSpPr>
        <xdr:cNvPr id="218" name="テキスト ボックス 217"/>
        <xdr:cNvSpPr txBox="1"/>
      </xdr:nvSpPr>
      <xdr:spPr>
        <a:xfrm>
          <a:off x="1955800" y="1391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119,533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114187</xdr:rowOff>
    </xdr:from>
    <xdr:to>
      <xdr:col>2</xdr:col>
      <xdr:colOff>127000</xdr:colOff>
      <xdr:row>81</xdr:row>
      <xdr:rowOff>44337</xdr:rowOff>
    </xdr:to>
    <xdr:sp macro="" textlink="">
      <xdr:nvSpPr>
        <xdr:cNvPr id="219" name="円/楕円 218"/>
        <xdr:cNvSpPr/>
      </xdr:nvSpPr>
      <xdr:spPr>
        <a:xfrm>
          <a:off x="1397000" y="1383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29114</xdr:rowOff>
    </xdr:from>
    <xdr:ext cx="762000" cy="259045"/>
    <xdr:sp macro="" textlink="">
      <xdr:nvSpPr>
        <xdr:cNvPr id="220" name="テキスト ボックス 219"/>
        <xdr:cNvSpPr txBox="1"/>
      </xdr:nvSpPr>
      <xdr:spPr>
        <a:xfrm>
          <a:off x="1066800" y="1391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事院勧告に基づく給与改定に準拠するとともに、職員の昇格試験や国の指針に基づく人事考課の実施による昇給・昇格によって給与の適正化に努めているところであり、類似団体平均を下回る数値となってい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169672</xdr:rowOff>
    </xdr:from>
    <xdr:to>
      <xdr:col>24</xdr:col>
      <xdr:colOff>558800</xdr:colOff>
      <xdr:row>88</xdr:row>
      <xdr:rowOff>48261</xdr:rowOff>
    </xdr:to>
    <xdr:cxnSp macro="">
      <xdr:nvCxnSpPr>
        <xdr:cNvPr id="252" name="直線コネクタ 251"/>
        <xdr:cNvCxnSpPr/>
      </xdr:nvCxnSpPr>
      <xdr:spPr>
        <a:xfrm flipV="1">
          <a:off x="16179800" y="14228572"/>
          <a:ext cx="838200" cy="90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48261</xdr:rowOff>
    </xdr:from>
    <xdr:to>
      <xdr:col>23</xdr:col>
      <xdr:colOff>406400</xdr:colOff>
      <xdr:row>88</xdr:row>
      <xdr:rowOff>106172</xdr:rowOff>
    </xdr:to>
    <xdr:cxnSp macro="">
      <xdr:nvCxnSpPr>
        <xdr:cNvPr id="255" name="直線コネクタ 254"/>
        <xdr:cNvCxnSpPr/>
      </xdr:nvCxnSpPr>
      <xdr:spPr>
        <a:xfrm flipV="1">
          <a:off x="15290800" y="15135861"/>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114046</xdr:rowOff>
    </xdr:from>
    <xdr:to>
      <xdr:col>22</xdr:col>
      <xdr:colOff>203200</xdr:colOff>
      <xdr:row>88</xdr:row>
      <xdr:rowOff>106172</xdr:rowOff>
    </xdr:to>
    <xdr:cxnSp macro="">
      <xdr:nvCxnSpPr>
        <xdr:cNvPr id="258" name="直線コネクタ 257"/>
        <xdr:cNvCxnSpPr/>
      </xdr:nvCxnSpPr>
      <xdr:spPr>
        <a:xfrm>
          <a:off x="14401800" y="14344396"/>
          <a:ext cx="889000" cy="8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104394</xdr:rowOff>
    </xdr:from>
    <xdr:to>
      <xdr:col>21</xdr:col>
      <xdr:colOff>0</xdr:colOff>
      <xdr:row>83</xdr:row>
      <xdr:rowOff>114046</xdr:rowOff>
    </xdr:to>
    <xdr:cxnSp macro="">
      <xdr:nvCxnSpPr>
        <xdr:cNvPr id="261" name="直線コネクタ 260"/>
        <xdr:cNvCxnSpPr/>
      </xdr:nvCxnSpPr>
      <xdr:spPr>
        <a:xfrm>
          <a:off x="13512800" y="143347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118872</xdr:rowOff>
    </xdr:from>
    <xdr:to>
      <xdr:col>24</xdr:col>
      <xdr:colOff>609600</xdr:colOff>
      <xdr:row>83</xdr:row>
      <xdr:rowOff>49022</xdr:rowOff>
    </xdr:to>
    <xdr:sp macro="" textlink="">
      <xdr:nvSpPr>
        <xdr:cNvPr id="271" name="円/楕円 270"/>
        <xdr:cNvSpPr/>
      </xdr:nvSpPr>
      <xdr:spPr>
        <a:xfrm>
          <a:off x="16967200" y="1417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135399</xdr:rowOff>
    </xdr:from>
    <xdr:ext cx="762000" cy="259045"/>
    <xdr:sp macro="" textlink="">
      <xdr:nvSpPr>
        <xdr:cNvPr id="272" name="給与水準   （国との比較）該当値テキスト"/>
        <xdr:cNvSpPr txBox="1"/>
      </xdr:nvSpPr>
      <xdr:spPr>
        <a:xfrm>
          <a:off x="17106900" y="140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168911</xdr:rowOff>
    </xdr:from>
    <xdr:to>
      <xdr:col>23</xdr:col>
      <xdr:colOff>457200</xdr:colOff>
      <xdr:row>88</xdr:row>
      <xdr:rowOff>99061</xdr:rowOff>
    </xdr:to>
    <xdr:sp macro="" textlink="">
      <xdr:nvSpPr>
        <xdr:cNvPr id="273" name="円/楕円 272"/>
        <xdr:cNvSpPr/>
      </xdr:nvSpPr>
      <xdr:spPr>
        <a:xfrm>
          <a:off x="16129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109238</xdr:rowOff>
    </xdr:from>
    <xdr:ext cx="736600" cy="259045"/>
    <xdr:sp macro="" textlink="">
      <xdr:nvSpPr>
        <xdr:cNvPr id="274" name="テキスト ボックス 273"/>
        <xdr:cNvSpPr txBox="1"/>
      </xdr:nvSpPr>
      <xdr:spPr>
        <a:xfrm>
          <a:off x="15798800" y="14853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55372</xdr:rowOff>
    </xdr:from>
    <xdr:to>
      <xdr:col>22</xdr:col>
      <xdr:colOff>254000</xdr:colOff>
      <xdr:row>88</xdr:row>
      <xdr:rowOff>156972</xdr:rowOff>
    </xdr:to>
    <xdr:sp macro="" textlink="">
      <xdr:nvSpPr>
        <xdr:cNvPr id="275" name="円/楕円 274"/>
        <xdr:cNvSpPr/>
      </xdr:nvSpPr>
      <xdr:spPr>
        <a:xfrm>
          <a:off x="15240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167149</xdr:rowOff>
    </xdr:from>
    <xdr:ext cx="762000" cy="259045"/>
    <xdr:sp macro="" textlink="">
      <xdr:nvSpPr>
        <xdr:cNvPr id="276" name="テキスト ボックス 275"/>
        <xdr:cNvSpPr txBox="1"/>
      </xdr:nvSpPr>
      <xdr:spPr>
        <a:xfrm>
          <a:off x="14909800" y="1491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63246</xdr:rowOff>
    </xdr:from>
    <xdr:to>
      <xdr:col>21</xdr:col>
      <xdr:colOff>50800</xdr:colOff>
      <xdr:row>83</xdr:row>
      <xdr:rowOff>164846</xdr:rowOff>
    </xdr:to>
    <xdr:sp macro="" textlink="">
      <xdr:nvSpPr>
        <xdr:cNvPr id="277" name="円/楕円 276"/>
        <xdr:cNvSpPr/>
      </xdr:nvSpPr>
      <xdr:spPr>
        <a:xfrm>
          <a:off x="14351000" y="142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3573</xdr:rowOff>
    </xdr:from>
    <xdr:ext cx="762000" cy="259045"/>
    <xdr:sp macro="" textlink="">
      <xdr:nvSpPr>
        <xdr:cNvPr id="278" name="テキスト ボックス 277"/>
        <xdr:cNvSpPr txBox="1"/>
      </xdr:nvSpPr>
      <xdr:spPr>
        <a:xfrm>
          <a:off x="14020800" y="1406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53594</xdr:rowOff>
    </xdr:from>
    <xdr:to>
      <xdr:col>19</xdr:col>
      <xdr:colOff>533400</xdr:colOff>
      <xdr:row>83</xdr:row>
      <xdr:rowOff>155194</xdr:rowOff>
    </xdr:to>
    <xdr:sp macro="" textlink="">
      <xdr:nvSpPr>
        <xdr:cNvPr id="279" name="円/楕円 278"/>
        <xdr:cNvSpPr/>
      </xdr:nvSpPr>
      <xdr:spPr>
        <a:xfrm>
          <a:off x="134620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165371</xdr:rowOff>
    </xdr:from>
    <xdr:ext cx="762000" cy="259045"/>
    <xdr:sp macro="" textlink="">
      <xdr:nvSpPr>
        <xdr:cNvPr id="280" name="テキスト ボックス 279"/>
        <xdr:cNvSpPr txBox="1"/>
      </xdr:nvSpPr>
      <xdr:spPr>
        <a:xfrm>
          <a:off x="13131800" y="1405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類似団体を若干上回ってはいるもののほぼ同率で推移している。</a:t>
          </a:r>
          <a:endParaRPr kumimoji="1" lang="en-US" altLang="ja-JP" sz="1300">
            <a:latin typeface="ＭＳ Ｐゴシック"/>
          </a:endParaRPr>
        </a:p>
        <a:p>
          <a:r>
            <a:rPr kumimoji="1" lang="ja-JP" altLang="en-US" sz="1300">
              <a:latin typeface="ＭＳ Ｐゴシック"/>
            </a:rPr>
            <a:t>　定員適正化計画では、平成</a:t>
          </a:r>
          <a:r>
            <a:rPr kumimoji="1" lang="en-US" altLang="ja-JP" sz="1300">
              <a:latin typeface="ＭＳ Ｐゴシック"/>
            </a:rPr>
            <a:t>25</a:t>
          </a:r>
          <a:r>
            <a:rPr kumimoji="1" lang="ja-JP" altLang="en-US" sz="1300">
              <a:latin typeface="ＭＳ Ｐゴシック"/>
            </a:rPr>
            <a:t>年４月１日現在で</a:t>
          </a:r>
          <a:r>
            <a:rPr kumimoji="1" lang="en-US" altLang="ja-JP" sz="1300">
              <a:latin typeface="ＭＳ Ｐゴシック"/>
            </a:rPr>
            <a:t>244</a:t>
          </a:r>
          <a:r>
            <a:rPr kumimoji="1" lang="ja-JP" altLang="en-US" sz="1300">
              <a:latin typeface="ＭＳ Ｐゴシック"/>
            </a:rPr>
            <a:t>人を目標としており、実績では</a:t>
          </a:r>
          <a:r>
            <a:rPr kumimoji="1" lang="en-US" altLang="ja-JP" sz="1300">
              <a:latin typeface="ＭＳ Ｐゴシック"/>
            </a:rPr>
            <a:t>242</a:t>
          </a:r>
          <a:r>
            <a:rPr kumimoji="1" lang="ja-JP" altLang="en-US" sz="1300">
              <a:latin typeface="ＭＳ Ｐゴシック"/>
            </a:rPr>
            <a:t>人と目標が達成されている。</a:t>
          </a:r>
          <a:endParaRPr kumimoji="1" lang="en-US" altLang="ja-JP" sz="1300">
            <a:latin typeface="ＭＳ Ｐゴシック"/>
          </a:endParaRPr>
        </a:p>
        <a:p>
          <a:r>
            <a:rPr kumimoji="1" lang="ja-JP" altLang="en-US" sz="1300">
              <a:latin typeface="ＭＳ Ｐゴシック"/>
            </a:rPr>
            <a:t>　今後においても引き続き定員管理の適正化に努める。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92045</xdr:rowOff>
    </xdr:from>
    <xdr:to>
      <xdr:col>24</xdr:col>
      <xdr:colOff>558800</xdr:colOff>
      <xdr:row>60</xdr:row>
      <xdr:rowOff>96641</xdr:rowOff>
    </xdr:to>
    <xdr:cxnSp macro="">
      <xdr:nvCxnSpPr>
        <xdr:cNvPr id="317" name="直線コネクタ 316"/>
        <xdr:cNvCxnSpPr/>
      </xdr:nvCxnSpPr>
      <xdr:spPr>
        <a:xfrm flipV="1">
          <a:off x="16179800" y="10379045"/>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18"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96641</xdr:rowOff>
    </xdr:from>
    <xdr:to>
      <xdr:col>23</xdr:col>
      <xdr:colOff>406400</xdr:colOff>
      <xdr:row>60</xdr:row>
      <xdr:rowOff>136858</xdr:rowOff>
    </xdr:to>
    <xdr:cxnSp macro="">
      <xdr:nvCxnSpPr>
        <xdr:cNvPr id="320" name="直線コネクタ 319"/>
        <xdr:cNvCxnSpPr/>
      </xdr:nvCxnSpPr>
      <xdr:spPr>
        <a:xfrm flipV="1">
          <a:off x="15290800" y="1038364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2" name="テキスト ボックス 321"/>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136858</xdr:rowOff>
    </xdr:from>
    <xdr:to>
      <xdr:col>22</xdr:col>
      <xdr:colOff>203200</xdr:colOff>
      <xdr:row>60</xdr:row>
      <xdr:rowOff>148348</xdr:rowOff>
    </xdr:to>
    <xdr:cxnSp macro="">
      <xdr:nvCxnSpPr>
        <xdr:cNvPr id="323" name="直線コネクタ 322"/>
        <xdr:cNvCxnSpPr/>
      </xdr:nvCxnSpPr>
      <xdr:spPr>
        <a:xfrm flipV="1">
          <a:off x="14401800" y="1042385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5" name="テキスト ボックス 324"/>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147199</xdr:rowOff>
    </xdr:from>
    <xdr:to>
      <xdr:col>21</xdr:col>
      <xdr:colOff>0</xdr:colOff>
      <xdr:row>60</xdr:row>
      <xdr:rowOff>148348</xdr:rowOff>
    </xdr:to>
    <xdr:cxnSp macro="">
      <xdr:nvCxnSpPr>
        <xdr:cNvPr id="326" name="直線コネクタ 325"/>
        <xdr:cNvCxnSpPr/>
      </xdr:nvCxnSpPr>
      <xdr:spPr>
        <a:xfrm>
          <a:off x="13512800" y="1043419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28" name="テキスト ボックス 327"/>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0" name="テキスト ボックス 329"/>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41245</xdr:rowOff>
    </xdr:from>
    <xdr:to>
      <xdr:col>24</xdr:col>
      <xdr:colOff>609600</xdr:colOff>
      <xdr:row>60</xdr:row>
      <xdr:rowOff>142845</xdr:rowOff>
    </xdr:to>
    <xdr:sp macro="" textlink="">
      <xdr:nvSpPr>
        <xdr:cNvPr id="336" name="円/楕円 335"/>
        <xdr:cNvSpPr/>
      </xdr:nvSpPr>
      <xdr:spPr>
        <a:xfrm>
          <a:off x="16967200" y="10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13322</xdr:rowOff>
    </xdr:from>
    <xdr:ext cx="762000" cy="259045"/>
    <xdr:sp macro="" textlink="">
      <xdr:nvSpPr>
        <xdr:cNvPr id="337" name="定員管理の状況該当値テキスト"/>
        <xdr:cNvSpPr txBox="1"/>
      </xdr:nvSpPr>
      <xdr:spPr>
        <a:xfrm>
          <a:off x="17106900" y="1030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45841</xdr:rowOff>
    </xdr:from>
    <xdr:to>
      <xdr:col>23</xdr:col>
      <xdr:colOff>457200</xdr:colOff>
      <xdr:row>60</xdr:row>
      <xdr:rowOff>147441</xdr:rowOff>
    </xdr:to>
    <xdr:sp macro="" textlink="">
      <xdr:nvSpPr>
        <xdr:cNvPr id="338" name="円/楕円 337"/>
        <xdr:cNvSpPr/>
      </xdr:nvSpPr>
      <xdr:spPr>
        <a:xfrm>
          <a:off x="16129000" y="103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132218</xdr:rowOff>
    </xdr:from>
    <xdr:ext cx="736600" cy="259045"/>
    <xdr:sp macro="" textlink="">
      <xdr:nvSpPr>
        <xdr:cNvPr id="339" name="テキスト ボックス 338"/>
        <xdr:cNvSpPr txBox="1"/>
      </xdr:nvSpPr>
      <xdr:spPr>
        <a:xfrm>
          <a:off x="15798800" y="10419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86058</xdr:rowOff>
    </xdr:from>
    <xdr:to>
      <xdr:col>22</xdr:col>
      <xdr:colOff>254000</xdr:colOff>
      <xdr:row>61</xdr:row>
      <xdr:rowOff>16208</xdr:rowOff>
    </xdr:to>
    <xdr:sp macro="" textlink="">
      <xdr:nvSpPr>
        <xdr:cNvPr id="340" name="円/楕円 339"/>
        <xdr:cNvSpPr/>
      </xdr:nvSpPr>
      <xdr:spPr>
        <a:xfrm>
          <a:off x="15240000" y="103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985</xdr:rowOff>
    </xdr:from>
    <xdr:ext cx="762000" cy="259045"/>
    <xdr:sp macro="" textlink="">
      <xdr:nvSpPr>
        <xdr:cNvPr id="341" name="テキスト ボックス 340"/>
        <xdr:cNvSpPr txBox="1"/>
      </xdr:nvSpPr>
      <xdr:spPr>
        <a:xfrm>
          <a:off x="14909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97548</xdr:rowOff>
    </xdr:from>
    <xdr:to>
      <xdr:col>21</xdr:col>
      <xdr:colOff>50800</xdr:colOff>
      <xdr:row>61</xdr:row>
      <xdr:rowOff>27698</xdr:rowOff>
    </xdr:to>
    <xdr:sp macro="" textlink="">
      <xdr:nvSpPr>
        <xdr:cNvPr id="342" name="円/楕円 341"/>
        <xdr:cNvSpPr/>
      </xdr:nvSpPr>
      <xdr:spPr>
        <a:xfrm>
          <a:off x="14351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43" name="テキスト ボックス 342"/>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96399</xdr:rowOff>
    </xdr:from>
    <xdr:to>
      <xdr:col>19</xdr:col>
      <xdr:colOff>533400</xdr:colOff>
      <xdr:row>61</xdr:row>
      <xdr:rowOff>26549</xdr:rowOff>
    </xdr:to>
    <xdr:sp macro="" textlink="">
      <xdr:nvSpPr>
        <xdr:cNvPr id="344" name="円/楕円 343"/>
        <xdr:cNvSpPr/>
      </xdr:nvSpPr>
      <xdr:spPr>
        <a:xfrm>
          <a:off x="13462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11326</xdr:rowOff>
    </xdr:from>
    <xdr:ext cx="762000" cy="259045"/>
    <xdr:sp macro="" textlink="">
      <xdr:nvSpPr>
        <xdr:cNvPr id="345" name="テキスト ボックス 344"/>
        <xdr:cNvSpPr txBox="1"/>
      </xdr:nvSpPr>
      <xdr:spPr>
        <a:xfrm>
          <a:off x="13131800" y="1046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これまでの大規模建設事業の適切な取捨選択の結果、前年度比</a:t>
          </a:r>
          <a:r>
            <a:rPr kumimoji="1" lang="en-US" altLang="ja-JP" sz="1300">
              <a:latin typeface="ＭＳ Ｐゴシック"/>
            </a:rPr>
            <a:t>0.6</a:t>
          </a:r>
          <a:r>
            <a:rPr kumimoji="1" lang="ja-JP" altLang="en-US" sz="1300">
              <a:latin typeface="ＭＳ Ｐゴシック"/>
            </a:rPr>
            <a:t>ポイント減の</a:t>
          </a:r>
          <a:r>
            <a:rPr kumimoji="1" lang="en-US" altLang="ja-JP" sz="1300">
              <a:latin typeface="ＭＳ Ｐゴシック"/>
            </a:rPr>
            <a:t>5.1</a:t>
          </a:r>
          <a:r>
            <a:rPr kumimoji="1" lang="ja-JP" altLang="en-US" sz="1300">
              <a:latin typeface="ＭＳ Ｐゴシック"/>
            </a:rPr>
            <a:t>％と、昨年度に引き続き改善され、人口一人当たりの公債費が低いことなどから、類似団体平均を下回る実質公債費比率となっている。</a:t>
          </a:r>
        </a:p>
        <a:p>
          <a:r>
            <a:rPr kumimoji="1" lang="ja-JP" altLang="en-US" sz="1300">
              <a:latin typeface="ＭＳ Ｐゴシック"/>
            </a:rPr>
            <a:t>　今後においても、中期財政計画に基づき、緊急度及び必要性を十分検討した上で事業を実施し、地方債の新規発行額を抑制することにより、公債費負担の健全化に努める。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2857</xdr:rowOff>
    </xdr:from>
    <xdr:to>
      <xdr:col>24</xdr:col>
      <xdr:colOff>558800</xdr:colOff>
      <xdr:row>39</xdr:row>
      <xdr:rowOff>39053</xdr:rowOff>
    </xdr:to>
    <xdr:cxnSp macro="">
      <xdr:nvCxnSpPr>
        <xdr:cNvPr id="375" name="直線コネクタ 374"/>
        <xdr:cNvCxnSpPr/>
      </xdr:nvCxnSpPr>
      <xdr:spPr>
        <a:xfrm flipV="1">
          <a:off x="16179800" y="6689407"/>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6"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39053</xdr:rowOff>
    </xdr:from>
    <xdr:to>
      <xdr:col>23</xdr:col>
      <xdr:colOff>406400</xdr:colOff>
      <xdr:row>39</xdr:row>
      <xdr:rowOff>87313</xdr:rowOff>
    </xdr:to>
    <xdr:cxnSp macro="">
      <xdr:nvCxnSpPr>
        <xdr:cNvPr id="378" name="直線コネクタ 377"/>
        <xdr:cNvCxnSpPr/>
      </xdr:nvCxnSpPr>
      <xdr:spPr>
        <a:xfrm flipV="1">
          <a:off x="15290800" y="672560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0" name="テキスト ボックス 379"/>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87313</xdr:rowOff>
    </xdr:from>
    <xdr:to>
      <xdr:col>22</xdr:col>
      <xdr:colOff>203200</xdr:colOff>
      <xdr:row>39</xdr:row>
      <xdr:rowOff>147638</xdr:rowOff>
    </xdr:to>
    <xdr:cxnSp macro="">
      <xdr:nvCxnSpPr>
        <xdr:cNvPr id="381" name="直線コネクタ 380"/>
        <xdr:cNvCxnSpPr/>
      </xdr:nvCxnSpPr>
      <xdr:spPr>
        <a:xfrm flipV="1">
          <a:off x="14401800" y="677386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3" name="テキスト ボックス 382"/>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147638</xdr:rowOff>
    </xdr:from>
    <xdr:to>
      <xdr:col>21</xdr:col>
      <xdr:colOff>0</xdr:colOff>
      <xdr:row>39</xdr:row>
      <xdr:rowOff>165735</xdr:rowOff>
    </xdr:to>
    <xdr:cxnSp macro="">
      <xdr:nvCxnSpPr>
        <xdr:cNvPr id="384" name="直線コネクタ 383"/>
        <xdr:cNvCxnSpPr/>
      </xdr:nvCxnSpPr>
      <xdr:spPr>
        <a:xfrm flipV="1">
          <a:off x="13512800" y="68341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6" name="テキスト ボックス 385"/>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88" name="テキスト ボックス 387"/>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123507</xdr:rowOff>
    </xdr:from>
    <xdr:to>
      <xdr:col>24</xdr:col>
      <xdr:colOff>609600</xdr:colOff>
      <xdr:row>39</xdr:row>
      <xdr:rowOff>53657</xdr:rowOff>
    </xdr:to>
    <xdr:sp macro="" textlink="">
      <xdr:nvSpPr>
        <xdr:cNvPr id="394" name="円/楕円 393"/>
        <xdr:cNvSpPr/>
      </xdr:nvSpPr>
      <xdr:spPr>
        <a:xfrm>
          <a:off x="169672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140034</xdr:rowOff>
    </xdr:from>
    <xdr:ext cx="762000" cy="259045"/>
    <xdr:sp macro="" textlink="">
      <xdr:nvSpPr>
        <xdr:cNvPr id="395" name="公債費負担の状況該当値テキスト"/>
        <xdr:cNvSpPr txBox="1"/>
      </xdr:nvSpPr>
      <xdr:spPr>
        <a:xfrm>
          <a:off x="17106900" y="648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159703</xdr:rowOff>
    </xdr:from>
    <xdr:to>
      <xdr:col>23</xdr:col>
      <xdr:colOff>457200</xdr:colOff>
      <xdr:row>39</xdr:row>
      <xdr:rowOff>89853</xdr:rowOff>
    </xdr:to>
    <xdr:sp macro="" textlink="">
      <xdr:nvSpPr>
        <xdr:cNvPr id="396" name="円/楕円 395"/>
        <xdr:cNvSpPr/>
      </xdr:nvSpPr>
      <xdr:spPr>
        <a:xfrm>
          <a:off x="16129000" y="66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100030</xdr:rowOff>
    </xdr:from>
    <xdr:ext cx="736600" cy="259045"/>
    <xdr:sp macro="" textlink="">
      <xdr:nvSpPr>
        <xdr:cNvPr id="397" name="テキスト ボックス 396"/>
        <xdr:cNvSpPr txBox="1"/>
      </xdr:nvSpPr>
      <xdr:spPr>
        <a:xfrm>
          <a:off x="15798800" y="644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36513</xdr:rowOff>
    </xdr:from>
    <xdr:to>
      <xdr:col>22</xdr:col>
      <xdr:colOff>254000</xdr:colOff>
      <xdr:row>39</xdr:row>
      <xdr:rowOff>138113</xdr:rowOff>
    </xdr:to>
    <xdr:sp macro="" textlink="">
      <xdr:nvSpPr>
        <xdr:cNvPr id="398" name="円/楕円 397"/>
        <xdr:cNvSpPr/>
      </xdr:nvSpPr>
      <xdr:spPr>
        <a:xfrm>
          <a:off x="15240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148290</xdr:rowOff>
    </xdr:from>
    <xdr:ext cx="762000" cy="259045"/>
    <xdr:sp macro="" textlink="">
      <xdr:nvSpPr>
        <xdr:cNvPr id="399" name="テキスト ボックス 398"/>
        <xdr:cNvSpPr txBox="1"/>
      </xdr:nvSpPr>
      <xdr:spPr>
        <a:xfrm>
          <a:off x="14909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96838</xdr:rowOff>
    </xdr:from>
    <xdr:to>
      <xdr:col>21</xdr:col>
      <xdr:colOff>50800</xdr:colOff>
      <xdr:row>40</xdr:row>
      <xdr:rowOff>26988</xdr:rowOff>
    </xdr:to>
    <xdr:sp macro="" textlink="">
      <xdr:nvSpPr>
        <xdr:cNvPr id="400" name="円/楕円 399"/>
        <xdr:cNvSpPr/>
      </xdr:nvSpPr>
      <xdr:spPr>
        <a:xfrm>
          <a:off x="14351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37165</xdr:rowOff>
    </xdr:from>
    <xdr:ext cx="762000" cy="259045"/>
    <xdr:sp macro="" textlink="">
      <xdr:nvSpPr>
        <xdr:cNvPr id="401" name="テキスト ボックス 400"/>
        <xdr:cNvSpPr txBox="1"/>
      </xdr:nvSpPr>
      <xdr:spPr>
        <a:xfrm>
          <a:off x="14020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114935</xdr:rowOff>
    </xdr:from>
    <xdr:to>
      <xdr:col>19</xdr:col>
      <xdr:colOff>533400</xdr:colOff>
      <xdr:row>40</xdr:row>
      <xdr:rowOff>45085</xdr:rowOff>
    </xdr:to>
    <xdr:sp macro="" textlink="">
      <xdr:nvSpPr>
        <xdr:cNvPr id="402" name="円/楕円 401"/>
        <xdr:cNvSpPr/>
      </xdr:nvSpPr>
      <xdr:spPr>
        <a:xfrm>
          <a:off x="134620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55262</xdr:rowOff>
    </xdr:from>
    <xdr:ext cx="762000" cy="259045"/>
    <xdr:sp macro="" textlink="">
      <xdr:nvSpPr>
        <xdr:cNvPr id="403" name="テキスト ボックス 402"/>
        <xdr:cNvSpPr txBox="1"/>
      </xdr:nvSpPr>
      <xdr:spPr>
        <a:xfrm>
          <a:off x="131318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地方債の新規発行を伴う大規模建設事業の適切な取捨選択の結果、類似団体平均を大きく下回る将来負担比率となっている。</a:t>
          </a:r>
          <a:endParaRPr kumimoji="1" lang="en-US" altLang="ja-JP" sz="1300">
            <a:latin typeface="ＭＳ Ｐゴシック"/>
          </a:endParaRPr>
        </a:p>
        <a:p>
          <a:r>
            <a:rPr kumimoji="1" lang="ja-JP" altLang="en-US" sz="1300">
              <a:latin typeface="ＭＳ Ｐゴシック"/>
            </a:rPr>
            <a:t>　今後においても、中期財政計画に基づき、緊急度及び必要性を十分検討した上で事業を実施し、地方債の新規発行額を抑制することで将来負担の健全性の維持に努める。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7"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8" name="フローチャート : 判断 437"/>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13</xdr:row>
      <xdr:rowOff>168360</xdr:rowOff>
    </xdr:from>
    <xdr:to>
      <xdr:col>21</xdr:col>
      <xdr:colOff>0</xdr:colOff>
      <xdr:row>14</xdr:row>
      <xdr:rowOff>58843</xdr:rowOff>
    </xdr:to>
    <xdr:cxnSp macro="">
      <xdr:nvCxnSpPr>
        <xdr:cNvPr id="439" name="直線コネクタ 438"/>
        <xdr:cNvCxnSpPr/>
      </xdr:nvCxnSpPr>
      <xdr:spPr>
        <a:xfrm flipV="1">
          <a:off x="13512800" y="2397210"/>
          <a:ext cx="8890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0" name="フローチャート : 判断 439"/>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81424</xdr:rowOff>
    </xdr:from>
    <xdr:ext cx="736600" cy="259045"/>
    <xdr:sp macro="" textlink="">
      <xdr:nvSpPr>
        <xdr:cNvPr id="441" name="テキスト ボックス 440"/>
        <xdr:cNvSpPr txBox="1"/>
      </xdr:nvSpPr>
      <xdr:spPr>
        <a:xfrm>
          <a:off x="15798800" y="265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42" name="フローチャート : 判断 441"/>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3" name="テキスト ボックス 442"/>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8594</xdr:rowOff>
    </xdr:from>
    <xdr:to>
      <xdr:col>21</xdr:col>
      <xdr:colOff>50800</xdr:colOff>
      <xdr:row>16</xdr:row>
      <xdr:rowOff>110194</xdr:rowOff>
    </xdr:to>
    <xdr:sp macro="" textlink="">
      <xdr:nvSpPr>
        <xdr:cNvPr id="444" name="フローチャート : 判断 443"/>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94971</xdr:rowOff>
    </xdr:from>
    <xdr:ext cx="762000" cy="259045"/>
    <xdr:sp macro="" textlink="">
      <xdr:nvSpPr>
        <xdr:cNvPr id="445" name="テキスト ボックス 444"/>
        <xdr:cNvSpPr txBox="1"/>
      </xdr:nvSpPr>
      <xdr:spPr>
        <a:xfrm>
          <a:off x="14020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6" name="フローチャート : 判断 445"/>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9584</xdr:rowOff>
    </xdr:from>
    <xdr:ext cx="762000" cy="259045"/>
    <xdr:sp macro="" textlink="">
      <xdr:nvSpPr>
        <xdr:cNvPr id="447" name="テキスト ボックス 446"/>
        <xdr:cNvSpPr txBox="1"/>
      </xdr:nvSpPr>
      <xdr:spPr>
        <a:xfrm>
          <a:off x="13131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13</xdr:row>
      <xdr:rowOff>99060</xdr:rowOff>
    </xdr:from>
    <xdr:to>
      <xdr:col>23</xdr:col>
      <xdr:colOff>457200</xdr:colOff>
      <xdr:row>14</xdr:row>
      <xdr:rowOff>29210</xdr:rowOff>
    </xdr:to>
    <xdr:sp macro="" textlink="">
      <xdr:nvSpPr>
        <xdr:cNvPr id="453" name="円/楕円 452"/>
        <xdr:cNvSpPr/>
      </xdr:nvSpPr>
      <xdr:spPr>
        <a:xfrm>
          <a:off x="16129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39387</xdr:rowOff>
    </xdr:from>
    <xdr:ext cx="736600" cy="259045"/>
    <xdr:sp macro="" textlink="">
      <xdr:nvSpPr>
        <xdr:cNvPr id="454" name="テキスト ボックス 453"/>
        <xdr:cNvSpPr txBox="1"/>
      </xdr:nvSpPr>
      <xdr:spPr>
        <a:xfrm>
          <a:off x="15798800" y="209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117560</xdr:rowOff>
    </xdr:from>
    <xdr:to>
      <xdr:col>21</xdr:col>
      <xdr:colOff>50800</xdr:colOff>
      <xdr:row>14</xdr:row>
      <xdr:rowOff>47710</xdr:rowOff>
    </xdr:to>
    <xdr:sp macro="" textlink="">
      <xdr:nvSpPr>
        <xdr:cNvPr id="455" name="円/楕円 454"/>
        <xdr:cNvSpPr/>
      </xdr:nvSpPr>
      <xdr:spPr>
        <a:xfrm>
          <a:off x="14351000" y="23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57887</xdr:rowOff>
    </xdr:from>
    <xdr:ext cx="762000" cy="259045"/>
    <xdr:sp macro="" textlink="">
      <xdr:nvSpPr>
        <xdr:cNvPr id="456" name="テキスト ボックス 455"/>
        <xdr:cNvSpPr txBox="1"/>
      </xdr:nvSpPr>
      <xdr:spPr>
        <a:xfrm>
          <a:off x="14020800" y="211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8043</xdr:rowOff>
    </xdr:from>
    <xdr:to>
      <xdr:col>19</xdr:col>
      <xdr:colOff>533400</xdr:colOff>
      <xdr:row>14</xdr:row>
      <xdr:rowOff>109643</xdr:rowOff>
    </xdr:to>
    <xdr:sp macro="" textlink="">
      <xdr:nvSpPr>
        <xdr:cNvPr id="457" name="円/楕円 456"/>
        <xdr:cNvSpPr/>
      </xdr:nvSpPr>
      <xdr:spPr>
        <a:xfrm>
          <a:off x="134620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119820</xdr:rowOff>
    </xdr:from>
    <xdr:ext cx="762000" cy="259045"/>
    <xdr:sp macro="" textlink="">
      <xdr:nvSpPr>
        <xdr:cNvPr id="458" name="テキスト ボックス 457"/>
        <xdr:cNvSpPr txBox="1"/>
      </xdr:nvSpPr>
      <xdr:spPr>
        <a:xfrm>
          <a:off x="13131800" y="217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静岡県清水町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32,710
31,763
8.84
9,652,153
9,219,052
431,367
6,264,323
7,963,363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人件費に係る経常収支比率は、類似団体平均値より高くなっているものの、人事院勧告に基づく給与改定等により前年度に比べ</a:t>
          </a:r>
          <a:r>
            <a:rPr kumimoji="1" lang="en-US" altLang="ja-JP" sz="1300">
              <a:latin typeface="ＭＳ Ｐゴシック"/>
            </a:rPr>
            <a:t>0.7</a:t>
          </a:r>
          <a:r>
            <a:rPr kumimoji="1" lang="ja-JP" altLang="en-US" sz="1300">
              <a:latin typeface="ＭＳ Ｐゴシック"/>
            </a:rPr>
            <a:t>ポイント減となっており、人口１人当たり決算額は類似団体平均値を下回る指数となっている。</a:t>
          </a:r>
        </a:p>
        <a:p>
          <a:r>
            <a:rPr kumimoji="1" lang="ja-JP" altLang="en-US" sz="1300">
              <a:latin typeface="ＭＳ Ｐゴシック"/>
            </a:rPr>
            <a:t>　今後においても職員給与等の適正化により人件費の抑制に努める。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133858</xdr:rowOff>
    </xdr:from>
    <xdr:to>
      <xdr:col>7</xdr:col>
      <xdr:colOff>15875</xdr:colOff>
      <xdr:row>37</xdr:row>
      <xdr:rowOff>165862</xdr:rowOff>
    </xdr:to>
    <xdr:cxnSp macro="">
      <xdr:nvCxnSpPr>
        <xdr:cNvPr id="63" name="直線コネクタ 62"/>
        <xdr:cNvCxnSpPr/>
      </xdr:nvCxnSpPr>
      <xdr:spPr>
        <a:xfrm flipV="1">
          <a:off x="3987800" y="64775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165862</xdr:rowOff>
    </xdr:from>
    <xdr:to>
      <xdr:col>5</xdr:col>
      <xdr:colOff>549275</xdr:colOff>
      <xdr:row>38</xdr:row>
      <xdr:rowOff>35560</xdr:rowOff>
    </xdr:to>
    <xdr:cxnSp macro="">
      <xdr:nvCxnSpPr>
        <xdr:cNvPr id="66" name="直線コネクタ 65"/>
        <xdr:cNvCxnSpPr/>
      </xdr:nvCxnSpPr>
      <xdr:spPr>
        <a:xfrm flipV="1">
          <a:off x="3098800" y="65095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138430</xdr:rowOff>
    </xdr:from>
    <xdr:to>
      <xdr:col>4</xdr:col>
      <xdr:colOff>346075</xdr:colOff>
      <xdr:row>38</xdr:row>
      <xdr:rowOff>35560</xdr:rowOff>
    </xdr:to>
    <xdr:cxnSp macro="">
      <xdr:nvCxnSpPr>
        <xdr:cNvPr id="69" name="直線コネクタ 68"/>
        <xdr:cNvCxnSpPr/>
      </xdr:nvCxnSpPr>
      <xdr:spPr>
        <a:xfrm>
          <a:off x="2209800" y="6482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38</xdr:row>
      <xdr:rowOff>104140</xdr:rowOff>
    </xdr:to>
    <xdr:cxnSp macro="">
      <xdr:nvCxnSpPr>
        <xdr:cNvPr id="72" name="直線コネクタ 71"/>
        <xdr:cNvCxnSpPr/>
      </xdr:nvCxnSpPr>
      <xdr:spPr>
        <a:xfrm flipV="1">
          <a:off x="1320800" y="64820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83058</xdr:rowOff>
    </xdr:from>
    <xdr:to>
      <xdr:col>7</xdr:col>
      <xdr:colOff>66675</xdr:colOff>
      <xdr:row>38</xdr:row>
      <xdr:rowOff>13208</xdr:rowOff>
    </xdr:to>
    <xdr:sp macro="" textlink="">
      <xdr:nvSpPr>
        <xdr:cNvPr id="82" name="円/楕円 81"/>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55135</xdr:rowOff>
    </xdr:from>
    <xdr:ext cx="762000" cy="259045"/>
    <xdr:sp macro="" textlink="">
      <xdr:nvSpPr>
        <xdr:cNvPr id="83" name="人件費該当値テキスト"/>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115062</xdr:rowOff>
    </xdr:from>
    <xdr:to>
      <xdr:col>5</xdr:col>
      <xdr:colOff>600075</xdr:colOff>
      <xdr:row>38</xdr:row>
      <xdr:rowOff>45212</xdr:rowOff>
    </xdr:to>
    <xdr:sp macro="" textlink="">
      <xdr:nvSpPr>
        <xdr:cNvPr id="84" name="円/楕円 83"/>
        <xdr:cNvSpPr/>
      </xdr:nvSpPr>
      <xdr:spPr>
        <a:xfrm>
          <a:off x="3937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29989</xdr:rowOff>
    </xdr:from>
    <xdr:ext cx="736600" cy="259045"/>
    <xdr:sp macro="" textlink="">
      <xdr:nvSpPr>
        <xdr:cNvPr id="85" name="テキスト ボックス 84"/>
        <xdr:cNvSpPr txBox="1"/>
      </xdr:nvSpPr>
      <xdr:spPr>
        <a:xfrm>
          <a:off x="3606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156210</xdr:rowOff>
    </xdr:from>
    <xdr:to>
      <xdr:col>4</xdr:col>
      <xdr:colOff>396875</xdr:colOff>
      <xdr:row>38</xdr:row>
      <xdr:rowOff>86360</xdr:rowOff>
    </xdr:to>
    <xdr:sp macro="" textlink="">
      <xdr:nvSpPr>
        <xdr:cNvPr id="86" name="円/楕円 85"/>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71137</xdr:rowOff>
    </xdr:from>
    <xdr:ext cx="762000" cy="259045"/>
    <xdr:sp macro="" textlink="">
      <xdr:nvSpPr>
        <xdr:cNvPr id="87" name="テキスト ボックス 86"/>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88" name="円/楕円 87"/>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89" name="テキスト ボックス 88"/>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53340</xdr:rowOff>
    </xdr:from>
    <xdr:to>
      <xdr:col>1</xdr:col>
      <xdr:colOff>676275</xdr:colOff>
      <xdr:row>38</xdr:row>
      <xdr:rowOff>154940</xdr:rowOff>
    </xdr:to>
    <xdr:sp macro="" textlink="">
      <xdr:nvSpPr>
        <xdr:cNvPr id="90" name="円/楕円 89"/>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139717</xdr:rowOff>
    </xdr:from>
    <xdr:ext cx="762000" cy="259045"/>
    <xdr:sp macro="" textlink="">
      <xdr:nvSpPr>
        <xdr:cNvPr id="91" name="テキスト ボックス 90"/>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物件費に係る経常収支比率は、予防接種や健康診査の業務委託料などの負担が大きく、類似団体平均値より高くなっている。</a:t>
          </a:r>
          <a:endParaRPr kumimoji="1" lang="en-US" altLang="ja-JP" sz="1300">
            <a:latin typeface="ＭＳ Ｐゴシック"/>
          </a:endParaRPr>
        </a:p>
        <a:p>
          <a:r>
            <a:rPr kumimoji="1" lang="ja-JP" altLang="en-US" sz="1300">
              <a:latin typeface="ＭＳ Ｐゴシック"/>
            </a:rPr>
            <a:t>　今後においても、なお一層の徹底した節減合理化や行財政改革の取り組みが必要である。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26416</xdr:rowOff>
    </xdr:from>
    <xdr:to>
      <xdr:col>24</xdr:col>
      <xdr:colOff>31750</xdr:colOff>
      <xdr:row>18</xdr:row>
      <xdr:rowOff>26416</xdr:rowOff>
    </xdr:to>
    <xdr:cxnSp macro="">
      <xdr:nvCxnSpPr>
        <xdr:cNvPr id="121" name="直線コネクタ 120"/>
        <xdr:cNvCxnSpPr/>
      </xdr:nvCxnSpPr>
      <xdr:spPr>
        <a:xfrm>
          <a:off x="15671800" y="3112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26416</xdr:rowOff>
    </xdr:from>
    <xdr:to>
      <xdr:col>22</xdr:col>
      <xdr:colOff>565150</xdr:colOff>
      <xdr:row>18</xdr:row>
      <xdr:rowOff>26416</xdr:rowOff>
    </xdr:to>
    <xdr:cxnSp macro="">
      <xdr:nvCxnSpPr>
        <xdr:cNvPr id="124" name="直線コネクタ 123"/>
        <xdr:cNvCxnSpPr/>
      </xdr:nvCxnSpPr>
      <xdr:spPr>
        <a:xfrm>
          <a:off x="14782800" y="3112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3556</xdr:rowOff>
    </xdr:from>
    <xdr:to>
      <xdr:col>21</xdr:col>
      <xdr:colOff>361950</xdr:colOff>
      <xdr:row>18</xdr:row>
      <xdr:rowOff>26416</xdr:rowOff>
    </xdr:to>
    <xdr:cxnSp macro="">
      <xdr:nvCxnSpPr>
        <xdr:cNvPr id="127" name="直線コネクタ 126"/>
        <xdr:cNvCxnSpPr/>
      </xdr:nvCxnSpPr>
      <xdr:spPr>
        <a:xfrm>
          <a:off x="13893800" y="30896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156718</xdr:rowOff>
    </xdr:from>
    <xdr:to>
      <xdr:col>20</xdr:col>
      <xdr:colOff>158750</xdr:colOff>
      <xdr:row>18</xdr:row>
      <xdr:rowOff>3556</xdr:rowOff>
    </xdr:to>
    <xdr:cxnSp macro="">
      <xdr:nvCxnSpPr>
        <xdr:cNvPr id="130" name="直線コネクタ 129"/>
        <xdr:cNvCxnSpPr/>
      </xdr:nvCxnSpPr>
      <xdr:spPr>
        <a:xfrm>
          <a:off x="13004800" y="3071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147066</xdr:rowOff>
    </xdr:from>
    <xdr:to>
      <xdr:col>24</xdr:col>
      <xdr:colOff>82550</xdr:colOff>
      <xdr:row>18</xdr:row>
      <xdr:rowOff>77216</xdr:rowOff>
    </xdr:to>
    <xdr:sp macro="" textlink="">
      <xdr:nvSpPr>
        <xdr:cNvPr id="140" name="円/楕円 139"/>
        <xdr:cNvSpPr/>
      </xdr:nvSpPr>
      <xdr:spPr>
        <a:xfrm>
          <a:off x="164592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119143</xdr:rowOff>
    </xdr:from>
    <xdr:ext cx="762000" cy="259045"/>
    <xdr:sp macro="" textlink="">
      <xdr:nvSpPr>
        <xdr:cNvPr id="141" name="物件費該当値テキスト"/>
        <xdr:cNvSpPr txBox="1"/>
      </xdr:nvSpPr>
      <xdr:spPr>
        <a:xfrm>
          <a:off x="165989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147066</xdr:rowOff>
    </xdr:from>
    <xdr:to>
      <xdr:col>22</xdr:col>
      <xdr:colOff>615950</xdr:colOff>
      <xdr:row>18</xdr:row>
      <xdr:rowOff>77216</xdr:rowOff>
    </xdr:to>
    <xdr:sp macro="" textlink="">
      <xdr:nvSpPr>
        <xdr:cNvPr id="142" name="円/楕円 141"/>
        <xdr:cNvSpPr/>
      </xdr:nvSpPr>
      <xdr:spPr>
        <a:xfrm>
          <a:off x="15621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61993</xdr:rowOff>
    </xdr:from>
    <xdr:ext cx="736600" cy="259045"/>
    <xdr:sp macro="" textlink="">
      <xdr:nvSpPr>
        <xdr:cNvPr id="143" name="テキスト ボックス 142"/>
        <xdr:cNvSpPr txBox="1"/>
      </xdr:nvSpPr>
      <xdr:spPr>
        <a:xfrm>
          <a:off x="15290800" y="314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147066</xdr:rowOff>
    </xdr:from>
    <xdr:to>
      <xdr:col>21</xdr:col>
      <xdr:colOff>412750</xdr:colOff>
      <xdr:row>18</xdr:row>
      <xdr:rowOff>77216</xdr:rowOff>
    </xdr:to>
    <xdr:sp macro="" textlink="">
      <xdr:nvSpPr>
        <xdr:cNvPr id="144" name="円/楕円 143"/>
        <xdr:cNvSpPr/>
      </xdr:nvSpPr>
      <xdr:spPr>
        <a:xfrm>
          <a:off x="14732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61993</xdr:rowOff>
    </xdr:from>
    <xdr:ext cx="762000" cy="259045"/>
    <xdr:sp macro="" textlink="">
      <xdr:nvSpPr>
        <xdr:cNvPr id="145" name="テキスト ボックス 144"/>
        <xdr:cNvSpPr txBox="1"/>
      </xdr:nvSpPr>
      <xdr:spPr>
        <a:xfrm>
          <a:off x="14401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124206</xdr:rowOff>
    </xdr:from>
    <xdr:to>
      <xdr:col>20</xdr:col>
      <xdr:colOff>209550</xdr:colOff>
      <xdr:row>18</xdr:row>
      <xdr:rowOff>54356</xdr:rowOff>
    </xdr:to>
    <xdr:sp macro="" textlink="">
      <xdr:nvSpPr>
        <xdr:cNvPr id="146" name="円/楕円 145"/>
        <xdr:cNvSpPr/>
      </xdr:nvSpPr>
      <xdr:spPr>
        <a:xfrm>
          <a:off x="13843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39133</xdr:rowOff>
    </xdr:from>
    <xdr:ext cx="762000" cy="259045"/>
    <xdr:sp macro="" textlink="">
      <xdr:nvSpPr>
        <xdr:cNvPr id="147" name="テキスト ボックス 146"/>
        <xdr:cNvSpPr txBox="1"/>
      </xdr:nvSpPr>
      <xdr:spPr>
        <a:xfrm>
          <a:off x="13512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105918</xdr:rowOff>
    </xdr:from>
    <xdr:to>
      <xdr:col>19</xdr:col>
      <xdr:colOff>6350</xdr:colOff>
      <xdr:row>18</xdr:row>
      <xdr:rowOff>36068</xdr:rowOff>
    </xdr:to>
    <xdr:sp macro="" textlink="">
      <xdr:nvSpPr>
        <xdr:cNvPr id="148" name="円/楕円 147"/>
        <xdr:cNvSpPr/>
      </xdr:nvSpPr>
      <xdr:spPr>
        <a:xfrm>
          <a:off x="12954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20845</xdr:rowOff>
    </xdr:from>
    <xdr:ext cx="762000" cy="259045"/>
    <xdr:sp macro="" textlink="">
      <xdr:nvSpPr>
        <xdr:cNvPr id="149" name="テキスト ボックス 148"/>
        <xdr:cNvSpPr txBox="1"/>
      </xdr:nvSpPr>
      <xdr:spPr>
        <a:xfrm>
          <a:off x="12623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扶助費に係る経常収支比率は、類似団体平均値を下回っているが、増加傾向で推移している。</a:t>
          </a:r>
        </a:p>
        <a:p>
          <a:r>
            <a:rPr kumimoji="1" lang="ja-JP" altLang="en-US" sz="1300">
              <a:latin typeface="ＭＳ Ｐゴシック"/>
            </a:rPr>
            <a:t>　扶助費の性格上、安易な削減ができないため、その他の経費を削減・圧縮することにより、扶助費の増加分を捻出していくこととする。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56</xdr:row>
      <xdr:rowOff>94343</xdr:rowOff>
    </xdr:to>
    <xdr:cxnSp macro="">
      <xdr:nvCxnSpPr>
        <xdr:cNvPr id="184" name="直線コネクタ 183"/>
        <xdr:cNvCxnSpPr/>
      </xdr:nvCxnSpPr>
      <xdr:spPr>
        <a:xfrm>
          <a:off x="3987800" y="9662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56</xdr:row>
      <xdr:rowOff>61685</xdr:rowOff>
    </xdr:to>
    <xdr:cxnSp macro="">
      <xdr:nvCxnSpPr>
        <xdr:cNvPr id="187" name="直線コネクタ 186"/>
        <xdr:cNvCxnSpPr/>
      </xdr:nvCxnSpPr>
      <xdr:spPr>
        <a:xfrm>
          <a:off x="3098800" y="95322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102507</xdr:rowOff>
    </xdr:from>
    <xdr:to>
      <xdr:col>4</xdr:col>
      <xdr:colOff>346075</xdr:colOff>
      <xdr:row>56</xdr:row>
      <xdr:rowOff>12700</xdr:rowOff>
    </xdr:to>
    <xdr:cxnSp macro="">
      <xdr:nvCxnSpPr>
        <xdr:cNvPr id="190" name="直線コネクタ 189"/>
        <xdr:cNvCxnSpPr/>
      </xdr:nvCxnSpPr>
      <xdr:spPr>
        <a:xfrm flipV="1">
          <a:off x="2209800" y="95322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12700</xdr:rowOff>
    </xdr:to>
    <xdr:cxnSp macro="">
      <xdr:nvCxnSpPr>
        <xdr:cNvPr id="193" name="直線コネクタ 192"/>
        <xdr:cNvCxnSpPr/>
      </xdr:nvCxnSpPr>
      <xdr:spPr>
        <a:xfrm>
          <a:off x="1320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03" name="円/楕円 202"/>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60070</xdr:rowOff>
    </xdr:from>
    <xdr:ext cx="762000" cy="259045"/>
    <xdr:sp macro="" textlink="">
      <xdr:nvSpPr>
        <xdr:cNvPr id="204" name="扶助費該当値テキスト"/>
        <xdr:cNvSpPr txBox="1"/>
      </xdr:nvSpPr>
      <xdr:spPr>
        <a:xfrm>
          <a:off x="4914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05" name="円/楕円 204"/>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122662</xdr:rowOff>
    </xdr:from>
    <xdr:ext cx="736600" cy="259045"/>
    <xdr:sp macro="" textlink="">
      <xdr:nvSpPr>
        <xdr:cNvPr id="206" name="テキスト ボックス 205"/>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07" name="円/楕円 206"/>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8" name="テキスト ボックス 20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09" name="円/楕円 20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10" name="テキスト ボックス 209"/>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1" name="円/楕円 210"/>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41020</xdr:rowOff>
    </xdr:from>
    <xdr:ext cx="762000" cy="259045"/>
    <xdr:sp macro="" textlink="">
      <xdr:nvSpPr>
        <xdr:cNvPr id="212" name="テキスト ボックス 211"/>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収支比率は、類似団体平均値を下回ってはいるが、年々増加傾向にある。これは、繰出金の増加が主な原因であり、特に介護保険事業会計の経常的な繰出金が増加傾向になっていることが挙げられる。</a:t>
          </a:r>
        </a:p>
        <a:p>
          <a:r>
            <a:rPr kumimoji="1" lang="ja-JP" altLang="en-US" sz="1300">
              <a:latin typeface="ＭＳ Ｐゴシック"/>
            </a:rPr>
            <a:t>　今後においても、介護予防事業の推進を図り、介護給付費の抑制に努める。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43180</xdr:rowOff>
    </xdr:to>
    <xdr:cxnSp macro="">
      <xdr:nvCxnSpPr>
        <xdr:cNvPr id="245" name="直線コネクタ 244"/>
        <xdr:cNvCxnSpPr/>
      </xdr:nvCxnSpPr>
      <xdr:spPr>
        <a:xfrm>
          <a:off x="15671800" y="9636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35560</xdr:rowOff>
    </xdr:to>
    <xdr:cxnSp macro="">
      <xdr:nvCxnSpPr>
        <xdr:cNvPr id="248" name="直線コネクタ 247"/>
        <xdr:cNvCxnSpPr/>
      </xdr:nvCxnSpPr>
      <xdr:spPr>
        <a:xfrm>
          <a:off x="14782800" y="9636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35560</xdr:rowOff>
    </xdr:to>
    <xdr:cxnSp macro="">
      <xdr:nvCxnSpPr>
        <xdr:cNvPr id="251" name="直線コネクタ 250"/>
        <xdr:cNvCxnSpPr/>
      </xdr:nvCxnSpPr>
      <xdr:spPr>
        <a:xfrm>
          <a:off x="13893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55</xdr:row>
      <xdr:rowOff>161290</xdr:rowOff>
    </xdr:to>
    <xdr:cxnSp macro="">
      <xdr:nvCxnSpPr>
        <xdr:cNvPr id="254" name="直線コネクタ 253"/>
        <xdr:cNvCxnSpPr/>
      </xdr:nvCxnSpPr>
      <xdr:spPr>
        <a:xfrm>
          <a:off x="13004800" y="9537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6" name="テキスト ボックス 255"/>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8" name="テキスト ボックス 25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163830</xdr:rowOff>
    </xdr:from>
    <xdr:to>
      <xdr:col>24</xdr:col>
      <xdr:colOff>82550</xdr:colOff>
      <xdr:row>56</xdr:row>
      <xdr:rowOff>93980</xdr:rowOff>
    </xdr:to>
    <xdr:sp macro="" textlink="">
      <xdr:nvSpPr>
        <xdr:cNvPr id="264" name="円/楕円 263"/>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8907</xdr:rowOff>
    </xdr:from>
    <xdr:ext cx="762000" cy="259045"/>
    <xdr:sp macro="" textlink="">
      <xdr:nvSpPr>
        <xdr:cNvPr id="265"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66" name="円/楕円 265"/>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67" name="テキスト ボックス 266"/>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68" name="円/楕円 267"/>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69" name="テキスト ボックス 26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0" name="円/楕円 269"/>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1" name="テキスト ボックス 270"/>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72" name="円/楕円 271"/>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73" name="テキスト ボックス 272"/>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消防業務やごみ処理を一部事務組合で行っていないことなどのため、それらに係る負担金などが類似団体と比較して少ないことから、類似団体平均値を大きく下回っている。</a:t>
          </a:r>
        </a:p>
        <a:p>
          <a:r>
            <a:rPr kumimoji="1" lang="ja-JP" altLang="en-US" sz="1300">
              <a:latin typeface="ＭＳ Ｐゴシック"/>
            </a:rPr>
            <a:t>　なお、各種団体への補助金の削減に係る取り組みについては、平成</a:t>
          </a:r>
          <a:r>
            <a:rPr kumimoji="1" lang="en-US" altLang="ja-JP" sz="1300">
              <a:latin typeface="ＭＳ Ｐゴシック"/>
            </a:rPr>
            <a:t>21</a:t>
          </a:r>
          <a:r>
            <a:rPr kumimoji="1" lang="ja-JP" altLang="en-US" sz="1300">
              <a:latin typeface="ＭＳ Ｐゴシック"/>
            </a:rPr>
            <a:t>年度から平成</a:t>
          </a:r>
          <a:r>
            <a:rPr kumimoji="1" lang="en-US" altLang="ja-JP" sz="1300">
              <a:latin typeface="ＭＳ Ｐゴシック"/>
            </a:rPr>
            <a:t>22</a:t>
          </a:r>
          <a:r>
            <a:rPr kumimoji="1" lang="ja-JP" altLang="en-US" sz="1300">
              <a:latin typeface="ＭＳ Ｐゴシック"/>
            </a:rPr>
            <a:t>年度にかけて評価・検討を行ったところであり、平成</a:t>
          </a:r>
          <a:r>
            <a:rPr kumimoji="1" lang="en-US" altLang="ja-JP" sz="1300">
              <a:latin typeface="ＭＳ Ｐゴシック"/>
            </a:rPr>
            <a:t>23</a:t>
          </a:r>
          <a:r>
            <a:rPr kumimoji="1" lang="ja-JP" altLang="en-US" sz="1300">
              <a:latin typeface="ＭＳ Ｐゴシック"/>
            </a:rPr>
            <a:t>年度からは効果や公平性などの観点から、一部については具体的な見直しを実施しているところである。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124714</xdr:rowOff>
    </xdr:to>
    <xdr:cxnSp macro="">
      <xdr:nvCxnSpPr>
        <xdr:cNvPr id="298" name="直線コネクタ 297"/>
        <xdr:cNvCxnSpPr/>
      </xdr:nvCxnSpPr>
      <xdr:spPr>
        <a:xfrm flipV="1">
          <a:off x="16510000" y="5896864"/>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96791</xdr:rowOff>
    </xdr:from>
    <xdr:ext cx="762000" cy="259045"/>
    <xdr:sp macro="" textlink="">
      <xdr:nvSpPr>
        <xdr:cNvPr id="299"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39</xdr:row>
      <xdr:rowOff>124714</xdr:rowOff>
    </xdr:from>
    <xdr:to>
      <xdr:col>24</xdr:col>
      <xdr:colOff>120650</xdr:colOff>
      <xdr:row>39</xdr:row>
      <xdr:rowOff>124714</xdr:rowOff>
    </xdr:to>
    <xdr:cxnSp macro="">
      <xdr:nvCxnSpPr>
        <xdr:cNvPr id="300" name="直線コネクタ 299"/>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1"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2" name="直線コネクタ 301"/>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72136</xdr:rowOff>
    </xdr:from>
    <xdr:to>
      <xdr:col>24</xdr:col>
      <xdr:colOff>31750</xdr:colOff>
      <xdr:row>34</xdr:row>
      <xdr:rowOff>81280</xdr:rowOff>
    </xdr:to>
    <xdr:cxnSp macro="">
      <xdr:nvCxnSpPr>
        <xdr:cNvPr id="303" name="直線コネクタ 302"/>
        <xdr:cNvCxnSpPr/>
      </xdr:nvCxnSpPr>
      <xdr:spPr>
        <a:xfrm>
          <a:off x="15671800" y="59014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04"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05" name="フローチャート : 判断 304"/>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72136</xdr:rowOff>
    </xdr:from>
    <xdr:to>
      <xdr:col>22</xdr:col>
      <xdr:colOff>565150</xdr:colOff>
      <xdr:row>34</xdr:row>
      <xdr:rowOff>76708</xdr:rowOff>
    </xdr:to>
    <xdr:cxnSp macro="">
      <xdr:nvCxnSpPr>
        <xdr:cNvPr id="306" name="直線コネクタ 305"/>
        <xdr:cNvCxnSpPr/>
      </xdr:nvCxnSpPr>
      <xdr:spPr>
        <a:xfrm flipV="1">
          <a:off x="14782800" y="5901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80772</xdr:rowOff>
    </xdr:from>
    <xdr:to>
      <xdr:col>22</xdr:col>
      <xdr:colOff>615950</xdr:colOff>
      <xdr:row>37</xdr:row>
      <xdr:rowOff>10922</xdr:rowOff>
    </xdr:to>
    <xdr:sp macro="" textlink="">
      <xdr:nvSpPr>
        <xdr:cNvPr id="307" name="フローチャート : 判断 306"/>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08" name="テキスト ボックス 307"/>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62992</xdr:rowOff>
    </xdr:from>
    <xdr:to>
      <xdr:col>21</xdr:col>
      <xdr:colOff>361950</xdr:colOff>
      <xdr:row>34</xdr:row>
      <xdr:rowOff>76708</xdr:rowOff>
    </xdr:to>
    <xdr:cxnSp macro="">
      <xdr:nvCxnSpPr>
        <xdr:cNvPr id="309" name="直線コネクタ 308"/>
        <xdr:cNvCxnSpPr/>
      </xdr:nvCxnSpPr>
      <xdr:spPr>
        <a:xfrm>
          <a:off x="13893800" y="58922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10" name="フローチャート : 判断 309"/>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11" name="テキスト ボックス 310"/>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62992</xdr:rowOff>
    </xdr:from>
    <xdr:to>
      <xdr:col>20</xdr:col>
      <xdr:colOff>158750</xdr:colOff>
      <xdr:row>34</xdr:row>
      <xdr:rowOff>76708</xdr:rowOff>
    </xdr:to>
    <xdr:cxnSp macro="">
      <xdr:nvCxnSpPr>
        <xdr:cNvPr id="312" name="直線コネクタ 311"/>
        <xdr:cNvCxnSpPr/>
      </xdr:nvCxnSpPr>
      <xdr:spPr>
        <a:xfrm flipV="1">
          <a:off x="13004800" y="58922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3" name="フローチャート : 判断 31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4" name="テキスト ボックス 313"/>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15" name="フローチャート : 判断 314"/>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16" name="テキスト ボックス 315"/>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30480</xdr:rowOff>
    </xdr:from>
    <xdr:to>
      <xdr:col>24</xdr:col>
      <xdr:colOff>82550</xdr:colOff>
      <xdr:row>34</xdr:row>
      <xdr:rowOff>132080</xdr:rowOff>
    </xdr:to>
    <xdr:sp macro="" textlink="">
      <xdr:nvSpPr>
        <xdr:cNvPr id="322" name="円/楕円 321"/>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110507</xdr:rowOff>
    </xdr:from>
    <xdr:ext cx="762000" cy="259045"/>
    <xdr:sp macro="" textlink="">
      <xdr:nvSpPr>
        <xdr:cNvPr id="323" name="補助費等該当値テキスト"/>
        <xdr:cNvSpPr txBox="1"/>
      </xdr:nvSpPr>
      <xdr:spPr>
        <a:xfrm>
          <a:off x="16598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21336</xdr:rowOff>
    </xdr:from>
    <xdr:to>
      <xdr:col>22</xdr:col>
      <xdr:colOff>615950</xdr:colOff>
      <xdr:row>34</xdr:row>
      <xdr:rowOff>122936</xdr:rowOff>
    </xdr:to>
    <xdr:sp macro="" textlink="">
      <xdr:nvSpPr>
        <xdr:cNvPr id="324" name="円/楕円 323"/>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133113</xdr:rowOff>
    </xdr:from>
    <xdr:ext cx="736600" cy="259045"/>
    <xdr:sp macro="" textlink="">
      <xdr:nvSpPr>
        <xdr:cNvPr id="325" name="テキスト ボックス 324"/>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25908</xdr:rowOff>
    </xdr:from>
    <xdr:to>
      <xdr:col>21</xdr:col>
      <xdr:colOff>412750</xdr:colOff>
      <xdr:row>34</xdr:row>
      <xdr:rowOff>127508</xdr:rowOff>
    </xdr:to>
    <xdr:sp macro="" textlink="">
      <xdr:nvSpPr>
        <xdr:cNvPr id="326" name="円/楕円 325"/>
        <xdr:cNvSpPr/>
      </xdr:nvSpPr>
      <xdr:spPr>
        <a:xfrm>
          <a:off x="14732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137685</xdr:rowOff>
    </xdr:from>
    <xdr:ext cx="762000" cy="259045"/>
    <xdr:sp macro="" textlink="">
      <xdr:nvSpPr>
        <xdr:cNvPr id="327" name="テキスト ボックス 326"/>
        <xdr:cNvSpPr txBox="1"/>
      </xdr:nvSpPr>
      <xdr:spPr>
        <a:xfrm>
          <a:off x="14401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xdr:rowOff>
    </xdr:from>
    <xdr:to>
      <xdr:col>20</xdr:col>
      <xdr:colOff>209550</xdr:colOff>
      <xdr:row>34</xdr:row>
      <xdr:rowOff>113792</xdr:rowOff>
    </xdr:to>
    <xdr:sp macro="" textlink="">
      <xdr:nvSpPr>
        <xdr:cNvPr id="328" name="円/楕円 327"/>
        <xdr:cNvSpPr/>
      </xdr:nvSpPr>
      <xdr:spPr>
        <a:xfrm>
          <a:off x="13843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123969</xdr:rowOff>
    </xdr:from>
    <xdr:ext cx="762000" cy="259045"/>
    <xdr:sp macro="" textlink="">
      <xdr:nvSpPr>
        <xdr:cNvPr id="329" name="テキスト ボックス 328"/>
        <xdr:cNvSpPr txBox="1"/>
      </xdr:nvSpPr>
      <xdr:spPr>
        <a:xfrm>
          <a:off x="13512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25908</xdr:rowOff>
    </xdr:from>
    <xdr:to>
      <xdr:col>19</xdr:col>
      <xdr:colOff>6350</xdr:colOff>
      <xdr:row>34</xdr:row>
      <xdr:rowOff>127508</xdr:rowOff>
    </xdr:to>
    <xdr:sp macro="" textlink="">
      <xdr:nvSpPr>
        <xdr:cNvPr id="330" name="円/楕円 329"/>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137685</xdr:rowOff>
    </xdr:from>
    <xdr:ext cx="762000" cy="259045"/>
    <xdr:sp macro="" textlink="">
      <xdr:nvSpPr>
        <xdr:cNvPr id="331" name="テキスト ボックス 330"/>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地方債の新規発行を伴う普通建設事業費の適切な取捨選択の結果、公債費に係る経常収支比率及び人口１人当たり決算額は類似団体を下回っている。</a:t>
          </a:r>
        </a:p>
        <a:p>
          <a:r>
            <a:rPr kumimoji="1" lang="ja-JP" altLang="en-US" sz="1300">
              <a:latin typeface="ＭＳ Ｐゴシック"/>
            </a:rPr>
            <a:t>　今後においては、臨時財政対策債の償還の開始が続くなど、年々増加傾向で推移していくことが見込まれることから、中期財政計画に基づき、緊急度及び必要性を十分検討した上で事業を実施し、将来負担となる公債費の抑制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6" name="直線コネクタ 355"/>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57"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58" name="直線コネクタ 357"/>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59"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0" name="直線コネクタ 359"/>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145287</xdr:rowOff>
    </xdr:from>
    <xdr:to>
      <xdr:col>7</xdr:col>
      <xdr:colOff>15875</xdr:colOff>
      <xdr:row>76</xdr:row>
      <xdr:rowOff>163576</xdr:rowOff>
    </xdr:to>
    <xdr:cxnSp macro="">
      <xdr:nvCxnSpPr>
        <xdr:cNvPr id="361" name="直線コネクタ 360"/>
        <xdr:cNvCxnSpPr/>
      </xdr:nvCxnSpPr>
      <xdr:spPr>
        <a:xfrm>
          <a:off x="3987800" y="131754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2"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3" name="フローチャート : 判断 362"/>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145287</xdr:rowOff>
    </xdr:from>
    <xdr:to>
      <xdr:col>5</xdr:col>
      <xdr:colOff>549275</xdr:colOff>
      <xdr:row>76</xdr:row>
      <xdr:rowOff>149861</xdr:rowOff>
    </xdr:to>
    <xdr:cxnSp macro="">
      <xdr:nvCxnSpPr>
        <xdr:cNvPr id="364" name="直線コネクタ 363"/>
        <xdr:cNvCxnSpPr/>
      </xdr:nvCxnSpPr>
      <xdr:spPr>
        <a:xfrm flipV="1">
          <a:off x="3098800" y="13175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5" name="フローチャート : 判断 364"/>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6" name="テキスト ボックス 365"/>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76</xdr:row>
      <xdr:rowOff>154432</xdr:rowOff>
    </xdr:to>
    <xdr:cxnSp macro="">
      <xdr:nvCxnSpPr>
        <xdr:cNvPr id="367" name="直線コネクタ 366"/>
        <xdr:cNvCxnSpPr/>
      </xdr:nvCxnSpPr>
      <xdr:spPr>
        <a:xfrm flipV="1">
          <a:off x="2209800" y="13180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68" name="フローチャート : 判断 367"/>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69" name="テキスト ボックス 368"/>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77</xdr:row>
      <xdr:rowOff>74422</xdr:rowOff>
    </xdr:to>
    <xdr:cxnSp macro="">
      <xdr:nvCxnSpPr>
        <xdr:cNvPr id="370" name="直線コネクタ 369"/>
        <xdr:cNvCxnSpPr/>
      </xdr:nvCxnSpPr>
      <xdr:spPr>
        <a:xfrm flipV="1">
          <a:off x="1320800" y="131846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1" name="フローチャート : 判断 370"/>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2" name="テキスト ボックス 371"/>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3" name="フローチャート : 判断 372"/>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4" name="テキスト ボックス 373"/>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112776</xdr:rowOff>
    </xdr:from>
    <xdr:to>
      <xdr:col>7</xdr:col>
      <xdr:colOff>66675</xdr:colOff>
      <xdr:row>77</xdr:row>
      <xdr:rowOff>42926</xdr:rowOff>
    </xdr:to>
    <xdr:sp macro="" textlink="">
      <xdr:nvSpPr>
        <xdr:cNvPr id="380" name="円/楕円 379"/>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129303</xdr:rowOff>
    </xdr:from>
    <xdr:ext cx="762000" cy="259045"/>
    <xdr:sp macro="" textlink="">
      <xdr:nvSpPr>
        <xdr:cNvPr id="381" name="公債費該当値テキスト"/>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94487</xdr:rowOff>
    </xdr:from>
    <xdr:to>
      <xdr:col>5</xdr:col>
      <xdr:colOff>600075</xdr:colOff>
      <xdr:row>77</xdr:row>
      <xdr:rowOff>24637</xdr:rowOff>
    </xdr:to>
    <xdr:sp macro="" textlink="">
      <xdr:nvSpPr>
        <xdr:cNvPr id="382" name="円/楕円 381"/>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34815</xdr:rowOff>
    </xdr:from>
    <xdr:ext cx="736600" cy="259045"/>
    <xdr:sp macro="" textlink="">
      <xdr:nvSpPr>
        <xdr:cNvPr id="383" name="テキスト ボックス 382"/>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84" name="円/楕円 383"/>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85" name="テキスト ボックス 38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103632</xdr:rowOff>
    </xdr:from>
    <xdr:to>
      <xdr:col>3</xdr:col>
      <xdr:colOff>193675</xdr:colOff>
      <xdr:row>77</xdr:row>
      <xdr:rowOff>33782</xdr:rowOff>
    </xdr:to>
    <xdr:sp macro="" textlink="">
      <xdr:nvSpPr>
        <xdr:cNvPr id="386" name="円/楕円 385"/>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87" name="テキスト ボックス 386"/>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23622</xdr:rowOff>
    </xdr:from>
    <xdr:to>
      <xdr:col>1</xdr:col>
      <xdr:colOff>676275</xdr:colOff>
      <xdr:row>77</xdr:row>
      <xdr:rowOff>125222</xdr:rowOff>
    </xdr:to>
    <xdr:sp macro="" textlink="">
      <xdr:nvSpPr>
        <xdr:cNvPr id="388" name="円/楕円 387"/>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135399</xdr:rowOff>
    </xdr:from>
    <xdr:ext cx="762000" cy="259045"/>
    <xdr:sp macro="" textlink="">
      <xdr:nvSpPr>
        <xdr:cNvPr id="389" name="テキスト ボックス 388"/>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人件費及び物件費を除き、各費目で類似団体平均値を下回っていることから、公債費以外に係る経常収支比率は、類似団体平均値を下回っている。</a:t>
          </a: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年度には若干の改善が見られたが、今後においても行財政改革の取り組みを通じてなお一層の義務的経費の削減に努める。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17" name="直線コネクタ 416"/>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18"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19" name="直線コネクタ 418"/>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0"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1" name="直線コネクタ 420"/>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115570</xdr:rowOff>
    </xdr:from>
    <xdr:to>
      <xdr:col>24</xdr:col>
      <xdr:colOff>31750</xdr:colOff>
      <xdr:row>76</xdr:row>
      <xdr:rowOff>123189</xdr:rowOff>
    </xdr:to>
    <xdr:cxnSp macro="">
      <xdr:nvCxnSpPr>
        <xdr:cNvPr id="422" name="直線コネクタ 421"/>
        <xdr:cNvCxnSpPr/>
      </xdr:nvCxnSpPr>
      <xdr:spPr>
        <a:xfrm flipV="1">
          <a:off x="15671800" y="131457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3"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4" name="フローチャート : 判断 423"/>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123189</xdr:rowOff>
    </xdr:from>
    <xdr:to>
      <xdr:col>22</xdr:col>
      <xdr:colOff>565150</xdr:colOff>
      <xdr:row>76</xdr:row>
      <xdr:rowOff>130811</xdr:rowOff>
    </xdr:to>
    <xdr:cxnSp macro="">
      <xdr:nvCxnSpPr>
        <xdr:cNvPr id="425" name="直線コネクタ 424"/>
        <xdr:cNvCxnSpPr/>
      </xdr:nvCxnSpPr>
      <xdr:spPr>
        <a:xfrm flipV="1">
          <a:off x="14782800" y="131533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6" name="フローチャート : 判断 425"/>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27" name="テキスト ボックス 426"/>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39370</xdr:rowOff>
    </xdr:from>
    <xdr:to>
      <xdr:col>21</xdr:col>
      <xdr:colOff>361950</xdr:colOff>
      <xdr:row>76</xdr:row>
      <xdr:rowOff>130811</xdr:rowOff>
    </xdr:to>
    <xdr:cxnSp macro="">
      <xdr:nvCxnSpPr>
        <xdr:cNvPr id="428" name="直線コネクタ 427"/>
        <xdr:cNvCxnSpPr/>
      </xdr:nvCxnSpPr>
      <xdr:spPr>
        <a:xfrm>
          <a:off x="13893800" y="130695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29" name="フローチャート : 判断 42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0" name="テキスト ボックス 42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39370</xdr:rowOff>
    </xdr:from>
    <xdr:to>
      <xdr:col>20</xdr:col>
      <xdr:colOff>158750</xdr:colOff>
      <xdr:row>76</xdr:row>
      <xdr:rowOff>115570</xdr:rowOff>
    </xdr:to>
    <xdr:cxnSp macro="">
      <xdr:nvCxnSpPr>
        <xdr:cNvPr id="431" name="直線コネクタ 430"/>
        <xdr:cNvCxnSpPr/>
      </xdr:nvCxnSpPr>
      <xdr:spPr>
        <a:xfrm flipV="1">
          <a:off x="13004800" y="130695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2" name="フローチャート : 判断 431"/>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3" name="テキスト ボックス 432"/>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4" name="フローチャート : 判断 433"/>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5" name="テキスト ボックス 434"/>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64770</xdr:rowOff>
    </xdr:from>
    <xdr:to>
      <xdr:col>24</xdr:col>
      <xdr:colOff>82550</xdr:colOff>
      <xdr:row>76</xdr:row>
      <xdr:rowOff>166370</xdr:rowOff>
    </xdr:to>
    <xdr:sp macro="" textlink="">
      <xdr:nvSpPr>
        <xdr:cNvPr id="441" name="円/楕円 440"/>
        <xdr:cNvSpPr/>
      </xdr:nvSpPr>
      <xdr:spPr>
        <a:xfrm>
          <a:off x="16459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81297</xdr:rowOff>
    </xdr:from>
    <xdr:ext cx="762000" cy="259045"/>
    <xdr:sp macro="" textlink="">
      <xdr:nvSpPr>
        <xdr:cNvPr id="442" name="公債費以外該当値テキスト"/>
        <xdr:cNvSpPr txBox="1"/>
      </xdr:nvSpPr>
      <xdr:spPr>
        <a:xfrm>
          <a:off x="16598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72389</xdr:rowOff>
    </xdr:from>
    <xdr:to>
      <xdr:col>22</xdr:col>
      <xdr:colOff>615950</xdr:colOff>
      <xdr:row>77</xdr:row>
      <xdr:rowOff>2539</xdr:rowOff>
    </xdr:to>
    <xdr:sp macro="" textlink="">
      <xdr:nvSpPr>
        <xdr:cNvPr id="443" name="円/楕円 442"/>
        <xdr:cNvSpPr/>
      </xdr:nvSpPr>
      <xdr:spPr>
        <a:xfrm>
          <a:off x="15621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12717</xdr:rowOff>
    </xdr:from>
    <xdr:ext cx="736600" cy="259045"/>
    <xdr:sp macro="" textlink="">
      <xdr:nvSpPr>
        <xdr:cNvPr id="444" name="テキスト ボックス 443"/>
        <xdr:cNvSpPr txBox="1"/>
      </xdr:nvSpPr>
      <xdr:spPr>
        <a:xfrm>
          <a:off x="15290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80011</xdr:rowOff>
    </xdr:from>
    <xdr:to>
      <xdr:col>21</xdr:col>
      <xdr:colOff>412750</xdr:colOff>
      <xdr:row>77</xdr:row>
      <xdr:rowOff>10161</xdr:rowOff>
    </xdr:to>
    <xdr:sp macro="" textlink="">
      <xdr:nvSpPr>
        <xdr:cNvPr id="445" name="円/楕円 444"/>
        <xdr:cNvSpPr/>
      </xdr:nvSpPr>
      <xdr:spPr>
        <a:xfrm>
          <a:off x="14732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20337</xdr:rowOff>
    </xdr:from>
    <xdr:ext cx="762000" cy="259045"/>
    <xdr:sp macro="" textlink="">
      <xdr:nvSpPr>
        <xdr:cNvPr id="446" name="テキスト ボックス 445"/>
        <xdr:cNvSpPr txBox="1"/>
      </xdr:nvSpPr>
      <xdr:spPr>
        <a:xfrm>
          <a:off x="14401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160020</xdr:rowOff>
    </xdr:from>
    <xdr:to>
      <xdr:col>20</xdr:col>
      <xdr:colOff>209550</xdr:colOff>
      <xdr:row>76</xdr:row>
      <xdr:rowOff>90170</xdr:rowOff>
    </xdr:to>
    <xdr:sp macro="" textlink="">
      <xdr:nvSpPr>
        <xdr:cNvPr id="447" name="円/楕円 446"/>
        <xdr:cNvSpPr/>
      </xdr:nvSpPr>
      <xdr:spPr>
        <a:xfrm>
          <a:off x="13843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100347</xdr:rowOff>
    </xdr:from>
    <xdr:ext cx="762000" cy="259045"/>
    <xdr:sp macro="" textlink="">
      <xdr:nvSpPr>
        <xdr:cNvPr id="448" name="テキスト ボックス 447"/>
        <xdr:cNvSpPr txBox="1"/>
      </xdr:nvSpPr>
      <xdr:spPr>
        <a:xfrm>
          <a:off x="13512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49" name="円/楕円 448"/>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50" name="テキスト ボックス 449"/>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静岡県清水町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72016</xdr:rowOff>
    </xdr:from>
    <xdr:to>
      <xdr:col>4</xdr:col>
      <xdr:colOff>1117600</xdr:colOff>
      <xdr:row>18</xdr:row>
      <xdr:rowOff>101277</xdr:rowOff>
    </xdr:to>
    <xdr:cxnSp macro="">
      <xdr:nvCxnSpPr>
        <xdr:cNvPr id="52" name="直線コネクタ 51"/>
        <xdr:cNvCxnSpPr/>
      </xdr:nvCxnSpPr>
      <xdr:spPr bwMode="auto">
        <a:xfrm>
          <a:off x="5003800" y="3205741"/>
          <a:ext cx="647700" cy="29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41558</xdr:rowOff>
    </xdr:from>
    <xdr:to>
      <xdr:col>4</xdr:col>
      <xdr:colOff>469900</xdr:colOff>
      <xdr:row>18</xdr:row>
      <xdr:rowOff>72016</xdr:rowOff>
    </xdr:to>
    <xdr:cxnSp macro="">
      <xdr:nvCxnSpPr>
        <xdr:cNvPr id="55" name="直線コネクタ 54"/>
        <xdr:cNvCxnSpPr/>
      </xdr:nvCxnSpPr>
      <xdr:spPr bwMode="auto">
        <a:xfrm>
          <a:off x="4305300" y="3175283"/>
          <a:ext cx="698500" cy="30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41558</xdr:rowOff>
    </xdr:from>
    <xdr:to>
      <xdr:col>3</xdr:col>
      <xdr:colOff>904875</xdr:colOff>
      <xdr:row>18</xdr:row>
      <xdr:rowOff>56613</xdr:rowOff>
    </xdr:to>
    <xdr:cxnSp macro="">
      <xdr:nvCxnSpPr>
        <xdr:cNvPr id="58" name="直線コネクタ 57"/>
        <xdr:cNvCxnSpPr/>
      </xdr:nvCxnSpPr>
      <xdr:spPr bwMode="auto">
        <a:xfrm flipV="1">
          <a:off x="3606800" y="3175283"/>
          <a:ext cx="698500" cy="1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56613</xdr:rowOff>
    </xdr:from>
    <xdr:to>
      <xdr:col>3</xdr:col>
      <xdr:colOff>206375</xdr:colOff>
      <xdr:row>18</xdr:row>
      <xdr:rowOff>60782</xdr:rowOff>
    </xdr:to>
    <xdr:cxnSp macro="">
      <xdr:nvCxnSpPr>
        <xdr:cNvPr id="61" name="直線コネクタ 60"/>
        <xdr:cNvCxnSpPr/>
      </xdr:nvCxnSpPr>
      <xdr:spPr bwMode="auto">
        <a:xfrm flipV="1">
          <a:off x="2908300" y="3190338"/>
          <a:ext cx="698500" cy="4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50477</xdr:rowOff>
    </xdr:from>
    <xdr:to>
      <xdr:col>5</xdr:col>
      <xdr:colOff>34925</xdr:colOff>
      <xdr:row>18</xdr:row>
      <xdr:rowOff>152077</xdr:rowOff>
    </xdr:to>
    <xdr:sp macro="" textlink="">
      <xdr:nvSpPr>
        <xdr:cNvPr id="71" name="円/楕円 70"/>
        <xdr:cNvSpPr/>
      </xdr:nvSpPr>
      <xdr:spPr bwMode="auto">
        <a:xfrm>
          <a:off x="5600700" y="3184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22554</xdr:rowOff>
    </xdr:from>
    <xdr:ext cx="762000" cy="259045"/>
    <xdr:sp macro="" textlink="">
      <xdr:nvSpPr>
        <xdr:cNvPr id="72" name="人口1人当たり決算額の推移該当値テキスト130"/>
        <xdr:cNvSpPr txBox="1"/>
      </xdr:nvSpPr>
      <xdr:spPr>
        <a:xfrm>
          <a:off x="5740400" y="315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64,488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21216</xdr:rowOff>
    </xdr:from>
    <xdr:to>
      <xdr:col>4</xdr:col>
      <xdr:colOff>520700</xdr:colOff>
      <xdr:row>18</xdr:row>
      <xdr:rowOff>122817</xdr:rowOff>
    </xdr:to>
    <xdr:sp macro="" textlink="">
      <xdr:nvSpPr>
        <xdr:cNvPr id="73" name="円/楕円 72"/>
        <xdr:cNvSpPr/>
      </xdr:nvSpPr>
      <xdr:spPr bwMode="auto">
        <a:xfrm>
          <a:off x="4953000" y="315494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107593</xdr:rowOff>
    </xdr:from>
    <xdr:ext cx="736600" cy="259045"/>
    <xdr:sp macro="" textlink="">
      <xdr:nvSpPr>
        <xdr:cNvPr id="74" name="テキスト ボックス 73"/>
        <xdr:cNvSpPr txBox="1"/>
      </xdr:nvSpPr>
      <xdr:spPr>
        <a:xfrm>
          <a:off x="4622800" y="3241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67,176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162208</xdr:rowOff>
    </xdr:from>
    <xdr:to>
      <xdr:col>3</xdr:col>
      <xdr:colOff>955675</xdr:colOff>
      <xdr:row>18</xdr:row>
      <xdr:rowOff>92358</xdr:rowOff>
    </xdr:to>
    <xdr:sp macro="" textlink="">
      <xdr:nvSpPr>
        <xdr:cNvPr id="75" name="円/楕円 74"/>
        <xdr:cNvSpPr/>
      </xdr:nvSpPr>
      <xdr:spPr bwMode="auto">
        <a:xfrm>
          <a:off x="4254500" y="3124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77135</xdr:rowOff>
    </xdr:from>
    <xdr:ext cx="762000" cy="259045"/>
    <xdr:sp macro="" textlink="">
      <xdr:nvSpPr>
        <xdr:cNvPr id="76" name="テキスト ボックス 75"/>
        <xdr:cNvSpPr txBox="1"/>
      </xdr:nvSpPr>
      <xdr:spPr>
        <a:xfrm>
          <a:off x="3924300" y="321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69,974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5813</xdr:rowOff>
    </xdr:from>
    <xdr:to>
      <xdr:col>3</xdr:col>
      <xdr:colOff>257175</xdr:colOff>
      <xdr:row>18</xdr:row>
      <xdr:rowOff>107413</xdr:rowOff>
    </xdr:to>
    <xdr:sp macro="" textlink="">
      <xdr:nvSpPr>
        <xdr:cNvPr id="77" name="円/楕円 76"/>
        <xdr:cNvSpPr/>
      </xdr:nvSpPr>
      <xdr:spPr bwMode="auto">
        <a:xfrm>
          <a:off x="3556000" y="3139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92190</xdr:rowOff>
    </xdr:from>
    <xdr:ext cx="762000" cy="259045"/>
    <xdr:sp macro="" textlink="">
      <xdr:nvSpPr>
        <xdr:cNvPr id="78" name="テキスト ボックス 77"/>
        <xdr:cNvSpPr txBox="1"/>
      </xdr:nvSpPr>
      <xdr:spPr>
        <a:xfrm>
          <a:off x="3225800" y="322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68,591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9982</xdr:rowOff>
    </xdr:from>
    <xdr:to>
      <xdr:col>2</xdr:col>
      <xdr:colOff>692150</xdr:colOff>
      <xdr:row>18</xdr:row>
      <xdr:rowOff>111582</xdr:rowOff>
    </xdr:to>
    <xdr:sp macro="" textlink="">
      <xdr:nvSpPr>
        <xdr:cNvPr id="79" name="円/楕円 78"/>
        <xdr:cNvSpPr/>
      </xdr:nvSpPr>
      <xdr:spPr bwMode="auto">
        <a:xfrm>
          <a:off x="2857500" y="3143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96359</xdr:rowOff>
    </xdr:from>
    <xdr:ext cx="762000" cy="259045"/>
    <xdr:sp macro="" textlink="">
      <xdr:nvSpPr>
        <xdr:cNvPr id="80" name="テキスト ボックス 79"/>
        <xdr:cNvSpPr txBox="1"/>
      </xdr:nvSpPr>
      <xdr:spPr>
        <a:xfrm>
          <a:off x="2527300" y="323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57334</xdr:rowOff>
    </xdr:from>
    <xdr:to>
      <xdr:col>4</xdr:col>
      <xdr:colOff>1117600</xdr:colOff>
      <xdr:row>36</xdr:row>
      <xdr:rowOff>68173</xdr:rowOff>
    </xdr:to>
    <xdr:cxnSp macro="">
      <xdr:nvCxnSpPr>
        <xdr:cNvPr id="113" name="直線コネクタ 112"/>
        <xdr:cNvCxnSpPr/>
      </xdr:nvCxnSpPr>
      <xdr:spPr bwMode="auto">
        <a:xfrm>
          <a:off x="5003800" y="7010584"/>
          <a:ext cx="647700" cy="10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42323</xdr:rowOff>
    </xdr:from>
    <xdr:to>
      <xdr:col>4</xdr:col>
      <xdr:colOff>469900</xdr:colOff>
      <xdr:row>36</xdr:row>
      <xdr:rowOff>57334</xdr:rowOff>
    </xdr:to>
    <xdr:cxnSp macro="">
      <xdr:nvCxnSpPr>
        <xdr:cNvPr id="116" name="直線コネクタ 115"/>
        <xdr:cNvCxnSpPr/>
      </xdr:nvCxnSpPr>
      <xdr:spPr bwMode="auto">
        <a:xfrm>
          <a:off x="4305300" y="6995573"/>
          <a:ext cx="698500" cy="15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10490</xdr:rowOff>
    </xdr:from>
    <xdr:to>
      <xdr:col>3</xdr:col>
      <xdr:colOff>904875</xdr:colOff>
      <xdr:row>36</xdr:row>
      <xdr:rowOff>42323</xdr:rowOff>
    </xdr:to>
    <xdr:cxnSp macro="">
      <xdr:nvCxnSpPr>
        <xdr:cNvPr id="119" name="直線コネクタ 118"/>
        <xdr:cNvCxnSpPr/>
      </xdr:nvCxnSpPr>
      <xdr:spPr bwMode="auto">
        <a:xfrm>
          <a:off x="3606800" y="6963740"/>
          <a:ext cx="698500" cy="31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325139</xdr:rowOff>
    </xdr:from>
    <xdr:to>
      <xdr:col>3</xdr:col>
      <xdr:colOff>206375</xdr:colOff>
      <xdr:row>36</xdr:row>
      <xdr:rowOff>10490</xdr:rowOff>
    </xdr:to>
    <xdr:cxnSp macro="">
      <xdr:nvCxnSpPr>
        <xdr:cNvPr id="122" name="直線コネクタ 121"/>
        <xdr:cNvCxnSpPr/>
      </xdr:nvCxnSpPr>
      <xdr:spPr bwMode="auto">
        <a:xfrm>
          <a:off x="2908300" y="6935489"/>
          <a:ext cx="698500" cy="28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17373</xdr:rowOff>
    </xdr:from>
    <xdr:to>
      <xdr:col>5</xdr:col>
      <xdr:colOff>34925</xdr:colOff>
      <xdr:row>36</xdr:row>
      <xdr:rowOff>118973</xdr:rowOff>
    </xdr:to>
    <xdr:sp macro="" textlink="">
      <xdr:nvSpPr>
        <xdr:cNvPr id="132" name="円/楕円 131"/>
        <xdr:cNvSpPr/>
      </xdr:nvSpPr>
      <xdr:spPr bwMode="auto">
        <a:xfrm>
          <a:off x="5600700" y="6970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332350</xdr:rowOff>
    </xdr:from>
    <xdr:ext cx="762000" cy="259045"/>
    <xdr:sp macro="" textlink="">
      <xdr:nvSpPr>
        <xdr:cNvPr id="133" name="人口1人当たり決算額の推移該当値テキスト445"/>
        <xdr:cNvSpPr txBox="1"/>
      </xdr:nvSpPr>
      <xdr:spPr>
        <a:xfrm>
          <a:off x="5740400" y="694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6534</xdr:rowOff>
    </xdr:from>
    <xdr:to>
      <xdr:col>4</xdr:col>
      <xdr:colOff>520700</xdr:colOff>
      <xdr:row>36</xdr:row>
      <xdr:rowOff>108134</xdr:rowOff>
    </xdr:to>
    <xdr:sp macro="" textlink="">
      <xdr:nvSpPr>
        <xdr:cNvPr id="134" name="円/楕円 133"/>
        <xdr:cNvSpPr/>
      </xdr:nvSpPr>
      <xdr:spPr bwMode="auto">
        <a:xfrm>
          <a:off x="4953000" y="6959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92911</xdr:rowOff>
    </xdr:from>
    <xdr:ext cx="736600" cy="259045"/>
    <xdr:sp macro="" textlink="">
      <xdr:nvSpPr>
        <xdr:cNvPr id="135" name="テキスト ボックス 134"/>
        <xdr:cNvSpPr txBox="1"/>
      </xdr:nvSpPr>
      <xdr:spPr>
        <a:xfrm>
          <a:off x="4622800" y="7046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334423</xdr:rowOff>
    </xdr:from>
    <xdr:to>
      <xdr:col>3</xdr:col>
      <xdr:colOff>955675</xdr:colOff>
      <xdr:row>36</xdr:row>
      <xdr:rowOff>93123</xdr:rowOff>
    </xdr:to>
    <xdr:sp macro="" textlink="">
      <xdr:nvSpPr>
        <xdr:cNvPr id="136" name="円/楕円 135"/>
        <xdr:cNvSpPr/>
      </xdr:nvSpPr>
      <xdr:spPr bwMode="auto">
        <a:xfrm>
          <a:off x="4254500" y="6944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77900</xdr:rowOff>
    </xdr:from>
    <xdr:ext cx="762000" cy="259045"/>
    <xdr:sp macro="" textlink="">
      <xdr:nvSpPr>
        <xdr:cNvPr id="137" name="テキスト ボックス 136"/>
        <xdr:cNvSpPr txBox="1"/>
      </xdr:nvSpPr>
      <xdr:spPr>
        <a:xfrm>
          <a:off x="3924300" y="703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302590</xdr:rowOff>
    </xdr:from>
    <xdr:to>
      <xdr:col>3</xdr:col>
      <xdr:colOff>257175</xdr:colOff>
      <xdr:row>36</xdr:row>
      <xdr:rowOff>61290</xdr:rowOff>
    </xdr:to>
    <xdr:sp macro="" textlink="">
      <xdr:nvSpPr>
        <xdr:cNvPr id="138" name="円/楕円 137"/>
        <xdr:cNvSpPr/>
      </xdr:nvSpPr>
      <xdr:spPr bwMode="auto">
        <a:xfrm>
          <a:off x="3556000" y="6912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46067</xdr:rowOff>
    </xdr:from>
    <xdr:ext cx="762000" cy="259045"/>
    <xdr:sp macro="" textlink="">
      <xdr:nvSpPr>
        <xdr:cNvPr id="139" name="テキスト ボックス 138"/>
        <xdr:cNvSpPr txBox="1"/>
      </xdr:nvSpPr>
      <xdr:spPr>
        <a:xfrm>
          <a:off x="3225800" y="69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274339</xdr:rowOff>
    </xdr:from>
    <xdr:to>
      <xdr:col>2</xdr:col>
      <xdr:colOff>692150</xdr:colOff>
      <xdr:row>36</xdr:row>
      <xdr:rowOff>33039</xdr:rowOff>
    </xdr:to>
    <xdr:sp macro="" textlink="">
      <xdr:nvSpPr>
        <xdr:cNvPr id="140" name="円/楕円 139"/>
        <xdr:cNvSpPr/>
      </xdr:nvSpPr>
      <xdr:spPr bwMode="auto">
        <a:xfrm>
          <a:off x="2857500" y="6884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17816</xdr:rowOff>
    </xdr:from>
    <xdr:ext cx="762000" cy="259045"/>
    <xdr:sp macro="" textlink="">
      <xdr:nvSpPr>
        <xdr:cNvPr id="141" name="テキスト ボックス 140"/>
        <xdr:cNvSpPr txBox="1"/>
      </xdr:nvSpPr>
      <xdr:spPr>
        <a:xfrm>
          <a:off x="2527300" y="697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法人町民税に回復の兆しが現れたことや歳出における低入札などによって実質収支は黒字を維持している。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年度においては、財政調整基金の繰り入れを行わない安定した財政運営ができ、財政調整基金残高を大きく伸ばしている。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これまで全会計ともに黒字であり、赤字額は生じていない。</a:t>
          </a:r>
        </a:p>
        <a:p>
          <a:r>
            <a:rPr kumimoji="1" lang="ja-JP" altLang="en-US" sz="1400">
              <a:latin typeface="ＭＳ ゴシック" pitchFamily="49" charset="-128"/>
              <a:ea typeface="ＭＳ ゴシック" pitchFamily="49" charset="-128"/>
            </a:rPr>
            <a:t>　黒字の額及び標準財政規模に対する比率は、決算規模が最大である一般会計の占める割合が大きくなっており、一般会計決算が連結比率に大きな影響を及ぼす構造となっている。</a:t>
          </a:r>
        </a:p>
        <a:p>
          <a:r>
            <a:rPr kumimoji="1" lang="ja-JP" altLang="en-US" sz="1400">
              <a:latin typeface="ＭＳ ゴシック" pitchFamily="49" charset="-128"/>
              <a:ea typeface="ＭＳ ゴシック" pitchFamily="49" charset="-128"/>
            </a:rPr>
            <a:t>　一般会計については、歳入の根幹をなす税収の動向や、歳出における大規模事業の実施などによって、黒字の額及び標準財政規模に対する比率が増減するため、年度によって差が生じている。</a:t>
          </a:r>
        </a:p>
        <a:p>
          <a:r>
            <a:rPr kumimoji="1" lang="ja-JP" altLang="en-US" sz="1400">
              <a:latin typeface="ＭＳ ゴシック" pitchFamily="49" charset="-128"/>
              <a:ea typeface="ＭＳ ゴシック" pitchFamily="49" charset="-128"/>
            </a:rPr>
            <a:t>　特に、平成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年度以降は、景気の回復により、法人税が回復傾向にあり、実質収支額が大きく増額となっており黒字額も大幅に増加している。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年度においては、財政調整基金を取り崩さなかったことにより実質収支額が低く計上されているものであり、単純に黒字額が減少したものではない。</a:t>
          </a:r>
        </a:p>
        <a:p>
          <a:r>
            <a:rPr kumimoji="1" lang="ja-JP" altLang="en-US" sz="1400">
              <a:latin typeface="ＭＳ ゴシック" pitchFamily="49" charset="-128"/>
              <a:ea typeface="ＭＳ ゴシック" pitchFamily="49" charset="-128"/>
            </a:rPr>
            <a:t>　また、各特別会計については、特定の事業における収入と支出を経理している性質上、概ね一定した比率で推移している。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臨時財政対策債や建設事業債の発行額の増加により、元利償還金及び公営企業（下水道）債の元利償還金に対する繰入金は年々増加傾向で推移していくことが見込まれる。</a:t>
          </a:r>
        </a:p>
        <a:p>
          <a:r>
            <a:rPr kumimoji="1" lang="ja-JP" altLang="en-US" sz="1400">
              <a:latin typeface="ＭＳ ゴシック" pitchFamily="49" charset="-128"/>
              <a:ea typeface="ＭＳ ゴシック" pitchFamily="49" charset="-128"/>
            </a:rPr>
            <a:t>　しかし、この元利償還金等から算定上控除される普通交付税に算入される公債費等のうち、</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％算入される臨時財政対策債が年々増加しており、元利償還金等の増加額を上回っているため、実質公債費比率の分子は年々減少傾向にある。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臨時財政対策債借入額の増などにより、一般会計等に係る地方債の残高は、平成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年度から増加傾向にある。</a:t>
          </a:r>
        </a:p>
        <a:p>
          <a:r>
            <a:rPr kumimoji="1" lang="ja-JP" altLang="en-US" sz="1200">
              <a:latin typeface="ＭＳ ゴシック" pitchFamily="49" charset="-128"/>
              <a:ea typeface="ＭＳ ゴシック" pitchFamily="49" charset="-128"/>
            </a:rPr>
            <a:t>　一方、充当可能財源である充当可能基金については、財政調整基金残高が</a:t>
          </a:r>
          <a:r>
            <a:rPr kumimoji="1" lang="en-US" altLang="ja-JP" sz="1200">
              <a:latin typeface="ＭＳ ゴシック" pitchFamily="49" charset="-128"/>
              <a:ea typeface="ＭＳ ゴシック" pitchFamily="49" charset="-128"/>
            </a:rPr>
            <a:t>305</a:t>
          </a:r>
          <a:r>
            <a:rPr kumimoji="1" lang="ja-JP" altLang="en-US" sz="1200">
              <a:latin typeface="ＭＳ ゴシック" pitchFamily="49" charset="-128"/>
              <a:ea typeface="ＭＳ ゴシック" pitchFamily="49" charset="-128"/>
            </a:rPr>
            <a:t>百万円増加した影響等を受け、平成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550</a:t>
          </a:r>
          <a:r>
            <a:rPr kumimoji="1" lang="ja-JP" altLang="en-US" sz="1200">
              <a:latin typeface="ＭＳ ゴシック" pitchFamily="49" charset="-128"/>
              <a:ea typeface="ＭＳ ゴシック" pitchFamily="49" charset="-128"/>
            </a:rPr>
            <a:t>百万円増となった。</a:t>
          </a:r>
        </a:p>
        <a:p>
          <a:r>
            <a:rPr kumimoji="1" lang="ja-JP" altLang="en-US" sz="1200">
              <a:latin typeface="ＭＳ ゴシック" pitchFamily="49" charset="-128"/>
              <a:ea typeface="ＭＳ ゴシック" pitchFamily="49" charset="-128"/>
            </a:rPr>
            <a:t>　また、基準財政需要額算入見込額については、算入公債費の償還終了による減額や、臨時財政対策債発行可能額減少の影響を受け、平成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139</a:t>
          </a:r>
          <a:r>
            <a:rPr kumimoji="1" lang="ja-JP" altLang="en-US" sz="1200">
              <a:latin typeface="ＭＳ ゴシック" pitchFamily="49" charset="-128"/>
              <a:ea typeface="ＭＳ ゴシック" pitchFamily="49" charset="-128"/>
            </a:rPr>
            <a:t>百万円の減となった。</a:t>
          </a:r>
        </a:p>
        <a:p>
          <a:r>
            <a:rPr kumimoji="1" lang="ja-JP" altLang="en-US" sz="1200">
              <a:latin typeface="ＭＳ ゴシック" pitchFamily="49" charset="-128"/>
              <a:ea typeface="ＭＳ ゴシック" pitchFamily="49" charset="-128"/>
            </a:rPr>
            <a:t>　以上のことを主な要因として、将来負担額（Ａ）は全体で減少し、充当可能財源等（Ｂ）が増加しているため、将来負担比率の分子が平成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年度比</a:t>
          </a:r>
          <a:r>
            <a:rPr kumimoji="1" lang="en-US" altLang="ja-JP" sz="1200">
              <a:latin typeface="ＭＳ ゴシック" pitchFamily="49" charset="-128"/>
              <a:ea typeface="ＭＳ ゴシック" pitchFamily="49" charset="-128"/>
            </a:rPr>
            <a:t>968</a:t>
          </a:r>
          <a:r>
            <a:rPr kumimoji="1" lang="ja-JP" altLang="en-US" sz="1200">
              <a:latin typeface="ＭＳ ゴシック" pitchFamily="49" charset="-128"/>
              <a:ea typeface="ＭＳ ゴシック" pitchFamily="49" charset="-128"/>
            </a:rPr>
            <a:t>百万円減額となった。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9652153</v>
      </c>
      <c r="BO4" s="349"/>
      <c r="BP4" s="349"/>
      <c r="BQ4" s="349"/>
      <c r="BR4" s="349"/>
      <c r="BS4" s="349"/>
      <c r="BT4" s="349"/>
      <c r="BU4" s="350"/>
      <c r="BV4" s="348">
        <v>9894008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6.9</v>
      </c>
      <c r="CU4" s="355"/>
      <c r="CV4" s="355"/>
      <c r="CW4" s="355"/>
      <c r="CX4" s="355"/>
      <c r="CY4" s="355"/>
      <c r="CZ4" s="355"/>
      <c r="DA4" s="356"/>
      <c r="DB4" s="354">
        <v>10.5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9219052</v>
      </c>
      <c r="BO5" s="386"/>
      <c r="BP5" s="386"/>
      <c r="BQ5" s="386"/>
      <c r="BR5" s="386"/>
      <c r="BS5" s="386"/>
      <c r="BT5" s="386"/>
      <c r="BU5" s="387"/>
      <c r="BV5" s="385">
        <v>9166922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80</v>
      </c>
      <c r="CU5" s="383"/>
      <c r="CV5" s="383"/>
      <c r="CW5" s="383"/>
      <c r="CX5" s="383"/>
      <c r="CY5" s="383"/>
      <c r="CZ5" s="383"/>
      <c r="DA5" s="384"/>
      <c r="DB5" s="382">
        <v>79.8</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433101</v>
      </c>
      <c r="BO6" s="386"/>
      <c r="BP6" s="386"/>
      <c r="BQ6" s="386"/>
      <c r="BR6" s="386"/>
      <c r="BS6" s="386"/>
      <c r="BT6" s="386"/>
      <c r="BU6" s="387"/>
      <c r="BV6" s="385">
        <v>727086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84.3</v>
      </c>
      <c r="CU6" s="423"/>
      <c r="CV6" s="423"/>
      <c r="CW6" s="423"/>
      <c r="CX6" s="423"/>
      <c r="CY6" s="423"/>
      <c r="CZ6" s="423"/>
      <c r="DA6" s="424"/>
      <c r="DB6" s="422">
        <v>85.7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1734</v>
      </c>
      <c r="BO7" s="386"/>
      <c r="BP7" s="386"/>
      <c r="BQ7" s="386"/>
      <c r="BR7" s="386"/>
      <c r="BS7" s="386"/>
      <c r="BT7" s="386"/>
      <c r="BU7" s="387"/>
      <c r="BV7" s="385">
        <v>85421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6264323</v>
      </c>
      <c r="CU7" s="386"/>
      <c r="CV7" s="386"/>
      <c r="CW7" s="386"/>
      <c r="CX7" s="386"/>
      <c r="CY7" s="386"/>
      <c r="CZ7" s="386"/>
      <c r="DA7" s="387"/>
      <c r="DB7" s="385">
        <v>6114722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431367</v>
      </c>
      <c r="BO8" s="386"/>
      <c r="BP8" s="386"/>
      <c r="BQ8" s="386"/>
      <c r="BR8" s="386"/>
      <c r="BS8" s="386"/>
      <c r="BT8" s="386"/>
      <c r="BU8" s="387"/>
      <c r="BV8" s="385">
        <v>641665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0.94</v>
      </c>
      <c r="CU8" s="426"/>
      <c r="CV8" s="426"/>
      <c r="CW8" s="426"/>
      <c r="CX8" s="426"/>
      <c r="CY8" s="426"/>
      <c r="CZ8" s="426"/>
      <c r="DA8" s="427"/>
      <c r="DB8" s="425">
        <v>0.93</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32302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-210298</v>
      </c>
      <c r="BO9" s="386"/>
      <c r="BP9" s="386"/>
      <c r="BQ9" s="386"/>
      <c r="BR9" s="386"/>
      <c r="BS9" s="386"/>
      <c r="BT9" s="386"/>
      <c r="BU9" s="387"/>
      <c r="BV9" s="385">
        <v>214014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11.2</v>
      </c>
      <c r="CU9" s="383"/>
      <c r="CV9" s="383"/>
      <c r="CW9" s="383"/>
      <c r="CX9" s="383"/>
      <c r="CY9" s="383"/>
      <c r="CZ9" s="383"/>
      <c r="DA9" s="384"/>
      <c r="DB9" s="382">
        <v>10.8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31961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305262</v>
      </c>
      <c r="BO10" s="386"/>
      <c r="BP10" s="386"/>
      <c r="BQ10" s="386"/>
      <c r="BR10" s="386"/>
      <c r="BS10" s="386"/>
      <c r="BT10" s="386"/>
      <c r="BU10" s="387"/>
      <c r="BV10" s="385">
        <v>220652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32710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v>299304</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31763</v>
      </c>
      <c r="S13" s="467"/>
      <c r="T13" s="467"/>
      <c r="U13" s="467"/>
      <c r="V13" s="468"/>
      <c r="W13" s="401" t="s">
        <v>123</v>
      </c>
      <c r="X13" s="402"/>
      <c r="Y13" s="402"/>
      <c r="Z13" s="402"/>
      <c r="AA13" s="402"/>
      <c r="AB13" s="392"/>
      <c r="AC13" s="436">
        <v>191</v>
      </c>
      <c r="AD13" s="437"/>
      <c r="AE13" s="437"/>
      <c r="AF13" s="437"/>
      <c r="AG13" s="476"/>
      <c r="AH13" s="436">
        <v>255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94964</v>
      </c>
      <c r="BO13" s="386"/>
      <c r="BP13" s="386"/>
      <c r="BQ13" s="386"/>
      <c r="BR13" s="386"/>
      <c r="BS13" s="386"/>
      <c r="BT13" s="386"/>
      <c r="BU13" s="387"/>
      <c r="BV13" s="385">
        <v>135362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5.0999999999999996</v>
      </c>
      <c r="CU13" s="383"/>
      <c r="CV13" s="383"/>
      <c r="CW13" s="383"/>
      <c r="CX13" s="383"/>
      <c r="CY13" s="383"/>
      <c r="CZ13" s="383"/>
      <c r="DA13" s="384"/>
      <c r="DB13" s="382">
        <v>5.7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32674</v>
      </c>
      <c r="S14" s="467"/>
      <c r="T14" s="467"/>
      <c r="U14" s="467"/>
      <c r="V14" s="468"/>
      <c r="W14" s="375"/>
      <c r="X14" s="376"/>
      <c r="Y14" s="376"/>
      <c r="Z14" s="376"/>
      <c r="AA14" s="376"/>
      <c r="AB14" s="365"/>
      <c r="AC14" s="469">
        <v>1.2</v>
      </c>
      <c r="AD14" s="470"/>
      <c r="AE14" s="470"/>
      <c r="AF14" s="470"/>
      <c r="AG14" s="471"/>
      <c r="AH14" s="469">
        <v>1.6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v>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31729</v>
      </c>
      <c r="S15" s="467"/>
      <c r="T15" s="467"/>
      <c r="U15" s="467"/>
      <c r="V15" s="468"/>
      <c r="W15" s="401" t="s">
        <v>130</v>
      </c>
      <c r="X15" s="402"/>
      <c r="Y15" s="402"/>
      <c r="Z15" s="402"/>
      <c r="AA15" s="402"/>
      <c r="AB15" s="392"/>
      <c r="AC15" s="436">
        <v>5084</v>
      </c>
      <c r="AD15" s="437"/>
      <c r="AE15" s="437"/>
      <c r="AF15" s="437"/>
      <c r="AG15" s="476"/>
      <c r="AH15" s="436">
        <v>5679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4392817</v>
      </c>
      <c r="BO15" s="349"/>
      <c r="BP15" s="349"/>
      <c r="BQ15" s="349"/>
      <c r="BR15" s="349"/>
      <c r="BS15" s="349"/>
      <c r="BT15" s="349"/>
      <c r="BU15" s="350"/>
      <c r="BV15" s="348">
        <v>4125134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32.200000000000003</v>
      </c>
      <c r="AD16" s="470"/>
      <c r="AE16" s="470"/>
      <c r="AF16" s="470"/>
      <c r="AG16" s="471"/>
      <c r="AH16" s="469">
        <v>34.6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4606506</v>
      </c>
      <c r="BO16" s="386"/>
      <c r="BP16" s="386"/>
      <c r="BQ16" s="386"/>
      <c r="BR16" s="386"/>
      <c r="BS16" s="386"/>
      <c r="BT16" s="386"/>
      <c r="BU16" s="387"/>
      <c r="BV16" s="385">
        <v>4444814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10536</v>
      </c>
      <c r="AD17" s="437"/>
      <c r="AE17" s="437"/>
      <c r="AF17" s="437"/>
      <c r="AG17" s="476"/>
      <c r="AH17" s="436">
        <v>10430</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5733577</v>
      </c>
      <c r="BO17" s="386"/>
      <c r="BP17" s="386"/>
      <c r="BQ17" s="386"/>
      <c r="BR17" s="386"/>
      <c r="BS17" s="386"/>
      <c r="BT17" s="386"/>
      <c r="BU17" s="387"/>
      <c r="BV17" s="385">
        <v>5360986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8.84</v>
      </c>
      <c r="M18" s="498"/>
      <c r="N18" s="498"/>
      <c r="O18" s="498"/>
      <c r="P18" s="498"/>
      <c r="Q18" s="498"/>
      <c r="R18" s="499"/>
      <c r="S18" s="499"/>
      <c r="T18" s="499"/>
      <c r="U18" s="499"/>
      <c r="V18" s="500"/>
      <c r="W18" s="403"/>
      <c r="X18" s="404"/>
      <c r="Y18" s="404"/>
      <c r="Z18" s="404"/>
      <c r="AA18" s="404"/>
      <c r="AB18" s="395"/>
      <c r="AC18" s="501">
        <v>66.599999999999994</v>
      </c>
      <c r="AD18" s="502"/>
      <c r="AE18" s="502"/>
      <c r="AF18" s="502"/>
      <c r="AG18" s="503"/>
      <c r="AH18" s="501">
        <v>63.6</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5037390</v>
      </c>
      <c r="BO18" s="386"/>
      <c r="BP18" s="386"/>
      <c r="BQ18" s="386"/>
      <c r="BR18" s="386"/>
      <c r="BS18" s="386"/>
      <c r="BT18" s="386"/>
      <c r="BU18" s="387"/>
      <c r="BV18" s="385">
        <v>5032826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3654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7498639</v>
      </c>
      <c r="BO19" s="386"/>
      <c r="BP19" s="386"/>
      <c r="BQ19" s="386"/>
      <c r="BR19" s="386"/>
      <c r="BS19" s="386"/>
      <c r="BT19" s="386"/>
      <c r="BU19" s="387"/>
      <c r="BV19" s="385">
        <v>7568558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12180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7963363</v>
      </c>
      <c r="BO23" s="386"/>
      <c r="BP23" s="386"/>
      <c r="BQ23" s="386"/>
      <c r="BR23" s="386"/>
      <c r="BS23" s="386"/>
      <c r="BT23" s="386"/>
      <c r="BU23" s="387"/>
      <c r="BV23" s="385">
        <v>8158761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7700</v>
      </c>
      <c r="R24" s="437"/>
      <c r="S24" s="437"/>
      <c r="T24" s="437"/>
      <c r="U24" s="437"/>
      <c r="V24" s="476"/>
      <c r="W24" s="531"/>
      <c r="X24" s="519"/>
      <c r="Y24" s="520"/>
      <c r="Z24" s="435" t="s">
        <v>153</v>
      </c>
      <c r="AA24" s="415"/>
      <c r="AB24" s="415"/>
      <c r="AC24" s="415"/>
      <c r="AD24" s="415"/>
      <c r="AE24" s="415"/>
      <c r="AF24" s="415"/>
      <c r="AG24" s="416"/>
      <c r="AH24" s="436">
        <v>201</v>
      </c>
      <c r="AI24" s="437"/>
      <c r="AJ24" s="437"/>
      <c r="AK24" s="437"/>
      <c r="AL24" s="476"/>
      <c r="AM24" s="436">
        <v>625110</v>
      </c>
      <c r="AN24" s="437"/>
      <c r="AO24" s="437"/>
      <c r="AP24" s="437"/>
      <c r="AQ24" s="437"/>
      <c r="AR24" s="476"/>
      <c r="AS24" s="436">
        <v>3110</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5638386</v>
      </c>
      <c r="BO24" s="386"/>
      <c r="BP24" s="386"/>
      <c r="BQ24" s="386"/>
      <c r="BR24" s="386"/>
      <c r="BS24" s="386"/>
      <c r="BT24" s="386"/>
      <c r="BU24" s="387"/>
      <c r="BV24" s="385">
        <v>5729737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6200</v>
      </c>
      <c r="R25" s="437"/>
      <c r="S25" s="437"/>
      <c r="T25" s="437"/>
      <c r="U25" s="437"/>
      <c r="V25" s="476"/>
      <c r="W25" s="531"/>
      <c r="X25" s="519"/>
      <c r="Y25" s="520"/>
      <c r="Z25" s="435" t="s">
        <v>156</v>
      </c>
      <c r="AA25" s="415"/>
      <c r="AB25" s="415"/>
      <c r="AC25" s="415"/>
      <c r="AD25" s="415"/>
      <c r="AE25" s="415"/>
      <c r="AF25" s="415"/>
      <c r="AG25" s="416"/>
      <c r="AH25" s="436">
        <v>42</v>
      </c>
      <c r="AI25" s="437"/>
      <c r="AJ25" s="437"/>
      <c r="AK25" s="437"/>
      <c r="AL25" s="476"/>
      <c r="AM25" s="436">
        <v>121842</v>
      </c>
      <c r="AN25" s="437"/>
      <c r="AO25" s="437"/>
      <c r="AP25" s="437"/>
      <c r="AQ25" s="437"/>
      <c r="AR25" s="476"/>
      <c r="AS25" s="436">
        <v>2901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515022</v>
      </c>
      <c r="BO25" s="349"/>
      <c r="BP25" s="349"/>
      <c r="BQ25" s="349"/>
      <c r="BR25" s="349"/>
      <c r="BS25" s="349"/>
      <c r="BT25" s="349"/>
      <c r="BU25" s="350"/>
      <c r="BV25" s="348">
        <v>380714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5700</v>
      </c>
      <c r="R26" s="437"/>
      <c r="S26" s="437"/>
      <c r="T26" s="437"/>
      <c r="U26" s="437"/>
      <c r="V26" s="476"/>
      <c r="W26" s="531"/>
      <c r="X26" s="519"/>
      <c r="Y26" s="520"/>
      <c r="Z26" s="435" t="s">
        <v>159</v>
      </c>
      <c r="AA26" s="539"/>
      <c r="AB26" s="539"/>
      <c r="AC26" s="539"/>
      <c r="AD26" s="539"/>
      <c r="AE26" s="539"/>
      <c r="AF26" s="539"/>
      <c r="AG26" s="540"/>
      <c r="AH26" s="436">
        <v>6</v>
      </c>
      <c r="AI26" s="437"/>
      <c r="AJ26" s="437"/>
      <c r="AK26" s="437"/>
      <c r="AL26" s="476"/>
      <c r="AM26" s="436">
        <v>14400</v>
      </c>
      <c r="AN26" s="437"/>
      <c r="AO26" s="437"/>
      <c r="AP26" s="437"/>
      <c r="AQ26" s="437"/>
      <c r="AR26" s="476"/>
      <c r="AS26" s="436">
        <v>2400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3100</v>
      </c>
      <c r="R27" s="437"/>
      <c r="S27" s="437"/>
      <c r="T27" s="437"/>
      <c r="U27" s="437"/>
      <c r="V27" s="476"/>
      <c r="W27" s="531"/>
      <c r="X27" s="519"/>
      <c r="Y27" s="520"/>
      <c r="Z27" s="435" t="s">
        <v>162</v>
      </c>
      <c r="AA27" s="415"/>
      <c r="AB27" s="415"/>
      <c r="AC27" s="415"/>
      <c r="AD27" s="415"/>
      <c r="AE27" s="415"/>
      <c r="AF27" s="415"/>
      <c r="AG27" s="416"/>
      <c r="AH27" s="436">
        <v>24</v>
      </c>
      <c r="AI27" s="437"/>
      <c r="AJ27" s="437"/>
      <c r="AK27" s="437"/>
      <c r="AL27" s="476"/>
      <c r="AM27" s="436">
        <v>72738</v>
      </c>
      <c r="AN27" s="437"/>
      <c r="AO27" s="437"/>
      <c r="AP27" s="437"/>
      <c r="AQ27" s="437"/>
      <c r="AR27" s="476"/>
      <c r="AS27" s="436">
        <v>3031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1132884</v>
      </c>
      <c r="BO27" s="553"/>
      <c r="BP27" s="553"/>
      <c r="BQ27" s="553"/>
      <c r="BR27" s="553"/>
      <c r="BS27" s="553"/>
      <c r="BT27" s="553"/>
      <c r="BU27" s="554"/>
      <c r="BV27" s="552">
        <v>1131204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2650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1710505</v>
      </c>
      <c r="BO28" s="349"/>
      <c r="BP28" s="349"/>
      <c r="BQ28" s="349"/>
      <c r="BR28" s="349"/>
      <c r="BS28" s="349"/>
      <c r="BT28" s="349"/>
      <c r="BU28" s="350"/>
      <c r="BV28" s="348">
        <v>1405243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14</v>
      </c>
      <c r="M29" s="437"/>
      <c r="N29" s="437"/>
      <c r="O29" s="437"/>
      <c r="P29" s="476"/>
      <c r="Q29" s="436">
        <v>2471</v>
      </c>
      <c r="R29" s="437"/>
      <c r="S29" s="437"/>
      <c r="T29" s="437"/>
      <c r="U29" s="437"/>
      <c r="V29" s="476"/>
      <c r="W29" s="531"/>
      <c r="X29" s="519"/>
      <c r="Y29" s="520"/>
      <c r="Z29" s="435" t="s">
        <v>169</v>
      </c>
      <c r="AA29" s="415"/>
      <c r="AB29" s="415"/>
      <c r="AC29" s="415"/>
      <c r="AD29" s="415"/>
      <c r="AE29" s="415"/>
      <c r="AF29" s="415"/>
      <c r="AG29" s="416"/>
      <c r="AH29" s="436">
        <v>225</v>
      </c>
      <c r="AI29" s="437"/>
      <c r="AJ29" s="437"/>
      <c r="AK29" s="437"/>
      <c r="AL29" s="476"/>
      <c r="AM29" s="436">
        <v>697848</v>
      </c>
      <c r="AN29" s="437"/>
      <c r="AO29" s="437"/>
      <c r="AP29" s="437"/>
      <c r="AQ29" s="437"/>
      <c r="AR29" s="476"/>
      <c r="AS29" s="436">
        <v>3102</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200307</v>
      </c>
      <c r="BO29" s="386"/>
      <c r="BP29" s="386"/>
      <c r="BQ29" s="386"/>
      <c r="BR29" s="386"/>
      <c r="BS29" s="386"/>
      <c r="BT29" s="386"/>
      <c r="BU29" s="387"/>
      <c r="BV29" s="385">
        <v>178357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93.6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289851</v>
      </c>
      <c r="BO30" s="553"/>
      <c r="BP30" s="553"/>
      <c r="BQ30" s="553"/>
      <c r="BR30" s="553"/>
      <c r="BS30" s="553"/>
      <c r="BT30" s="553"/>
      <c r="BU30" s="554"/>
      <c r="BV30" s="552">
        <v>54597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IF('各会計、関係団体の財政状況及び健全化判断比率'!B31="","",'各会計、関係団体の財政状況及び健全化判断比率'!B31)</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静岡県市町総合事務組合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土地取得特別会計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静岡県芦湖水利組合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駿豆学園管理組合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静岡県後期高齢者医療広域連合（普通会計分）</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静岡県後期高齢者医療広域連合（事業会計分）</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静岡地方税滞納整理機構</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箱根山御山組合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14</v>
      </c>
      <c r="BX41" s="564"/>
      <c r="BY41" s="565" t="str">
        <f>IF('各会計、関係団体の財政状況及び健全化判断比率'!B75="","",'各会計、関係団体の財政状況及び健全化判断比率'!B75)</f>
        <v>三島市外五ケ市町箱根山組合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15</v>
      </c>
      <c r="BX42" s="564"/>
      <c r="BY42" s="565" t="str">
        <f>IF('各会計、関係団体の財政状況及び健全化判断比率'!B76="","",'各会計、関係団体の財政状況及び健全化判断比率'!B76)</f>
        <v>三島市外五ケ市町箱根山林組合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16</v>
      </c>
      <c r="BX43" s="564"/>
      <c r="BY43" s="565" t="str">
        <f>IF('各会計、関係団体の財政状況及び健全化判断比率'!B77="","",'各会計、関係団体の財政状況及び健全化判断比率'!B77)</f>
        <v>箱根山禁伐林組合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513</v>
      </c>
      <c r="J40" s="79" t="s">
        <v>514</v>
      </c>
      <c r="K40" s="79" t="s">
        <v>515</v>
      </c>
      <c r="L40" s="79" t="s">
        <v>516</v>
      </c>
      <c r="M40" s="80" t="s">
        <v>517</v>
      </c>
    </row>
    <row r="41" spans="2:13" ht="27.75" customHeight="1" x14ac:dyDescent="0.15">
      <c r="B41" s="1167" t="s">
        <v>23</v>
      </c>
      <c r="C41" s="1168"/>
      <c r="D41" s="81"/>
      <c r="E41" s="1173" t="s">
        <v>24</v>
      </c>
      <c r="F41" s="1173"/>
      <c r="G41" s="1173"/>
      <c r="H41" s="1174"/>
      <c r="I41" s="82">
        <v>7743</v>
      </c>
      <c r="J41" s="83">
        <v>7861</v>
      </c>
      <c r="K41" s="83">
        <v>7879</v>
      </c>
      <c r="L41" s="83">
        <v>8159</v>
      </c>
      <c r="M41" s="84">
        <v>7963</v>
      </c>
    </row>
    <row r="42" spans="2:13" ht="27.75" customHeight="1" x14ac:dyDescent="0.15">
      <c r="B42" s="1169"/>
      <c r="C42" s="1170"/>
      <c r="D42" s="85"/>
      <c r="E42" s="1175" t="s">
        <v>25</v>
      </c>
      <c r="F42" s="1175"/>
      <c r="G42" s="1175"/>
      <c r="H42" s="1176"/>
      <c r="I42" s="86" t="s">
        <v>473</v>
      </c>
      <c r="J42" s="87" t="s">
        <v>473</v>
      </c>
      <c r="K42" s="87" t="s">
        <v>473</v>
      </c>
      <c r="L42" s="87" t="s">
        <v>473</v>
      </c>
      <c r="M42" s="88" t="s">
        <v>473</v>
      </c>
    </row>
    <row r="43" spans="2:13" ht="27.75" customHeight="1" x14ac:dyDescent="0.15">
      <c r="B43" s="1169"/>
      <c r="C43" s="1170"/>
      <c r="D43" s="85"/>
      <c r="E43" s="1175" t="s">
        <v>26</v>
      </c>
      <c r="F43" s="1175"/>
      <c r="G43" s="1175"/>
      <c r="H43" s="1176"/>
      <c r="I43" s="86">
        <v>5442</v>
      </c>
      <c r="J43" s="87">
        <v>5414</v>
      </c>
      <c r="K43" s="87">
        <v>5159</v>
      </c>
      <c r="L43" s="87">
        <v>4978</v>
      </c>
      <c r="M43" s="88">
        <v>4831</v>
      </c>
    </row>
    <row r="44" spans="2:13" ht="27.75" customHeight="1" x14ac:dyDescent="0.15">
      <c r="B44" s="1169"/>
      <c r="C44" s="1170"/>
      <c r="D44" s="85"/>
      <c r="E44" s="1175" t="s">
        <v>27</v>
      </c>
      <c r="F44" s="1175"/>
      <c r="G44" s="1175"/>
      <c r="H44" s="1176"/>
      <c r="I44" s="86">
        <v>16</v>
      </c>
      <c r="J44" s="87">
        <v>14</v>
      </c>
      <c r="K44" s="87">
        <v>13</v>
      </c>
      <c r="L44" s="87">
        <v>12</v>
      </c>
      <c r="M44" s="88">
        <v>11</v>
      </c>
    </row>
    <row r="45" spans="2:13" ht="27.75" customHeight="1" x14ac:dyDescent="0.15">
      <c r="B45" s="1169"/>
      <c r="C45" s="1170"/>
      <c r="D45" s="85"/>
      <c r="E45" s="1175" t="s">
        <v>28</v>
      </c>
      <c r="F45" s="1175"/>
      <c r="G45" s="1175"/>
      <c r="H45" s="1176"/>
      <c r="I45" s="86">
        <v>340</v>
      </c>
      <c r="J45" s="87">
        <v>273</v>
      </c>
      <c r="K45" s="87">
        <v>174</v>
      </c>
      <c r="L45" s="87">
        <v>138</v>
      </c>
      <c r="M45" s="88">
        <v>54</v>
      </c>
    </row>
    <row r="46" spans="2:13" ht="27.75" customHeight="1" x14ac:dyDescent="0.15">
      <c r="B46" s="1169"/>
      <c r="C46" s="1170"/>
      <c r="D46" s="85"/>
      <c r="E46" s="1175" t="s">
        <v>29</v>
      </c>
      <c r="F46" s="1175"/>
      <c r="G46" s="1175"/>
      <c r="H46" s="1176"/>
      <c r="I46" s="86" t="s">
        <v>473</v>
      </c>
      <c r="J46" s="87" t="s">
        <v>473</v>
      </c>
      <c r="K46" s="87" t="s">
        <v>473</v>
      </c>
      <c r="L46" s="87" t="s">
        <v>473</v>
      </c>
      <c r="M46" s="88" t="s">
        <v>473</v>
      </c>
    </row>
    <row r="47" spans="2:13" ht="27.75" customHeight="1" x14ac:dyDescent="0.15">
      <c r="B47" s="1169"/>
      <c r="C47" s="1170"/>
      <c r="D47" s="85"/>
      <c r="E47" s="1175" t="s">
        <v>30</v>
      </c>
      <c r="F47" s="1175"/>
      <c r="G47" s="1175"/>
      <c r="H47" s="1176"/>
      <c r="I47" s="86" t="s">
        <v>473</v>
      </c>
      <c r="J47" s="87" t="s">
        <v>473</v>
      </c>
      <c r="K47" s="87" t="s">
        <v>473</v>
      </c>
      <c r="L47" s="87" t="s">
        <v>473</v>
      </c>
      <c r="M47" s="88" t="s">
        <v>473</v>
      </c>
    </row>
    <row r="48" spans="2:13" ht="27.75" customHeight="1" x14ac:dyDescent="0.15">
      <c r="B48" s="1171"/>
      <c r="C48" s="1172"/>
      <c r="D48" s="85"/>
      <c r="E48" s="1175" t="s">
        <v>31</v>
      </c>
      <c r="F48" s="1175"/>
      <c r="G48" s="1175"/>
      <c r="H48" s="1176"/>
      <c r="I48" s="86" t="s">
        <v>473</v>
      </c>
      <c r="J48" s="87" t="s">
        <v>473</v>
      </c>
      <c r="K48" s="87" t="s">
        <v>473</v>
      </c>
      <c r="L48" s="87" t="s">
        <v>473</v>
      </c>
      <c r="M48" s="88" t="s">
        <v>473</v>
      </c>
    </row>
    <row r="49" spans="2:13" ht="27.75" customHeight="1" x14ac:dyDescent="0.15">
      <c r="B49" s="1177" t="s">
        <v>32</v>
      </c>
      <c r="C49" s="1178"/>
      <c r="D49" s="89"/>
      <c r="E49" s="1175" t="s">
        <v>33</v>
      </c>
      <c r="F49" s="1175"/>
      <c r="G49" s="1175"/>
      <c r="H49" s="1176"/>
      <c r="I49" s="86">
        <v>1670</v>
      </c>
      <c r="J49" s="87">
        <v>1868</v>
      </c>
      <c r="K49" s="87">
        <v>1939</v>
      </c>
      <c r="L49" s="87">
        <v>1753</v>
      </c>
      <c r="M49" s="88">
        <v>2303</v>
      </c>
    </row>
    <row r="50" spans="2:13" ht="27.75" customHeight="1" x14ac:dyDescent="0.15">
      <c r="B50" s="1169"/>
      <c r="C50" s="1170"/>
      <c r="D50" s="85"/>
      <c r="E50" s="1175" t="s">
        <v>34</v>
      </c>
      <c r="F50" s="1175"/>
      <c r="G50" s="1175"/>
      <c r="H50" s="1176"/>
      <c r="I50" s="86">
        <v>3132</v>
      </c>
      <c r="J50" s="87">
        <v>3129</v>
      </c>
      <c r="K50" s="87">
        <v>2904</v>
      </c>
      <c r="L50" s="87">
        <v>2941</v>
      </c>
      <c r="M50" s="88">
        <v>3069</v>
      </c>
    </row>
    <row r="51" spans="2:13" ht="27.75" customHeight="1" x14ac:dyDescent="0.15">
      <c r="B51" s="1171"/>
      <c r="C51" s="1172"/>
      <c r="D51" s="85"/>
      <c r="E51" s="1175" t="s">
        <v>35</v>
      </c>
      <c r="F51" s="1175"/>
      <c r="G51" s="1175"/>
      <c r="H51" s="1176"/>
      <c r="I51" s="86">
        <v>8156</v>
      </c>
      <c r="J51" s="87">
        <v>8385</v>
      </c>
      <c r="K51" s="87">
        <v>8449</v>
      </c>
      <c r="L51" s="87">
        <v>8536</v>
      </c>
      <c r="M51" s="88">
        <v>8397</v>
      </c>
    </row>
    <row r="52" spans="2:13" ht="27.75" customHeight="1" thickBot="1" x14ac:dyDescent="0.2">
      <c r="B52" s="1179" t="s">
        <v>36</v>
      </c>
      <c r="C52" s="1180"/>
      <c r="D52" s="90"/>
      <c r="E52" s="1181" t="s">
        <v>37</v>
      </c>
      <c r="F52" s="1181"/>
      <c r="G52" s="1181"/>
      <c r="H52" s="1182"/>
      <c r="I52" s="91">
        <v>583</v>
      </c>
      <c r="J52" s="92">
        <v>180</v>
      </c>
      <c r="K52" s="92">
        <v>-67</v>
      </c>
      <c r="L52" s="92">
        <v>58</v>
      </c>
      <c r="M52" s="93">
        <v>-910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512</v>
      </c>
      <c r="G2" s="111"/>
      <c r="H2" s="112"/>
    </row>
    <row r="3" spans="1:8" x14ac:dyDescent="0.15">
      <c r="A3" s="108" t="s">
        <v>505</v>
      </c>
      <c r="B3" s="113"/>
      <c r="C3" s="114"/>
      <c r="D3" s="115">
        <v>46439</v>
      </c>
      <c r="E3" s="116"/>
      <c r="F3" s="117">
        <v>47258</v>
      </c>
      <c r="G3" s="118"/>
      <c r="H3" s="119"/>
    </row>
    <row r="4" spans="1:8" x14ac:dyDescent="0.15">
      <c r="A4" s="120"/>
      <c r="B4" s="121"/>
      <c r="C4" s="122"/>
      <c r="D4" s="123">
        <v>14072</v>
      </c>
      <c r="E4" s="124"/>
      <c r="F4" s="125">
        <v>27842</v>
      </c>
      <c r="G4" s="126"/>
      <c r="H4" s="127"/>
    </row>
    <row r="5" spans="1:8" x14ac:dyDescent="0.15">
      <c r="A5" s="108" t="s">
        <v>507</v>
      </c>
      <c r="B5" s="113"/>
      <c r="C5" s="114"/>
      <c r="D5" s="115">
        <v>23410</v>
      </c>
      <c r="E5" s="116"/>
      <c r="F5" s="117">
        <v>49426</v>
      </c>
      <c r="G5" s="118"/>
      <c r="H5" s="119"/>
    </row>
    <row r="6" spans="1:8" x14ac:dyDescent="0.15">
      <c r="A6" s="120"/>
      <c r="B6" s="121"/>
      <c r="C6" s="122"/>
      <c r="D6" s="123">
        <v>10450</v>
      </c>
      <c r="E6" s="124"/>
      <c r="F6" s="125">
        <v>26568</v>
      </c>
      <c r="G6" s="126"/>
      <c r="H6" s="127"/>
    </row>
    <row r="7" spans="1:8" x14ac:dyDescent="0.15">
      <c r="A7" s="108" t="s">
        <v>508</v>
      </c>
      <c r="B7" s="113"/>
      <c r="C7" s="114"/>
      <c r="D7" s="115">
        <v>29938</v>
      </c>
      <c r="E7" s="116"/>
      <c r="F7" s="117">
        <v>42839</v>
      </c>
      <c r="G7" s="118"/>
      <c r="H7" s="119"/>
    </row>
    <row r="8" spans="1:8" x14ac:dyDescent="0.15">
      <c r="A8" s="120"/>
      <c r="B8" s="121"/>
      <c r="C8" s="122"/>
      <c r="D8" s="123">
        <v>11520</v>
      </c>
      <c r="E8" s="124"/>
      <c r="F8" s="125">
        <v>22027</v>
      </c>
      <c r="G8" s="126"/>
      <c r="H8" s="127"/>
    </row>
    <row r="9" spans="1:8" x14ac:dyDescent="0.15">
      <c r="A9" s="108" t="s">
        <v>509</v>
      </c>
      <c r="B9" s="113"/>
      <c r="C9" s="114"/>
      <c r="D9" s="115">
        <v>39259</v>
      </c>
      <c r="E9" s="116"/>
      <c r="F9" s="117">
        <v>46819</v>
      </c>
      <c r="G9" s="118"/>
      <c r="H9" s="119"/>
    </row>
    <row r="10" spans="1:8" x14ac:dyDescent="0.15">
      <c r="A10" s="120"/>
      <c r="B10" s="121"/>
      <c r="C10" s="122"/>
      <c r="D10" s="123">
        <v>18663</v>
      </c>
      <c r="E10" s="124"/>
      <c r="F10" s="125">
        <v>24121</v>
      </c>
      <c r="G10" s="126"/>
      <c r="H10" s="127"/>
    </row>
    <row r="11" spans="1:8" x14ac:dyDescent="0.15">
      <c r="A11" s="108" t="s">
        <v>510</v>
      </c>
      <c r="B11" s="113"/>
      <c r="C11" s="114"/>
      <c r="D11" s="115">
        <v>32389</v>
      </c>
      <c r="E11" s="116"/>
      <c r="F11" s="117">
        <v>53270</v>
      </c>
      <c r="G11" s="118"/>
      <c r="H11" s="119"/>
    </row>
    <row r="12" spans="1:8" x14ac:dyDescent="0.15">
      <c r="A12" s="120"/>
      <c r="B12" s="121"/>
      <c r="C12" s="128"/>
      <c r="D12" s="123">
        <v>17035</v>
      </c>
      <c r="E12" s="124"/>
      <c r="F12" s="125">
        <v>24316</v>
      </c>
      <c r="G12" s="126"/>
      <c r="H12" s="127"/>
    </row>
    <row r="13" spans="1:8" x14ac:dyDescent="0.15">
      <c r="A13" s="108"/>
      <c r="B13" s="113"/>
      <c r="C13" s="129"/>
      <c r="D13" s="130">
        <v>34287</v>
      </c>
      <c r="E13" s="131"/>
      <c r="F13" s="132">
        <v>47922</v>
      </c>
      <c r="G13" s="133"/>
      <c r="H13" s="119"/>
    </row>
    <row r="14" spans="1:8" x14ac:dyDescent="0.15">
      <c r="A14" s="120"/>
      <c r="B14" s="121"/>
      <c r="C14" s="122"/>
      <c r="D14" s="123">
        <v>14348</v>
      </c>
      <c r="E14" s="124"/>
      <c r="F14" s="125">
        <v>24975</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4.5599999999999996</v>
      </c>
      <c r="C19" s="134">
        <f>ROUND(VALUE(SUBSTITUTE(実質収支比率等に係る経年分析!G$48,"▲","-")),2)</f>
        <v>7.95</v>
      </c>
      <c r="D19" s="134">
        <f>ROUND(VALUE(SUBSTITUTE(実質収支比率等に係る経年分析!H$48,"▲","-")),2)</f>
        <v>7.05</v>
      </c>
      <c r="E19" s="134">
        <f>ROUND(VALUE(SUBSTITUTE(実質収支比率等に係る経年分析!I$48,"▲","-")),2)</f>
        <v>10.49</v>
      </c>
      <c r="F19" s="134">
        <f>ROUND(VALUE(SUBSTITUTE(実質収支比率等に係る経年分析!J$48,"▲","-")),2)</f>
        <v>6.89</v>
      </c>
    </row>
    <row r="20" spans="1:11" x14ac:dyDescent="0.15">
      <c r="A20" s="134" t="s">
        <v>42</v>
      </c>
      <c r="B20" s="134">
        <f>ROUND(VALUE(SUBSTITUTE(実質収支比率等に係る経年分析!F$47,"▲","-")),2)</f>
        <v>21</v>
      </c>
      <c r="C20" s="134">
        <f>ROUND(VALUE(SUBSTITUTE(実質収支比率等に係る経年分析!G$47,"▲","-")),2)</f>
        <v>24.18</v>
      </c>
      <c r="D20" s="134">
        <f>ROUND(VALUE(SUBSTITUTE(実質収支比率等に係る経年分析!H$47,"▲","-")),2)</f>
        <v>24.45</v>
      </c>
      <c r="E20" s="134">
        <f>ROUND(VALUE(SUBSTITUTE(実質収支比率等に係る経年分析!I$47,"▲","-")),2)</f>
        <v>22.98</v>
      </c>
      <c r="F20" s="134">
        <f>ROUND(VALUE(SUBSTITUTE(実質収支比率等に係る経年分析!J$47,"▲","-")),2)</f>
        <v>27.31</v>
      </c>
    </row>
    <row r="21" spans="1:11" x14ac:dyDescent="0.15">
      <c r="A21" s="134" t="s">
        <v>43</v>
      </c>
      <c r="B21" s="134">
        <f>IF(ISNUMBER(VALUE(SUBSTITUTE(実質収支比率等に係る経年分析!F$49,"▲","-"))),ROUND(VALUE(SUBSTITUTE(実質収支比率等に係る経年分析!F$49,"▲","-")),2),NA())</f>
        <v>-1.25</v>
      </c>
      <c r="C21" s="134">
        <f>IF(ISNUMBER(VALUE(SUBSTITUTE(実質収支比率等に係る経年分析!G$49,"▲","-"))),ROUND(VALUE(SUBSTITUTE(実質収支比率等に係る経年分析!G$49,"▲","-")),2),NA())</f>
        <v>6.99</v>
      </c>
      <c r="D21" s="134">
        <f>IF(ISNUMBER(VALUE(SUBSTITUTE(実質収支比率等に係る経年分析!H$49,"▲","-"))),ROUND(VALUE(SUBSTITUTE(実質収支比率等に係る経年分析!H$49,"▲","-")),2),NA())</f>
        <v>-0.34</v>
      </c>
      <c r="E21" s="134">
        <f>IF(ISNUMBER(VALUE(SUBSTITUTE(実質収支比率等に係る経年分析!I$49,"▲","-"))),ROUND(VALUE(SUBSTITUTE(実質収支比率等に係る経年分析!I$49,"▲","-")),2),NA())</f>
        <v>2.21</v>
      </c>
      <c r="F21" s="134">
        <f>IF(ISNUMBER(VALUE(SUBSTITUTE(実質収支比率等に係る経年分析!J$49,"▲","-"))),ROUND(VALUE(SUBSTITUTE(実質収支比率等に係る経年分析!J$49,"▲","-")),2),NA())</f>
        <v>1.52</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土地取得特別会計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0.34</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0.86</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1.1399999999999999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4.5599999999999996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7.95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6.89</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857</v>
      </c>
      <c r="E42" s="136"/>
      <c r="F42" s="136"/>
      <c r="G42" s="136">
        <f>'実質公債費比率（分子）の構造'!L$52</f>
        <v>866</v>
      </c>
      <c r="H42" s="136"/>
      <c r="I42" s="136"/>
      <c r="J42" s="136">
        <f>'実質公債費比率（分子）の構造'!M$52</f>
        <v>874</v>
      </c>
      <c r="K42" s="136"/>
      <c r="L42" s="136"/>
      <c r="M42" s="136">
        <f>'実質公債費比率（分子）の構造'!N$52</f>
        <v>896</v>
      </c>
      <c r="N42" s="136"/>
      <c r="O42" s="136"/>
      <c r="P42" s="136">
        <f>'実質公債費比率（分子）の構造'!O$52</f>
        <v>948</v>
      </c>
    </row>
    <row r="43" spans="1:16" x14ac:dyDescent="0.15">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2</v>
      </c>
      <c r="C45" s="136"/>
      <c r="D45" s="136"/>
      <c r="E45" s="136">
        <f>'実質公債費比率（分子）の構造'!L$49</f>
        <v>2</v>
      </c>
      <c r="F45" s="136"/>
      <c r="G45" s="136"/>
      <c r="H45" s="136">
        <f>'実質公債費比率（分子）の構造'!M$49</f>
        <v>2</v>
      </c>
      <c r="I45" s="136"/>
      <c r="J45" s="136"/>
      <c r="K45" s="136">
        <f>'実質公債費比率（分子）の構造'!N$49</f>
        <v>2</v>
      </c>
      <c r="L45" s="136"/>
      <c r="M45" s="136"/>
      <c r="N45" s="136">
        <f>'実質公債費比率（分子）の構造'!O$49</f>
        <v>2</v>
      </c>
      <c r="O45" s="136"/>
      <c r="P45" s="136"/>
    </row>
    <row r="46" spans="1:16" x14ac:dyDescent="0.15">
      <c r="A46" s="136" t="s">
        <v>54</v>
      </c>
      <c r="B46" s="136">
        <f>'実質公債費比率（分子）の構造'!K$48</f>
        <v>350</v>
      </c>
      <c r="C46" s="136"/>
      <c r="D46" s="136"/>
      <c r="E46" s="136">
        <f>'実質公債費比率（分子）の構造'!L$48</f>
        <v>360</v>
      </c>
      <c r="F46" s="136"/>
      <c r="G46" s="136"/>
      <c r="H46" s="136">
        <f>'実質公債費比率（分子）の構造'!M$48</f>
        <v>345</v>
      </c>
      <c r="I46" s="136"/>
      <c r="J46" s="136"/>
      <c r="K46" s="136">
        <f>'実質公債費比率（分子）の構造'!N$48</f>
        <v>340</v>
      </c>
      <c r="L46" s="136"/>
      <c r="M46" s="136"/>
      <c r="N46" s="136">
        <f>'実質公債費比率（分子）の構造'!O$48</f>
        <v>354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906</v>
      </c>
      <c r="C49" s="136"/>
      <c r="D49" s="136"/>
      <c r="E49" s="136">
        <f>'実質公債費比率（分子）の構造'!L$45</f>
        <v>858</v>
      </c>
      <c r="F49" s="136"/>
      <c r="G49" s="136"/>
      <c r="H49" s="136">
        <f>'実質公債費比率（分子）の構造'!M$45</f>
        <v>828</v>
      </c>
      <c r="I49" s="136"/>
      <c r="J49" s="136"/>
      <c r="K49" s="136">
        <f>'実質公債費比率（分子）の構造'!N$45</f>
        <v>838</v>
      </c>
      <c r="L49" s="136"/>
      <c r="M49" s="136"/>
      <c r="N49" s="136">
        <f>'実質公債費比率（分子）の構造'!O$45</f>
        <v>857</v>
      </c>
      <c r="O49" s="136"/>
      <c r="P49" s="136"/>
    </row>
    <row r="50" spans="1:16" x14ac:dyDescent="0.15">
      <c r="A50" s="136" t="s">
        <v>58</v>
      </c>
      <c r="B50" s="136" t="e">
        <f>NA()</f>
        <v>#N/A</v>
      </c>
      <c r="C50" s="136">
        <f>IF(ISNUMBER('実質公債費比率（分子）の構造'!K$53),'実質公債費比率（分子）の構造'!K$53,NA())</f>
        <v>401</v>
      </c>
      <c r="D50" s="136" t="e">
        <f>NA()</f>
        <v>#N/A</v>
      </c>
      <c r="E50" s="136" t="e">
        <f>NA()</f>
        <v>#N/A</v>
      </c>
      <c r="F50" s="136">
        <f>IF(ISNUMBER('実質公債費比率（分子）の構造'!L$53),'実質公債費比率（分子）の構造'!L$53,NA())</f>
        <v>354</v>
      </c>
      <c r="G50" s="136" t="e">
        <f>NA()</f>
        <v>#N/A</v>
      </c>
      <c r="H50" s="136" t="e">
        <f>NA()</f>
        <v>#N/A</v>
      </c>
      <c r="I50" s="136">
        <f>IF(ISNUMBER('実質公債費比率（分子）の構造'!M$53),'実質公債費比率（分子）の構造'!M$53,NA())</f>
        <v>301</v>
      </c>
      <c r="J50" s="136" t="e">
        <f>NA()</f>
        <v>#N/A</v>
      </c>
      <c r="K50" s="136" t="e">
        <f>NA()</f>
        <v>#N/A</v>
      </c>
      <c r="L50" s="136">
        <f>IF(ISNUMBER('実質公債費比率（分子）の構造'!N$53),'実質公債費比率（分子）の構造'!N$53,NA())</f>
        <v>284</v>
      </c>
      <c r="M50" s="136" t="e">
        <f>NA()</f>
        <v>#N/A</v>
      </c>
      <c r="N50" s="136" t="e">
        <f>NA()</f>
        <v>#N/A</v>
      </c>
      <c r="O50" s="136">
        <f>IF(ISNUMBER('実質公債費比率（分子）の構造'!O$53),'実質公債費比率（分子）の構造'!O$53,NA())</f>
        <v>265</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8156</v>
      </c>
      <c r="E56" s="135"/>
      <c r="F56" s="135"/>
      <c r="G56" s="135">
        <f>'将来負担比率（分子）の構造'!J$51</f>
        <v>8385</v>
      </c>
      <c r="H56" s="135"/>
      <c r="I56" s="135"/>
      <c r="J56" s="135">
        <f>'将来負担比率（分子）の構造'!K$51</f>
        <v>8449</v>
      </c>
      <c r="K56" s="135"/>
      <c r="L56" s="135"/>
      <c r="M56" s="135">
        <f>'将来負担比率（分子）の構造'!L$51</f>
        <v>8536</v>
      </c>
      <c r="N56" s="135"/>
      <c r="O56" s="135"/>
      <c r="P56" s="135">
        <f>'将来負担比率（分子）の構造'!M$51</f>
        <v>8397</v>
      </c>
    </row>
    <row r="57" spans="1:16" x14ac:dyDescent="0.15">
      <c r="A57" s="135" t="s">
        <v>34</v>
      </c>
      <c r="B57" s="135"/>
      <c r="C57" s="135"/>
      <c r="D57" s="135">
        <f>'将来負担比率（分子）の構造'!I$50</f>
        <v>3132</v>
      </c>
      <c r="E57" s="135"/>
      <c r="F57" s="135"/>
      <c r="G57" s="135">
        <f>'将来負担比率（分子）の構造'!J$50</f>
        <v>3129</v>
      </c>
      <c r="H57" s="135"/>
      <c r="I57" s="135"/>
      <c r="J57" s="135">
        <f>'将来負担比率（分子）の構造'!K$50</f>
        <v>2904</v>
      </c>
      <c r="K57" s="135"/>
      <c r="L57" s="135"/>
      <c r="M57" s="135">
        <f>'将来負担比率（分子）の構造'!L$50</f>
        <v>2941</v>
      </c>
      <c r="N57" s="135"/>
      <c r="O57" s="135"/>
      <c r="P57" s="135">
        <f>'将来負担比率（分子）の構造'!M$50</f>
        <v>3069</v>
      </c>
    </row>
    <row r="58" spans="1:16" x14ac:dyDescent="0.15">
      <c r="A58" s="135" t="s">
        <v>33</v>
      </c>
      <c r="B58" s="135"/>
      <c r="C58" s="135"/>
      <c r="D58" s="135">
        <f>'将来負担比率（分子）の構造'!I$49</f>
        <v>1670</v>
      </c>
      <c r="E58" s="135"/>
      <c r="F58" s="135"/>
      <c r="G58" s="135">
        <f>'将来負担比率（分子）の構造'!J$49</f>
        <v>1868</v>
      </c>
      <c r="H58" s="135"/>
      <c r="I58" s="135"/>
      <c r="J58" s="135">
        <f>'将来負担比率（分子）の構造'!K$49</f>
        <v>1939</v>
      </c>
      <c r="K58" s="135"/>
      <c r="L58" s="135"/>
      <c r="M58" s="135">
        <f>'将来負担比率（分子）の構造'!L$49</f>
        <v>1753</v>
      </c>
      <c r="N58" s="135"/>
      <c r="O58" s="135"/>
      <c r="P58" s="135">
        <f>'将来負担比率（分子）の構造'!M$49</f>
        <v>2303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340</v>
      </c>
      <c r="C62" s="135"/>
      <c r="D62" s="135"/>
      <c r="E62" s="135">
        <f>'将来負担比率（分子）の構造'!J$45</f>
        <v>273</v>
      </c>
      <c r="F62" s="135"/>
      <c r="G62" s="135"/>
      <c r="H62" s="135">
        <f>'将来負担比率（分子）の構造'!K$45</f>
        <v>174</v>
      </c>
      <c r="I62" s="135"/>
      <c r="J62" s="135"/>
      <c r="K62" s="135">
        <f>'将来負担比率（分子）の構造'!L$45</f>
        <v>138</v>
      </c>
      <c r="L62" s="135"/>
      <c r="M62" s="135"/>
      <c r="N62" s="135">
        <f>'将来負担比率（分子）の構造'!M$45</f>
        <v>54</v>
      </c>
      <c r="O62" s="135"/>
      <c r="P62" s="135"/>
    </row>
    <row r="63" spans="1:16" x14ac:dyDescent="0.15">
      <c r="A63" s="135" t="s">
        <v>27</v>
      </c>
      <c r="B63" s="135">
        <f>'将来負担比率（分子）の構造'!I$44</f>
        <v>16</v>
      </c>
      <c r="C63" s="135"/>
      <c r="D63" s="135"/>
      <c r="E63" s="135">
        <f>'将来負担比率（分子）の構造'!J$44</f>
        <v>14</v>
      </c>
      <c r="F63" s="135"/>
      <c r="G63" s="135"/>
      <c r="H63" s="135">
        <f>'将来負担比率（分子）の構造'!K$44</f>
        <v>13</v>
      </c>
      <c r="I63" s="135"/>
      <c r="J63" s="135"/>
      <c r="K63" s="135">
        <f>'将来負担比率（分子）の構造'!L$44</f>
        <v>12</v>
      </c>
      <c r="L63" s="135"/>
      <c r="M63" s="135"/>
      <c r="N63" s="135">
        <f>'将来負担比率（分子）の構造'!M$44</f>
        <v>11</v>
      </c>
      <c r="O63" s="135"/>
      <c r="P63" s="135"/>
    </row>
    <row r="64" spans="1:16" x14ac:dyDescent="0.15">
      <c r="A64" s="135" t="s">
        <v>26</v>
      </c>
      <c r="B64" s="135">
        <f>'将来負担比率（分子）の構造'!I$43</f>
        <v>5442</v>
      </c>
      <c r="C64" s="135"/>
      <c r="D64" s="135"/>
      <c r="E64" s="135">
        <f>'将来負担比率（分子）の構造'!J$43</f>
        <v>5414</v>
      </c>
      <c r="F64" s="135"/>
      <c r="G64" s="135"/>
      <c r="H64" s="135">
        <f>'将来負担比率（分子）の構造'!K$43</f>
        <v>5159</v>
      </c>
      <c r="I64" s="135"/>
      <c r="J64" s="135"/>
      <c r="K64" s="135">
        <f>'将来負担比率（分子）の構造'!L$43</f>
        <v>4978</v>
      </c>
      <c r="L64" s="135"/>
      <c r="M64" s="135"/>
      <c r="N64" s="135">
        <f>'将来負担比率（分子）の構造'!M$43</f>
        <v>4831</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7743</v>
      </c>
      <c r="C66" s="135"/>
      <c r="D66" s="135"/>
      <c r="E66" s="135">
        <f>'将来負担比率（分子）の構造'!J$41</f>
        <v>7861</v>
      </c>
      <c r="F66" s="135"/>
      <c r="G66" s="135"/>
      <c r="H66" s="135">
        <f>'将来負担比率（分子）の構造'!K$41</f>
        <v>7879</v>
      </c>
      <c r="I66" s="135"/>
      <c r="J66" s="135"/>
      <c r="K66" s="135">
        <f>'将来負担比率（分子）の構造'!L$41</f>
        <v>8159</v>
      </c>
      <c r="L66" s="135"/>
      <c r="M66" s="135"/>
      <c r="N66" s="135">
        <f>'将来負担比率（分子）の構造'!M$41</f>
        <v>7963</v>
      </c>
      <c r="O66" s="135"/>
      <c r="P66" s="135"/>
    </row>
    <row r="67" spans="1:16" x14ac:dyDescent="0.15">
      <c r="A67" s="135" t="s">
        <v>62</v>
      </c>
      <c r="B67" s="135" t="e">
        <f>NA()</f>
        <v>#N/A</v>
      </c>
      <c r="C67" s="135">
        <f>IF(ISNUMBER('将来負担比率（分子）の構造'!I$52), IF('将来負担比率（分子）の構造'!I$52 &lt; 0, 0, '将来負担比率（分子）の構造'!I$52), NA())</f>
        <v>583</v>
      </c>
      <c r="D67" s="135" t="e">
        <f>NA()</f>
        <v>#N/A</v>
      </c>
      <c r="E67" s="135" t="e">
        <f>NA()</f>
        <v>#N/A</v>
      </c>
      <c r="F67" s="135">
        <f>IF(ISNUMBER('将来負担比率（分子）の構造'!J$52), IF('将来負担比率（分子）の構造'!J$52 &lt; 0, 0, '将来負担比率（分子）の構造'!J$52), NA())</f>
        <v>180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58</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206</v>
      </c>
      <c r="C5" s="578"/>
      <c r="D5" s="578"/>
      <c r="E5" s="578"/>
      <c r="F5" s="578"/>
      <c r="G5" s="578"/>
      <c r="H5" s="578"/>
      <c r="I5" s="578"/>
      <c r="J5" s="578"/>
      <c r="K5" s="578"/>
      <c r="L5" s="578"/>
      <c r="M5" s="578"/>
      <c r="N5" s="578"/>
      <c r="O5" s="578"/>
      <c r="P5" s="578"/>
      <c r="Q5" s="579"/>
      <c r="R5" s="580">
        <v>5545673</v>
      </c>
      <c r="S5" s="581"/>
      <c r="T5" s="581"/>
      <c r="U5" s="581"/>
      <c r="V5" s="581"/>
      <c r="W5" s="581"/>
      <c r="X5" s="581"/>
      <c r="Y5" s="582"/>
      <c r="Z5" s="583">
        <v>57.5</v>
      </c>
      <c r="AA5" s="583"/>
      <c r="AB5" s="583"/>
      <c r="AC5" s="583"/>
      <c r="AD5" s="584">
        <v>5235400</v>
      </c>
      <c r="AE5" s="584"/>
      <c r="AF5" s="584"/>
      <c r="AG5" s="584"/>
      <c r="AH5" s="584"/>
      <c r="AI5" s="584"/>
      <c r="AJ5" s="584"/>
      <c r="AK5" s="584"/>
      <c r="AL5" s="585">
        <v>87.6</v>
      </c>
      <c r="AM5" s="586"/>
      <c r="AN5" s="586"/>
      <c r="AO5" s="587"/>
      <c r="AP5" s="577" t="s">
        <v>207</v>
      </c>
      <c r="AQ5" s="578"/>
      <c r="AR5" s="578"/>
      <c r="AS5" s="578"/>
      <c r="AT5" s="578"/>
      <c r="AU5" s="578"/>
      <c r="AV5" s="578"/>
      <c r="AW5" s="578"/>
      <c r="AX5" s="578"/>
      <c r="AY5" s="578"/>
      <c r="AZ5" s="578"/>
      <c r="BA5" s="578"/>
      <c r="BB5" s="578"/>
      <c r="BC5" s="578"/>
      <c r="BD5" s="578"/>
      <c r="BE5" s="578"/>
      <c r="BF5" s="579"/>
      <c r="BG5" s="591">
        <v>5235400</v>
      </c>
      <c r="BH5" s="592"/>
      <c r="BI5" s="592"/>
      <c r="BJ5" s="592"/>
      <c r="BK5" s="592"/>
      <c r="BL5" s="592"/>
      <c r="BM5" s="592"/>
      <c r="BN5" s="593"/>
      <c r="BO5" s="594">
        <v>94.4</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65786</v>
      </c>
      <c r="S6" s="592"/>
      <c r="T6" s="592"/>
      <c r="U6" s="592"/>
      <c r="V6" s="592"/>
      <c r="W6" s="592"/>
      <c r="X6" s="592"/>
      <c r="Y6" s="593"/>
      <c r="Z6" s="594">
        <v>0.7</v>
      </c>
      <c r="AA6" s="594"/>
      <c r="AB6" s="594"/>
      <c r="AC6" s="594"/>
      <c r="AD6" s="595">
        <v>65786</v>
      </c>
      <c r="AE6" s="595"/>
      <c r="AF6" s="595"/>
      <c r="AG6" s="595"/>
      <c r="AH6" s="595"/>
      <c r="AI6" s="595"/>
      <c r="AJ6" s="595"/>
      <c r="AK6" s="595"/>
      <c r="AL6" s="596">
        <v>1.1000000000000001</v>
      </c>
      <c r="AM6" s="597"/>
      <c r="AN6" s="597"/>
      <c r="AO6" s="598"/>
      <c r="AP6" s="588" t="s">
        <v>213</v>
      </c>
      <c r="AQ6" s="589"/>
      <c r="AR6" s="589"/>
      <c r="AS6" s="589"/>
      <c r="AT6" s="589"/>
      <c r="AU6" s="589"/>
      <c r="AV6" s="589"/>
      <c r="AW6" s="589"/>
      <c r="AX6" s="589"/>
      <c r="AY6" s="589"/>
      <c r="AZ6" s="589"/>
      <c r="BA6" s="589"/>
      <c r="BB6" s="589"/>
      <c r="BC6" s="589"/>
      <c r="BD6" s="589"/>
      <c r="BE6" s="589"/>
      <c r="BF6" s="590"/>
      <c r="BG6" s="591">
        <v>5235400</v>
      </c>
      <c r="BH6" s="592"/>
      <c r="BI6" s="592"/>
      <c r="BJ6" s="592"/>
      <c r="BK6" s="592"/>
      <c r="BL6" s="592"/>
      <c r="BM6" s="592"/>
      <c r="BN6" s="593"/>
      <c r="BO6" s="594">
        <v>94.4</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123565</v>
      </c>
      <c r="CS6" s="592"/>
      <c r="CT6" s="592"/>
      <c r="CU6" s="592"/>
      <c r="CV6" s="592"/>
      <c r="CW6" s="592"/>
      <c r="CX6" s="592"/>
      <c r="CY6" s="593"/>
      <c r="CZ6" s="594">
        <v>1.3</v>
      </c>
      <c r="DA6" s="594"/>
      <c r="DB6" s="594"/>
      <c r="DC6" s="594"/>
      <c r="DD6" s="600" t="s">
        <v>208</v>
      </c>
      <c r="DE6" s="592"/>
      <c r="DF6" s="592"/>
      <c r="DG6" s="592"/>
      <c r="DH6" s="592"/>
      <c r="DI6" s="592"/>
      <c r="DJ6" s="592"/>
      <c r="DK6" s="592"/>
      <c r="DL6" s="592"/>
      <c r="DM6" s="592"/>
      <c r="DN6" s="592"/>
      <c r="DO6" s="592"/>
      <c r="DP6" s="593"/>
      <c r="DQ6" s="600">
        <v>123565</v>
      </c>
      <c r="DR6" s="592"/>
      <c r="DS6" s="592"/>
      <c r="DT6" s="592"/>
      <c r="DU6" s="592"/>
      <c r="DV6" s="592"/>
      <c r="DW6" s="592"/>
      <c r="DX6" s="592"/>
      <c r="DY6" s="592"/>
      <c r="DZ6" s="592"/>
      <c r="EA6" s="592"/>
      <c r="EB6" s="592"/>
      <c r="EC6" s="601"/>
    </row>
    <row r="7" spans="2:143" ht="11.25" customHeight="1" x14ac:dyDescent="0.15">
      <c r="B7" s="588" t="s">
        <v>215</v>
      </c>
      <c r="C7" s="589"/>
      <c r="D7" s="589"/>
      <c r="E7" s="589"/>
      <c r="F7" s="589"/>
      <c r="G7" s="589"/>
      <c r="H7" s="589"/>
      <c r="I7" s="589"/>
      <c r="J7" s="589"/>
      <c r="K7" s="589"/>
      <c r="L7" s="589"/>
      <c r="M7" s="589"/>
      <c r="N7" s="589"/>
      <c r="O7" s="589"/>
      <c r="P7" s="589"/>
      <c r="Q7" s="590"/>
      <c r="R7" s="591">
        <v>11562</v>
      </c>
      <c r="S7" s="592"/>
      <c r="T7" s="592"/>
      <c r="U7" s="592"/>
      <c r="V7" s="592"/>
      <c r="W7" s="592"/>
      <c r="X7" s="592"/>
      <c r="Y7" s="593"/>
      <c r="Z7" s="594">
        <v>0.1</v>
      </c>
      <c r="AA7" s="594"/>
      <c r="AB7" s="594"/>
      <c r="AC7" s="594"/>
      <c r="AD7" s="595">
        <v>11562</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2560017</v>
      </c>
      <c r="BH7" s="592"/>
      <c r="BI7" s="592"/>
      <c r="BJ7" s="592"/>
      <c r="BK7" s="592"/>
      <c r="BL7" s="592"/>
      <c r="BM7" s="592"/>
      <c r="BN7" s="593"/>
      <c r="BO7" s="594">
        <v>46.2</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1395902</v>
      </c>
      <c r="CS7" s="592"/>
      <c r="CT7" s="592"/>
      <c r="CU7" s="592"/>
      <c r="CV7" s="592"/>
      <c r="CW7" s="592"/>
      <c r="CX7" s="592"/>
      <c r="CY7" s="593"/>
      <c r="CZ7" s="594">
        <v>15.1</v>
      </c>
      <c r="DA7" s="594"/>
      <c r="DB7" s="594"/>
      <c r="DC7" s="594"/>
      <c r="DD7" s="600">
        <v>24286</v>
      </c>
      <c r="DE7" s="592"/>
      <c r="DF7" s="592"/>
      <c r="DG7" s="592"/>
      <c r="DH7" s="592"/>
      <c r="DI7" s="592"/>
      <c r="DJ7" s="592"/>
      <c r="DK7" s="592"/>
      <c r="DL7" s="592"/>
      <c r="DM7" s="592"/>
      <c r="DN7" s="592"/>
      <c r="DO7" s="592"/>
      <c r="DP7" s="593"/>
      <c r="DQ7" s="600">
        <v>1297152</v>
      </c>
      <c r="DR7" s="592"/>
      <c r="DS7" s="592"/>
      <c r="DT7" s="592"/>
      <c r="DU7" s="592"/>
      <c r="DV7" s="592"/>
      <c r="DW7" s="592"/>
      <c r="DX7" s="592"/>
      <c r="DY7" s="592"/>
      <c r="DZ7" s="592"/>
      <c r="EA7" s="592"/>
      <c r="EB7" s="592"/>
      <c r="EC7" s="601"/>
    </row>
    <row r="8" spans="2:143" ht="11.25" customHeight="1" x14ac:dyDescent="0.15">
      <c r="B8" s="588" t="s">
        <v>218</v>
      </c>
      <c r="C8" s="589"/>
      <c r="D8" s="589"/>
      <c r="E8" s="589"/>
      <c r="F8" s="589"/>
      <c r="G8" s="589"/>
      <c r="H8" s="589"/>
      <c r="I8" s="589"/>
      <c r="J8" s="589"/>
      <c r="K8" s="589"/>
      <c r="L8" s="589"/>
      <c r="M8" s="589"/>
      <c r="N8" s="589"/>
      <c r="O8" s="589"/>
      <c r="P8" s="589"/>
      <c r="Q8" s="590"/>
      <c r="R8" s="591">
        <v>19010</v>
      </c>
      <c r="S8" s="592"/>
      <c r="T8" s="592"/>
      <c r="U8" s="592"/>
      <c r="V8" s="592"/>
      <c r="W8" s="592"/>
      <c r="X8" s="592"/>
      <c r="Y8" s="593"/>
      <c r="Z8" s="594">
        <v>0.2</v>
      </c>
      <c r="AA8" s="594"/>
      <c r="AB8" s="594"/>
      <c r="AC8" s="594"/>
      <c r="AD8" s="595">
        <v>19010</v>
      </c>
      <c r="AE8" s="595"/>
      <c r="AF8" s="595"/>
      <c r="AG8" s="595"/>
      <c r="AH8" s="595"/>
      <c r="AI8" s="595"/>
      <c r="AJ8" s="595"/>
      <c r="AK8" s="595"/>
      <c r="AL8" s="596">
        <v>0.3</v>
      </c>
      <c r="AM8" s="597"/>
      <c r="AN8" s="597"/>
      <c r="AO8" s="598"/>
      <c r="AP8" s="588" t="s">
        <v>219</v>
      </c>
      <c r="AQ8" s="589"/>
      <c r="AR8" s="589"/>
      <c r="AS8" s="589"/>
      <c r="AT8" s="589"/>
      <c r="AU8" s="589"/>
      <c r="AV8" s="589"/>
      <c r="AW8" s="589"/>
      <c r="AX8" s="589"/>
      <c r="AY8" s="589"/>
      <c r="AZ8" s="589"/>
      <c r="BA8" s="589"/>
      <c r="BB8" s="589"/>
      <c r="BC8" s="589"/>
      <c r="BD8" s="589"/>
      <c r="BE8" s="589"/>
      <c r="BF8" s="590"/>
      <c r="BG8" s="591">
        <v>49793</v>
      </c>
      <c r="BH8" s="592"/>
      <c r="BI8" s="592"/>
      <c r="BJ8" s="592"/>
      <c r="BK8" s="592"/>
      <c r="BL8" s="592"/>
      <c r="BM8" s="592"/>
      <c r="BN8" s="593"/>
      <c r="BO8" s="594">
        <v>0.9</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3116533</v>
      </c>
      <c r="CS8" s="592"/>
      <c r="CT8" s="592"/>
      <c r="CU8" s="592"/>
      <c r="CV8" s="592"/>
      <c r="CW8" s="592"/>
      <c r="CX8" s="592"/>
      <c r="CY8" s="593"/>
      <c r="CZ8" s="594">
        <v>33.799999999999997</v>
      </c>
      <c r="DA8" s="594"/>
      <c r="DB8" s="594"/>
      <c r="DC8" s="594"/>
      <c r="DD8" s="600">
        <v>276202</v>
      </c>
      <c r="DE8" s="592"/>
      <c r="DF8" s="592"/>
      <c r="DG8" s="592"/>
      <c r="DH8" s="592"/>
      <c r="DI8" s="592"/>
      <c r="DJ8" s="592"/>
      <c r="DK8" s="592"/>
      <c r="DL8" s="592"/>
      <c r="DM8" s="592"/>
      <c r="DN8" s="592"/>
      <c r="DO8" s="592"/>
      <c r="DP8" s="593"/>
      <c r="DQ8" s="600">
        <v>1761365</v>
      </c>
      <c r="DR8" s="592"/>
      <c r="DS8" s="592"/>
      <c r="DT8" s="592"/>
      <c r="DU8" s="592"/>
      <c r="DV8" s="592"/>
      <c r="DW8" s="592"/>
      <c r="DX8" s="592"/>
      <c r="DY8" s="592"/>
      <c r="DZ8" s="592"/>
      <c r="EA8" s="592"/>
      <c r="EB8" s="592"/>
      <c r="EC8" s="601"/>
    </row>
    <row r="9" spans="2:143" ht="11.25" customHeight="1" x14ac:dyDescent="0.15">
      <c r="B9" s="588" t="s">
        <v>221</v>
      </c>
      <c r="C9" s="589"/>
      <c r="D9" s="589"/>
      <c r="E9" s="589"/>
      <c r="F9" s="589"/>
      <c r="G9" s="589"/>
      <c r="H9" s="589"/>
      <c r="I9" s="589"/>
      <c r="J9" s="589"/>
      <c r="K9" s="589"/>
      <c r="L9" s="589"/>
      <c r="M9" s="589"/>
      <c r="N9" s="589"/>
      <c r="O9" s="589"/>
      <c r="P9" s="589"/>
      <c r="Q9" s="590"/>
      <c r="R9" s="591">
        <v>33335</v>
      </c>
      <c r="S9" s="592"/>
      <c r="T9" s="592"/>
      <c r="U9" s="592"/>
      <c r="V9" s="592"/>
      <c r="W9" s="592"/>
      <c r="X9" s="592"/>
      <c r="Y9" s="593"/>
      <c r="Z9" s="594">
        <v>0.3</v>
      </c>
      <c r="AA9" s="594"/>
      <c r="AB9" s="594"/>
      <c r="AC9" s="594"/>
      <c r="AD9" s="595">
        <v>33335</v>
      </c>
      <c r="AE9" s="595"/>
      <c r="AF9" s="595"/>
      <c r="AG9" s="595"/>
      <c r="AH9" s="595"/>
      <c r="AI9" s="595"/>
      <c r="AJ9" s="595"/>
      <c r="AK9" s="595"/>
      <c r="AL9" s="596">
        <v>0.6</v>
      </c>
      <c r="AM9" s="597"/>
      <c r="AN9" s="597"/>
      <c r="AO9" s="598"/>
      <c r="AP9" s="588" t="s">
        <v>222</v>
      </c>
      <c r="AQ9" s="589"/>
      <c r="AR9" s="589"/>
      <c r="AS9" s="589"/>
      <c r="AT9" s="589"/>
      <c r="AU9" s="589"/>
      <c r="AV9" s="589"/>
      <c r="AW9" s="589"/>
      <c r="AX9" s="589"/>
      <c r="AY9" s="589"/>
      <c r="AZ9" s="589"/>
      <c r="BA9" s="589"/>
      <c r="BB9" s="589"/>
      <c r="BC9" s="589"/>
      <c r="BD9" s="589"/>
      <c r="BE9" s="589"/>
      <c r="BF9" s="590"/>
      <c r="BG9" s="591">
        <v>1839714</v>
      </c>
      <c r="BH9" s="592"/>
      <c r="BI9" s="592"/>
      <c r="BJ9" s="592"/>
      <c r="BK9" s="592"/>
      <c r="BL9" s="592"/>
      <c r="BM9" s="592"/>
      <c r="BN9" s="593"/>
      <c r="BO9" s="594">
        <v>33.200000000000003</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786869</v>
      </c>
      <c r="CS9" s="592"/>
      <c r="CT9" s="592"/>
      <c r="CU9" s="592"/>
      <c r="CV9" s="592"/>
      <c r="CW9" s="592"/>
      <c r="CX9" s="592"/>
      <c r="CY9" s="593"/>
      <c r="CZ9" s="594">
        <v>8.5</v>
      </c>
      <c r="DA9" s="594"/>
      <c r="DB9" s="594"/>
      <c r="DC9" s="594"/>
      <c r="DD9" s="600">
        <v>13862</v>
      </c>
      <c r="DE9" s="592"/>
      <c r="DF9" s="592"/>
      <c r="DG9" s="592"/>
      <c r="DH9" s="592"/>
      <c r="DI9" s="592"/>
      <c r="DJ9" s="592"/>
      <c r="DK9" s="592"/>
      <c r="DL9" s="592"/>
      <c r="DM9" s="592"/>
      <c r="DN9" s="592"/>
      <c r="DO9" s="592"/>
      <c r="DP9" s="593"/>
      <c r="DQ9" s="600">
        <v>759658</v>
      </c>
      <c r="DR9" s="592"/>
      <c r="DS9" s="592"/>
      <c r="DT9" s="592"/>
      <c r="DU9" s="592"/>
      <c r="DV9" s="592"/>
      <c r="DW9" s="592"/>
      <c r="DX9" s="592"/>
      <c r="DY9" s="592"/>
      <c r="DZ9" s="592"/>
      <c r="EA9" s="592"/>
      <c r="EB9" s="592"/>
      <c r="EC9" s="601"/>
    </row>
    <row r="10" spans="2:143" ht="11.25" customHeight="1" x14ac:dyDescent="0.15">
      <c r="B10" s="588" t="s">
        <v>224</v>
      </c>
      <c r="C10" s="589"/>
      <c r="D10" s="589"/>
      <c r="E10" s="589"/>
      <c r="F10" s="589"/>
      <c r="G10" s="589"/>
      <c r="H10" s="589"/>
      <c r="I10" s="589"/>
      <c r="J10" s="589"/>
      <c r="K10" s="589"/>
      <c r="L10" s="589"/>
      <c r="M10" s="589"/>
      <c r="N10" s="589"/>
      <c r="O10" s="589"/>
      <c r="P10" s="589"/>
      <c r="Q10" s="590"/>
      <c r="R10" s="591">
        <v>335998</v>
      </c>
      <c r="S10" s="592"/>
      <c r="T10" s="592"/>
      <c r="U10" s="592"/>
      <c r="V10" s="592"/>
      <c r="W10" s="592"/>
      <c r="X10" s="592"/>
      <c r="Y10" s="593"/>
      <c r="Z10" s="594">
        <v>3.5</v>
      </c>
      <c r="AA10" s="594"/>
      <c r="AB10" s="594"/>
      <c r="AC10" s="594"/>
      <c r="AD10" s="595">
        <v>335998</v>
      </c>
      <c r="AE10" s="595"/>
      <c r="AF10" s="595"/>
      <c r="AG10" s="595"/>
      <c r="AH10" s="595"/>
      <c r="AI10" s="595"/>
      <c r="AJ10" s="595"/>
      <c r="AK10" s="595"/>
      <c r="AL10" s="596">
        <v>5.6</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116355</v>
      </c>
      <c r="BH10" s="592"/>
      <c r="BI10" s="592"/>
      <c r="BJ10" s="592"/>
      <c r="BK10" s="592"/>
      <c r="BL10" s="592"/>
      <c r="BM10" s="592"/>
      <c r="BN10" s="593"/>
      <c r="BO10" s="594">
        <v>2.1</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75241</v>
      </c>
      <c r="CS10" s="592"/>
      <c r="CT10" s="592"/>
      <c r="CU10" s="592"/>
      <c r="CV10" s="592"/>
      <c r="CW10" s="592"/>
      <c r="CX10" s="592"/>
      <c r="CY10" s="593"/>
      <c r="CZ10" s="594">
        <v>0.8</v>
      </c>
      <c r="DA10" s="594"/>
      <c r="DB10" s="594"/>
      <c r="DC10" s="594"/>
      <c r="DD10" s="600" t="s">
        <v>111</v>
      </c>
      <c r="DE10" s="592"/>
      <c r="DF10" s="592"/>
      <c r="DG10" s="592"/>
      <c r="DH10" s="592"/>
      <c r="DI10" s="592"/>
      <c r="DJ10" s="592"/>
      <c r="DK10" s="592"/>
      <c r="DL10" s="592"/>
      <c r="DM10" s="592"/>
      <c r="DN10" s="592"/>
      <c r="DO10" s="592"/>
      <c r="DP10" s="593"/>
      <c r="DQ10" s="600">
        <v>23196</v>
      </c>
      <c r="DR10" s="592"/>
      <c r="DS10" s="592"/>
      <c r="DT10" s="592"/>
      <c r="DU10" s="592"/>
      <c r="DV10" s="592"/>
      <c r="DW10" s="592"/>
      <c r="DX10" s="592"/>
      <c r="DY10" s="592"/>
      <c r="DZ10" s="592"/>
      <c r="EA10" s="592"/>
      <c r="EB10" s="592"/>
      <c r="EC10" s="601"/>
    </row>
    <row r="11" spans="2:143" ht="11.25" customHeight="1" x14ac:dyDescent="0.15">
      <c r="B11" s="588" t="s">
        <v>227</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554155</v>
      </c>
      <c r="BH11" s="592"/>
      <c r="BI11" s="592"/>
      <c r="BJ11" s="592"/>
      <c r="BK11" s="592"/>
      <c r="BL11" s="592"/>
      <c r="BM11" s="592"/>
      <c r="BN11" s="593"/>
      <c r="BO11" s="594">
        <v>10</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44259</v>
      </c>
      <c r="CS11" s="592"/>
      <c r="CT11" s="592"/>
      <c r="CU11" s="592"/>
      <c r="CV11" s="592"/>
      <c r="CW11" s="592"/>
      <c r="CX11" s="592"/>
      <c r="CY11" s="593"/>
      <c r="CZ11" s="594">
        <v>0.5</v>
      </c>
      <c r="DA11" s="594"/>
      <c r="DB11" s="594"/>
      <c r="DC11" s="594"/>
      <c r="DD11" s="600">
        <v>12733</v>
      </c>
      <c r="DE11" s="592"/>
      <c r="DF11" s="592"/>
      <c r="DG11" s="592"/>
      <c r="DH11" s="592"/>
      <c r="DI11" s="592"/>
      <c r="DJ11" s="592"/>
      <c r="DK11" s="592"/>
      <c r="DL11" s="592"/>
      <c r="DM11" s="592"/>
      <c r="DN11" s="592"/>
      <c r="DO11" s="592"/>
      <c r="DP11" s="593"/>
      <c r="DQ11" s="600">
        <v>36999</v>
      </c>
      <c r="DR11" s="592"/>
      <c r="DS11" s="592"/>
      <c r="DT11" s="592"/>
      <c r="DU11" s="592"/>
      <c r="DV11" s="592"/>
      <c r="DW11" s="592"/>
      <c r="DX11" s="592"/>
      <c r="DY11" s="592"/>
      <c r="DZ11" s="592"/>
      <c r="EA11" s="592"/>
      <c r="EB11" s="592"/>
      <c r="EC11" s="601"/>
    </row>
    <row r="12" spans="2:143" ht="11.25" customHeight="1" x14ac:dyDescent="0.15">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2359284</v>
      </c>
      <c r="BH12" s="592"/>
      <c r="BI12" s="592"/>
      <c r="BJ12" s="592"/>
      <c r="BK12" s="592"/>
      <c r="BL12" s="592"/>
      <c r="BM12" s="592"/>
      <c r="BN12" s="593"/>
      <c r="BO12" s="594">
        <v>42.5</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28336</v>
      </c>
      <c r="CS12" s="592"/>
      <c r="CT12" s="592"/>
      <c r="CU12" s="592"/>
      <c r="CV12" s="592"/>
      <c r="CW12" s="592"/>
      <c r="CX12" s="592"/>
      <c r="CY12" s="593"/>
      <c r="CZ12" s="594">
        <v>0.3</v>
      </c>
      <c r="DA12" s="594"/>
      <c r="DB12" s="594"/>
      <c r="DC12" s="594"/>
      <c r="DD12" s="600">
        <v>5991</v>
      </c>
      <c r="DE12" s="592"/>
      <c r="DF12" s="592"/>
      <c r="DG12" s="592"/>
      <c r="DH12" s="592"/>
      <c r="DI12" s="592"/>
      <c r="DJ12" s="592"/>
      <c r="DK12" s="592"/>
      <c r="DL12" s="592"/>
      <c r="DM12" s="592"/>
      <c r="DN12" s="592"/>
      <c r="DO12" s="592"/>
      <c r="DP12" s="593"/>
      <c r="DQ12" s="600">
        <v>24893</v>
      </c>
      <c r="DR12" s="592"/>
      <c r="DS12" s="592"/>
      <c r="DT12" s="592"/>
      <c r="DU12" s="592"/>
      <c r="DV12" s="592"/>
      <c r="DW12" s="592"/>
      <c r="DX12" s="592"/>
      <c r="DY12" s="592"/>
      <c r="DZ12" s="592"/>
      <c r="EA12" s="592"/>
      <c r="EB12" s="592"/>
      <c r="EC12" s="601"/>
    </row>
    <row r="13" spans="2:143" ht="11.25" customHeight="1" x14ac:dyDescent="0.15">
      <c r="B13" s="588" t="s">
        <v>233</v>
      </c>
      <c r="C13" s="589"/>
      <c r="D13" s="589"/>
      <c r="E13" s="589"/>
      <c r="F13" s="589"/>
      <c r="G13" s="589"/>
      <c r="H13" s="589"/>
      <c r="I13" s="589"/>
      <c r="J13" s="589"/>
      <c r="K13" s="589"/>
      <c r="L13" s="589"/>
      <c r="M13" s="589"/>
      <c r="N13" s="589"/>
      <c r="O13" s="589"/>
      <c r="P13" s="589"/>
      <c r="Q13" s="590"/>
      <c r="R13" s="591">
        <v>24539</v>
      </c>
      <c r="S13" s="592"/>
      <c r="T13" s="592"/>
      <c r="U13" s="592"/>
      <c r="V13" s="592"/>
      <c r="W13" s="592"/>
      <c r="X13" s="592"/>
      <c r="Y13" s="593"/>
      <c r="Z13" s="594">
        <v>0.3</v>
      </c>
      <c r="AA13" s="594"/>
      <c r="AB13" s="594"/>
      <c r="AC13" s="594"/>
      <c r="AD13" s="595">
        <v>24539</v>
      </c>
      <c r="AE13" s="595"/>
      <c r="AF13" s="595"/>
      <c r="AG13" s="595"/>
      <c r="AH13" s="595"/>
      <c r="AI13" s="595"/>
      <c r="AJ13" s="595"/>
      <c r="AK13" s="595"/>
      <c r="AL13" s="596">
        <v>0.4</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2348943</v>
      </c>
      <c r="BH13" s="592"/>
      <c r="BI13" s="592"/>
      <c r="BJ13" s="592"/>
      <c r="BK13" s="592"/>
      <c r="BL13" s="592"/>
      <c r="BM13" s="592"/>
      <c r="BN13" s="593"/>
      <c r="BO13" s="594">
        <v>42.4</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1168287</v>
      </c>
      <c r="CS13" s="592"/>
      <c r="CT13" s="592"/>
      <c r="CU13" s="592"/>
      <c r="CV13" s="592"/>
      <c r="CW13" s="592"/>
      <c r="CX13" s="592"/>
      <c r="CY13" s="593"/>
      <c r="CZ13" s="594">
        <v>12.7</v>
      </c>
      <c r="DA13" s="594"/>
      <c r="DB13" s="594"/>
      <c r="DC13" s="594"/>
      <c r="DD13" s="600">
        <v>489957</v>
      </c>
      <c r="DE13" s="592"/>
      <c r="DF13" s="592"/>
      <c r="DG13" s="592"/>
      <c r="DH13" s="592"/>
      <c r="DI13" s="592"/>
      <c r="DJ13" s="592"/>
      <c r="DK13" s="592"/>
      <c r="DL13" s="592"/>
      <c r="DM13" s="592"/>
      <c r="DN13" s="592"/>
      <c r="DO13" s="592"/>
      <c r="DP13" s="593"/>
      <c r="DQ13" s="600">
        <v>798612</v>
      </c>
      <c r="DR13" s="592"/>
      <c r="DS13" s="592"/>
      <c r="DT13" s="592"/>
      <c r="DU13" s="592"/>
      <c r="DV13" s="592"/>
      <c r="DW13" s="592"/>
      <c r="DX13" s="592"/>
      <c r="DY13" s="592"/>
      <c r="DZ13" s="592"/>
      <c r="EA13" s="592"/>
      <c r="EB13" s="592"/>
      <c r="EC13" s="601"/>
    </row>
    <row r="14" spans="2:143" ht="11.25" customHeight="1" x14ac:dyDescent="0.15">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56664</v>
      </c>
      <c r="BH14" s="592"/>
      <c r="BI14" s="592"/>
      <c r="BJ14" s="592"/>
      <c r="BK14" s="592"/>
      <c r="BL14" s="592"/>
      <c r="BM14" s="592"/>
      <c r="BN14" s="593"/>
      <c r="BO14" s="594">
        <v>1</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575120</v>
      </c>
      <c r="CS14" s="592"/>
      <c r="CT14" s="592"/>
      <c r="CU14" s="592"/>
      <c r="CV14" s="592"/>
      <c r="CW14" s="592"/>
      <c r="CX14" s="592"/>
      <c r="CY14" s="593"/>
      <c r="CZ14" s="594">
        <v>6.2</v>
      </c>
      <c r="DA14" s="594"/>
      <c r="DB14" s="594"/>
      <c r="DC14" s="594"/>
      <c r="DD14" s="600">
        <v>65999</v>
      </c>
      <c r="DE14" s="592"/>
      <c r="DF14" s="592"/>
      <c r="DG14" s="592"/>
      <c r="DH14" s="592"/>
      <c r="DI14" s="592"/>
      <c r="DJ14" s="592"/>
      <c r="DK14" s="592"/>
      <c r="DL14" s="592"/>
      <c r="DM14" s="592"/>
      <c r="DN14" s="592"/>
      <c r="DO14" s="592"/>
      <c r="DP14" s="593"/>
      <c r="DQ14" s="600">
        <v>442105</v>
      </c>
      <c r="DR14" s="592"/>
      <c r="DS14" s="592"/>
      <c r="DT14" s="592"/>
      <c r="DU14" s="592"/>
      <c r="DV14" s="592"/>
      <c r="DW14" s="592"/>
      <c r="DX14" s="592"/>
      <c r="DY14" s="592"/>
      <c r="DZ14" s="592"/>
      <c r="EA14" s="592"/>
      <c r="EB14" s="592"/>
      <c r="EC14" s="601"/>
    </row>
    <row r="15" spans="2:143" ht="11.25" customHeight="1" x14ac:dyDescent="0.15">
      <c r="B15" s="588" t="s">
        <v>239</v>
      </c>
      <c r="C15" s="589"/>
      <c r="D15" s="589"/>
      <c r="E15" s="589"/>
      <c r="F15" s="589"/>
      <c r="G15" s="589"/>
      <c r="H15" s="589"/>
      <c r="I15" s="589"/>
      <c r="J15" s="589"/>
      <c r="K15" s="589"/>
      <c r="L15" s="589"/>
      <c r="M15" s="589"/>
      <c r="N15" s="589"/>
      <c r="O15" s="589"/>
      <c r="P15" s="589"/>
      <c r="Q15" s="590"/>
      <c r="R15" s="591">
        <v>23377</v>
      </c>
      <c r="S15" s="592"/>
      <c r="T15" s="592"/>
      <c r="U15" s="592"/>
      <c r="V15" s="592"/>
      <c r="W15" s="592"/>
      <c r="X15" s="592"/>
      <c r="Y15" s="593"/>
      <c r="Z15" s="594">
        <v>0.2</v>
      </c>
      <c r="AA15" s="594"/>
      <c r="AB15" s="594"/>
      <c r="AC15" s="594"/>
      <c r="AD15" s="595">
        <v>23377</v>
      </c>
      <c r="AE15" s="595"/>
      <c r="AF15" s="595"/>
      <c r="AG15" s="595"/>
      <c r="AH15" s="595"/>
      <c r="AI15" s="595"/>
      <c r="AJ15" s="595"/>
      <c r="AK15" s="595"/>
      <c r="AL15" s="596">
        <v>0.4</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259435</v>
      </c>
      <c r="BH15" s="592"/>
      <c r="BI15" s="592"/>
      <c r="BJ15" s="592"/>
      <c r="BK15" s="592"/>
      <c r="BL15" s="592"/>
      <c r="BM15" s="592"/>
      <c r="BN15" s="593"/>
      <c r="BO15" s="594">
        <v>4.7</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1047752</v>
      </c>
      <c r="CS15" s="592"/>
      <c r="CT15" s="592"/>
      <c r="CU15" s="592"/>
      <c r="CV15" s="592"/>
      <c r="CW15" s="592"/>
      <c r="CX15" s="592"/>
      <c r="CY15" s="593"/>
      <c r="CZ15" s="594">
        <v>11.4</v>
      </c>
      <c r="DA15" s="594"/>
      <c r="DB15" s="594"/>
      <c r="DC15" s="594"/>
      <c r="DD15" s="600">
        <v>170405</v>
      </c>
      <c r="DE15" s="592"/>
      <c r="DF15" s="592"/>
      <c r="DG15" s="592"/>
      <c r="DH15" s="592"/>
      <c r="DI15" s="592"/>
      <c r="DJ15" s="592"/>
      <c r="DK15" s="592"/>
      <c r="DL15" s="592"/>
      <c r="DM15" s="592"/>
      <c r="DN15" s="592"/>
      <c r="DO15" s="592"/>
      <c r="DP15" s="593"/>
      <c r="DQ15" s="600">
        <v>960719</v>
      </c>
      <c r="DR15" s="592"/>
      <c r="DS15" s="592"/>
      <c r="DT15" s="592"/>
      <c r="DU15" s="592"/>
      <c r="DV15" s="592"/>
      <c r="DW15" s="592"/>
      <c r="DX15" s="592"/>
      <c r="DY15" s="592"/>
      <c r="DZ15" s="592"/>
      <c r="EA15" s="592"/>
      <c r="EB15" s="592"/>
      <c r="EC15" s="601"/>
    </row>
    <row r="16" spans="2:143" ht="11.25" customHeight="1" x14ac:dyDescent="0.15">
      <c r="B16" s="588" t="s">
        <v>242</v>
      </c>
      <c r="C16" s="589"/>
      <c r="D16" s="589"/>
      <c r="E16" s="589"/>
      <c r="F16" s="589"/>
      <c r="G16" s="589"/>
      <c r="H16" s="589"/>
      <c r="I16" s="589"/>
      <c r="J16" s="589"/>
      <c r="K16" s="589"/>
      <c r="L16" s="589"/>
      <c r="M16" s="589"/>
      <c r="N16" s="589"/>
      <c r="O16" s="589"/>
      <c r="P16" s="589"/>
      <c r="Q16" s="590"/>
      <c r="R16" s="591">
        <v>306552</v>
      </c>
      <c r="S16" s="592"/>
      <c r="T16" s="592"/>
      <c r="U16" s="592"/>
      <c r="V16" s="592"/>
      <c r="W16" s="592"/>
      <c r="X16" s="592"/>
      <c r="Y16" s="593"/>
      <c r="Z16" s="594">
        <v>3.2</v>
      </c>
      <c r="AA16" s="594"/>
      <c r="AB16" s="594"/>
      <c r="AC16" s="594"/>
      <c r="AD16" s="595">
        <v>213689</v>
      </c>
      <c r="AE16" s="595"/>
      <c r="AF16" s="595"/>
      <c r="AG16" s="595"/>
      <c r="AH16" s="595"/>
      <c r="AI16" s="595"/>
      <c r="AJ16" s="595"/>
      <c r="AK16" s="595"/>
      <c r="AL16" s="596">
        <v>3.6</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x14ac:dyDescent="0.15">
      <c r="B17" s="588" t="s">
        <v>245</v>
      </c>
      <c r="C17" s="589"/>
      <c r="D17" s="589"/>
      <c r="E17" s="589"/>
      <c r="F17" s="589"/>
      <c r="G17" s="589"/>
      <c r="H17" s="589"/>
      <c r="I17" s="589"/>
      <c r="J17" s="589"/>
      <c r="K17" s="589"/>
      <c r="L17" s="589"/>
      <c r="M17" s="589"/>
      <c r="N17" s="589"/>
      <c r="O17" s="589"/>
      <c r="P17" s="589"/>
      <c r="Q17" s="590"/>
      <c r="R17" s="591">
        <v>213689</v>
      </c>
      <c r="S17" s="592"/>
      <c r="T17" s="592"/>
      <c r="U17" s="592"/>
      <c r="V17" s="592"/>
      <c r="W17" s="592"/>
      <c r="X17" s="592"/>
      <c r="Y17" s="593"/>
      <c r="Z17" s="594">
        <v>2.2000000000000002</v>
      </c>
      <c r="AA17" s="594"/>
      <c r="AB17" s="594"/>
      <c r="AC17" s="594"/>
      <c r="AD17" s="595">
        <v>213689</v>
      </c>
      <c r="AE17" s="595"/>
      <c r="AF17" s="595"/>
      <c r="AG17" s="595"/>
      <c r="AH17" s="595"/>
      <c r="AI17" s="595"/>
      <c r="AJ17" s="595"/>
      <c r="AK17" s="595"/>
      <c r="AL17" s="596">
        <v>3.6</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857188</v>
      </c>
      <c r="CS17" s="592"/>
      <c r="CT17" s="592"/>
      <c r="CU17" s="592"/>
      <c r="CV17" s="592"/>
      <c r="CW17" s="592"/>
      <c r="CX17" s="592"/>
      <c r="CY17" s="593"/>
      <c r="CZ17" s="594">
        <v>9.3000000000000007</v>
      </c>
      <c r="DA17" s="594"/>
      <c r="DB17" s="594"/>
      <c r="DC17" s="594"/>
      <c r="DD17" s="600" t="s">
        <v>111</v>
      </c>
      <c r="DE17" s="592"/>
      <c r="DF17" s="592"/>
      <c r="DG17" s="592"/>
      <c r="DH17" s="592"/>
      <c r="DI17" s="592"/>
      <c r="DJ17" s="592"/>
      <c r="DK17" s="592"/>
      <c r="DL17" s="592"/>
      <c r="DM17" s="592"/>
      <c r="DN17" s="592"/>
      <c r="DO17" s="592"/>
      <c r="DP17" s="593"/>
      <c r="DQ17" s="600">
        <v>837274</v>
      </c>
      <c r="DR17" s="592"/>
      <c r="DS17" s="592"/>
      <c r="DT17" s="592"/>
      <c r="DU17" s="592"/>
      <c r="DV17" s="592"/>
      <c r="DW17" s="592"/>
      <c r="DX17" s="592"/>
      <c r="DY17" s="592"/>
      <c r="DZ17" s="592"/>
      <c r="EA17" s="592"/>
      <c r="EB17" s="592"/>
      <c r="EC17" s="601"/>
    </row>
    <row r="18" spans="2:133" ht="11.25" customHeight="1" x14ac:dyDescent="0.15">
      <c r="B18" s="588" t="s">
        <v>248</v>
      </c>
      <c r="C18" s="589"/>
      <c r="D18" s="589"/>
      <c r="E18" s="589"/>
      <c r="F18" s="589"/>
      <c r="G18" s="589"/>
      <c r="H18" s="589"/>
      <c r="I18" s="589"/>
      <c r="J18" s="589"/>
      <c r="K18" s="589"/>
      <c r="L18" s="589"/>
      <c r="M18" s="589"/>
      <c r="N18" s="589"/>
      <c r="O18" s="589"/>
      <c r="P18" s="589"/>
      <c r="Q18" s="590"/>
      <c r="R18" s="591">
        <v>92861</v>
      </c>
      <c r="S18" s="592"/>
      <c r="T18" s="592"/>
      <c r="U18" s="592"/>
      <c r="V18" s="592"/>
      <c r="W18" s="592"/>
      <c r="X18" s="592"/>
      <c r="Y18" s="593"/>
      <c r="Z18" s="594">
        <v>1</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15">
      <c r="B19" s="588" t="s">
        <v>251</v>
      </c>
      <c r="C19" s="589"/>
      <c r="D19" s="589"/>
      <c r="E19" s="589"/>
      <c r="F19" s="589"/>
      <c r="G19" s="589"/>
      <c r="H19" s="589"/>
      <c r="I19" s="589"/>
      <c r="J19" s="589"/>
      <c r="K19" s="589"/>
      <c r="L19" s="589"/>
      <c r="M19" s="589"/>
      <c r="N19" s="589"/>
      <c r="O19" s="589"/>
      <c r="P19" s="589"/>
      <c r="Q19" s="590"/>
      <c r="R19" s="591">
        <v>2</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310273</v>
      </c>
      <c r="BH19" s="592"/>
      <c r="BI19" s="592"/>
      <c r="BJ19" s="592"/>
      <c r="BK19" s="592"/>
      <c r="BL19" s="592"/>
      <c r="BM19" s="592"/>
      <c r="BN19" s="593"/>
      <c r="BO19" s="594">
        <v>5.6</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254</v>
      </c>
      <c r="C20" s="589"/>
      <c r="D20" s="589"/>
      <c r="E20" s="589"/>
      <c r="F20" s="589"/>
      <c r="G20" s="589"/>
      <c r="H20" s="589"/>
      <c r="I20" s="589"/>
      <c r="J20" s="589"/>
      <c r="K20" s="589"/>
      <c r="L20" s="589"/>
      <c r="M20" s="589"/>
      <c r="N20" s="589"/>
      <c r="O20" s="589"/>
      <c r="P20" s="589"/>
      <c r="Q20" s="590"/>
      <c r="R20" s="591">
        <v>6365832</v>
      </c>
      <c r="S20" s="592"/>
      <c r="T20" s="592"/>
      <c r="U20" s="592"/>
      <c r="V20" s="592"/>
      <c r="W20" s="592"/>
      <c r="X20" s="592"/>
      <c r="Y20" s="593"/>
      <c r="Z20" s="594">
        <v>66</v>
      </c>
      <c r="AA20" s="594"/>
      <c r="AB20" s="594"/>
      <c r="AC20" s="594"/>
      <c r="AD20" s="595">
        <v>5962696</v>
      </c>
      <c r="AE20" s="595"/>
      <c r="AF20" s="595"/>
      <c r="AG20" s="595"/>
      <c r="AH20" s="595"/>
      <c r="AI20" s="595"/>
      <c r="AJ20" s="595"/>
      <c r="AK20" s="595"/>
      <c r="AL20" s="596">
        <v>99.7</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310273</v>
      </c>
      <c r="BH20" s="592"/>
      <c r="BI20" s="592"/>
      <c r="BJ20" s="592"/>
      <c r="BK20" s="592"/>
      <c r="BL20" s="592"/>
      <c r="BM20" s="592"/>
      <c r="BN20" s="593"/>
      <c r="BO20" s="594">
        <v>5.6</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9219052</v>
      </c>
      <c r="CS20" s="592"/>
      <c r="CT20" s="592"/>
      <c r="CU20" s="592"/>
      <c r="CV20" s="592"/>
      <c r="CW20" s="592"/>
      <c r="CX20" s="592"/>
      <c r="CY20" s="593"/>
      <c r="CZ20" s="594">
        <v>100</v>
      </c>
      <c r="DA20" s="594"/>
      <c r="DB20" s="594"/>
      <c r="DC20" s="594"/>
      <c r="DD20" s="600">
        <v>1059435</v>
      </c>
      <c r="DE20" s="592"/>
      <c r="DF20" s="592"/>
      <c r="DG20" s="592"/>
      <c r="DH20" s="592"/>
      <c r="DI20" s="592"/>
      <c r="DJ20" s="592"/>
      <c r="DK20" s="592"/>
      <c r="DL20" s="592"/>
      <c r="DM20" s="592"/>
      <c r="DN20" s="592"/>
      <c r="DO20" s="592"/>
      <c r="DP20" s="593"/>
      <c r="DQ20" s="600">
        <v>7065538</v>
      </c>
      <c r="DR20" s="592"/>
      <c r="DS20" s="592"/>
      <c r="DT20" s="592"/>
      <c r="DU20" s="592"/>
      <c r="DV20" s="592"/>
      <c r="DW20" s="592"/>
      <c r="DX20" s="592"/>
      <c r="DY20" s="592"/>
      <c r="DZ20" s="592"/>
      <c r="EA20" s="592"/>
      <c r="EB20" s="592"/>
      <c r="EC20" s="601"/>
    </row>
    <row r="21" spans="2:133" ht="11.25" customHeight="1" x14ac:dyDescent="0.15">
      <c r="B21" s="588" t="s">
        <v>257</v>
      </c>
      <c r="C21" s="589"/>
      <c r="D21" s="589"/>
      <c r="E21" s="589"/>
      <c r="F21" s="589"/>
      <c r="G21" s="589"/>
      <c r="H21" s="589"/>
      <c r="I21" s="589"/>
      <c r="J21" s="589"/>
      <c r="K21" s="589"/>
      <c r="L21" s="589"/>
      <c r="M21" s="589"/>
      <c r="N21" s="589"/>
      <c r="O21" s="589"/>
      <c r="P21" s="589"/>
      <c r="Q21" s="590"/>
      <c r="R21" s="591">
        <v>8991</v>
      </c>
      <c r="S21" s="592"/>
      <c r="T21" s="592"/>
      <c r="U21" s="592"/>
      <c r="V21" s="592"/>
      <c r="W21" s="592"/>
      <c r="X21" s="592"/>
      <c r="Y21" s="593"/>
      <c r="Z21" s="594">
        <v>0.1</v>
      </c>
      <c r="AA21" s="594"/>
      <c r="AB21" s="594"/>
      <c r="AC21" s="594"/>
      <c r="AD21" s="595">
        <v>8991</v>
      </c>
      <c r="AE21" s="595"/>
      <c r="AF21" s="595"/>
      <c r="AG21" s="595"/>
      <c r="AH21" s="595"/>
      <c r="AI21" s="595"/>
      <c r="AJ21" s="595"/>
      <c r="AK21" s="595"/>
      <c r="AL21" s="596">
        <v>0.2</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259</v>
      </c>
      <c r="C22" s="589"/>
      <c r="D22" s="589"/>
      <c r="E22" s="589"/>
      <c r="F22" s="589"/>
      <c r="G22" s="589"/>
      <c r="H22" s="589"/>
      <c r="I22" s="589"/>
      <c r="J22" s="589"/>
      <c r="K22" s="589"/>
      <c r="L22" s="589"/>
      <c r="M22" s="589"/>
      <c r="N22" s="589"/>
      <c r="O22" s="589"/>
      <c r="P22" s="589"/>
      <c r="Q22" s="590"/>
      <c r="R22" s="591">
        <v>71121</v>
      </c>
      <c r="S22" s="592"/>
      <c r="T22" s="592"/>
      <c r="U22" s="592"/>
      <c r="V22" s="592"/>
      <c r="W22" s="592"/>
      <c r="X22" s="592"/>
      <c r="Y22" s="593"/>
      <c r="Z22" s="594">
        <v>0.7</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262</v>
      </c>
      <c r="C23" s="589"/>
      <c r="D23" s="589"/>
      <c r="E23" s="589"/>
      <c r="F23" s="589"/>
      <c r="G23" s="589"/>
      <c r="H23" s="589"/>
      <c r="I23" s="589"/>
      <c r="J23" s="589"/>
      <c r="K23" s="589"/>
      <c r="L23" s="589"/>
      <c r="M23" s="589"/>
      <c r="N23" s="589"/>
      <c r="O23" s="589"/>
      <c r="P23" s="589"/>
      <c r="Q23" s="590"/>
      <c r="R23" s="591">
        <v>156574</v>
      </c>
      <c r="S23" s="592"/>
      <c r="T23" s="592"/>
      <c r="U23" s="592"/>
      <c r="V23" s="592"/>
      <c r="W23" s="592"/>
      <c r="X23" s="592"/>
      <c r="Y23" s="593"/>
      <c r="Z23" s="594">
        <v>1.6</v>
      </c>
      <c r="AA23" s="594"/>
      <c r="AB23" s="594"/>
      <c r="AC23" s="594"/>
      <c r="AD23" s="595">
        <v>6963</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310273</v>
      </c>
      <c r="BH23" s="592"/>
      <c r="BI23" s="592"/>
      <c r="BJ23" s="592"/>
      <c r="BK23" s="592"/>
      <c r="BL23" s="592"/>
      <c r="BM23" s="592"/>
      <c r="BN23" s="593"/>
      <c r="BO23" s="594">
        <v>5.6</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x14ac:dyDescent="0.15">
      <c r="B24" s="588" t="s">
        <v>269</v>
      </c>
      <c r="C24" s="589"/>
      <c r="D24" s="589"/>
      <c r="E24" s="589"/>
      <c r="F24" s="589"/>
      <c r="G24" s="589"/>
      <c r="H24" s="589"/>
      <c r="I24" s="589"/>
      <c r="J24" s="589"/>
      <c r="K24" s="589"/>
      <c r="L24" s="589"/>
      <c r="M24" s="589"/>
      <c r="N24" s="589"/>
      <c r="O24" s="589"/>
      <c r="P24" s="589"/>
      <c r="Q24" s="590"/>
      <c r="R24" s="591">
        <v>36252</v>
      </c>
      <c r="S24" s="592"/>
      <c r="T24" s="592"/>
      <c r="U24" s="592"/>
      <c r="V24" s="592"/>
      <c r="W24" s="592"/>
      <c r="X24" s="592"/>
      <c r="Y24" s="593"/>
      <c r="Z24" s="594">
        <v>0.4</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3982706</v>
      </c>
      <c r="CS24" s="581"/>
      <c r="CT24" s="581"/>
      <c r="CU24" s="581"/>
      <c r="CV24" s="581"/>
      <c r="CW24" s="581"/>
      <c r="CX24" s="581"/>
      <c r="CY24" s="582"/>
      <c r="CZ24" s="620">
        <v>43.2</v>
      </c>
      <c r="DA24" s="621"/>
      <c r="DB24" s="621"/>
      <c r="DC24" s="622"/>
      <c r="DD24" s="619">
        <v>2887637</v>
      </c>
      <c r="DE24" s="581"/>
      <c r="DF24" s="581"/>
      <c r="DG24" s="581"/>
      <c r="DH24" s="581"/>
      <c r="DI24" s="581"/>
      <c r="DJ24" s="581"/>
      <c r="DK24" s="582"/>
      <c r="DL24" s="619">
        <v>2885583</v>
      </c>
      <c r="DM24" s="581"/>
      <c r="DN24" s="581"/>
      <c r="DO24" s="581"/>
      <c r="DP24" s="581"/>
      <c r="DQ24" s="581"/>
      <c r="DR24" s="581"/>
      <c r="DS24" s="581"/>
      <c r="DT24" s="581"/>
      <c r="DU24" s="581"/>
      <c r="DV24" s="582"/>
      <c r="DW24" s="585">
        <v>45.8</v>
      </c>
      <c r="DX24" s="586"/>
      <c r="DY24" s="586"/>
      <c r="DZ24" s="586"/>
      <c r="EA24" s="586"/>
      <c r="EB24" s="586"/>
      <c r="EC24" s="587"/>
    </row>
    <row r="25" spans="2:133" ht="11.25" customHeight="1" x14ac:dyDescent="0.15">
      <c r="B25" s="588" t="s">
        <v>272</v>
      </c>
      <c r="C25" s="589"/>
      <c r="D25" s="589"/>
      <c r="E25" s="589"/>
      <c r="F25" s="589"/>
      <c r="G25" s="589"/>
      <c r="H25" s="589"/>
      <c r="I25" s="589"/>
      <c r="J25" s="589"/>
      <c r="K25" s="589"/>
      <c r="L25" s="589"/>
      <c r="M25" s="589"/>
      <c r="N25" s="589"/>
      <c r="O25" s="589"/>
      <c r="P25" s="589"/>
      <c r="Q25" s="590"/>
      <c r="R25" s="591">
        <v>832296</v>
      </c>
      <c r="S25" s="592"/>
      <c r="T25" s="592"/>
      <c r="U25" s="592"/>
      <c r="V25" s="592"/>
      <c r="W25" s="592"/>
      <c r="X25" s="592"/>
      <c r="Y25" s="593"/>
      <c r="Z25" s="594">
        <v>8.6</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1823255</v>
      </c>
      <c r="CS25" s="623"/>
      <c r="CT25" s="623"/>
      <c r="CU25" s="623"/>
      <c r="CV25" s="623"/>
      <c r="CW25" s="623"/>
      <c r="CX25" s="623"/>
      <c r="CY25" s="624"/>
      <c r="CZ25" s="625">
        <v>19.8</v>
      </c>
      <c r="DA25" s="626"/>
      <c r="DB25" s="626"/>
      <c r="DC25" s="627"/>
      <c r="DD25" s="600">
        <v>1663613</v>
      </c>
      <c r="DE25" s="623"/>
      <c r="DF25" s="623"/>
      <c r="DG25" s="623"/>
      <c r="DH25" s="623"/>
      <c r="DI25" s="623"/>
      <c r="DJ25" s="623"/>
      <c r="DK25" s="624"/>
      <c r="DL25" s="600">
        <v>1661869</v>
      </c>
      <c r="DM25" s="623"/>
      <c r="DN25" s="623"/>
      <c r="DO25" s="623"/>
      <c r="DP25" s="623"/>
      <c r="DQ25" s="623"/>
      <c r="DR25" s="623"/>
      <c r="DS25" s="623"/>
      <c r="DT25" s="623"/>
      <c r="DU25" s="623"/>
      <c r="DV25" s="624"/>
      <c r="DW25" s="596">
        <v>26.4</v>
      </c>
      <c r="DX25" s="617"/>
      <c r="DY25" s="617"/>
      <c r="DZ25" s="617"/>
      <c r="EA25" s="617"/>
      <c r="EB25" s="617"/>
      <c r="EC25" s="618"/>
    </row>
    <row r="26" spans="2:133" ht="11.25" customHeight="1" x14ac:dyDescent="0.15">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1268724</v>
      </c>
      <c r="CS26" s="592"/>
      <c r="CT26" s="592"/>
      <c r="CU26" s="592"/>
      <c r="CV26" s="592"/>
      <c r="CW26" s="592"/>
      <c r="CX26" s="592"/>
      <c r="CY26" s="593"/>
      <c r="CZ26" s="625">
        <v>13.8</v>
      </c>
      <c r="DA26" s="626"/>
      <c r="DB26" s="626"/>
      <c r="DC26" s="627"/>
      <c r="DD26" s="600">
        <v>1120285</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17"/>
      <c r="DY26" s="617"/>
      <c r="DZ26" s="617"/>
      <c r="EA26" s="617"/>
      <c r="EB26" s="617"/>
      <c r="EC26" s="618"/>
    </row>
    <row r="27" spans="2:133" ht="11.25" customHeight="1" x14ac:dyDescent="0.15">
      <c r="B27" s="588" t="s">
        <v>278</v>
      </c>
      <c r="C27" s="589"/>
      <c r="D27" s="589"/>
      <c r="E27" s="589"/>
      <c r="F27" s="589"/>
      <c r="G27" s="589"/>
      <c r="H27" s="589"/>
      <c r="I27" s="589"/>
      <c r="J27" s="589"/>
      <c r="K27" s="589"/>
      <c r="L27" s="589"/>
      <c r="M27" s="589"/>
      <c r="N27" s="589"/>
      <c r="O27" s="589"/>
      <c r="P27" s="589"/>
      <c r="Q27" s="590"/>
      <c r="R27" s="591">
        <v>664699</v>
      </c>
      <c r="S27" s="592"/>
      <c r="T27" s="592"/>
      <c r="U27" s="592"/>
      <c r="V27" s="592"/>
      <c r="W27" s="592"/>
      <c r="X27" s="592"/>
      <c r="Y27" s="593"/>
      <c r="Z27" s="594">
        <v>6.9</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5545673</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1302263</v>
      </c>
      <c r="CS27" s="623"/>
      <c r="CT27" s="623"/>
      <c r="CU27" s="623"/>
      <c r="CV27" s="623"/>
      <c r="CW27" s="623"/>
      <c r="CX27" s="623"/>
      <c r="CY27" s="624"/>
      <c r="CZ27" s="625">
        <v>14.1</v>
      </c>
      <c r="DA27" s="626"/>
      <c r="DB27" s="626"/>
      <c r="DC27" s="627"/>
      <c r="DD27" s="600">
        <v>386750</v>
      </c>
      <c r="DE27" s="623"/>
      <c r="DF27" s="623"/>
      <c r="DG27" s="623"/>
      <c r="DH27" s="623"/>
      <c r="DI27" s="623"/>
      <c r="DJ27" s="623"/>
      <c r="DK27" s="624"/>
      <c r="DL27" s="600">
        <v>386440</v>
      </c>
      <c r="DM27" s="623"/>
      <c r="DN27" s="623"/>
      <c r="DO27" s="623"/>
      <c r="DP27" s="623"/>
      <c r="DQ27" s="623"/>
      <c r="DR27" s="623"/>
      <c r="DS27" s="623"/>
      <c r="DT27" s="623"/>
      <c r="DU27" s="623"/>
      <c r="DV27" s="624"/>
      <c r="DW27" s="596">
        <v>6.1</v>
      </c>
      <c r="DX27" s="617"/>
      <c r="DY27" s="617"/>
      <c r="DZ27" s="617"/>
      <c r="EA27" s="617"/>
      <c r="EB27" s="617"/>
      <c r="EC27" s="618"/>
    </row>
    <row r="28" spans="2:133" ht="11.25" customHeight="1" x14ac:dyDescent="0.15">
      <c r="B28" s="588" t="s">
        <v>281</v>
      </c>
      <c r="C28" s="589"/>
      <c r="D28" s="589"/>
      <c r="E28" s="589"/>
      <c r="F28" s="589"/>
      <c r="G28" s="589"/>
      <c r="H28" s="589"/>
      <c r="I28" s="589"/>
      <c r="J28" s="589"/>
      <c r="K28" s="589"/>
      <c r="L28" s="589"/>
      <c r="M28" s="589"/>
      <c r="N28" s="589"/>
      <c r="O28" s="589"/>
      <c r="P28" s="589"/>
      <c r="Q28" s="590"/>
      <c r="R28" s="591">
        <v>112594</v>
      </c>
      <c r="S28" s="592"/>
      <c r="T28" s="592"/>
      <c r="U28" s="592"/>
      <c r="V28" s="592"/>
      <c r="W28" s="592"/>
      <c r="X28" s="592"/>
      <c r="Y28" s="593"/>
      <c r="Z28" s="594">
        <v>1.2</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857188</v>
      </c>
      <c r="CS28" s="592"/>
      <c r="CT28" s="592"/>
      <c r="CU28" s="592"/>
      <c r="CV28" s="592"/>
      <c r="CW28" s="592"/>
      <c r="CX28" s="592"/>
      <c r="CY28" s="593"/>
      <c r="CZ28" s="625">
        <v>9.3000000000000007</v>
      </c>
      <c r="DA28" s="626"/>
      <c r="DB28" s="626"/>
      <c r="DC28" s="627"/>
      <c r="DD28" s="600">
        <v>837274</v>
      </c>
      <c r="DE28" s="592"/>
      <c r="DF28" s="592"/>
      <c r="DG28" s="592"/>
      <c r="DH28" s="592"/>
      <c r="DI28" s="592"/>
      <c r="DJ28" s="592"/>
      <c r="DK28" s="593"/>
      <c r="DL28" s="600">
        <v>837274</v>
      </c>
      <c r="DM28" s="592"/>
      <c r="DN28" s="592"/>
      <c r="DO28" s="592"/>
      <c r="DP28" s="592"/>
      <c r="DQ28" s="592"/>
      <c r="DR28" s="592"/>
      <c r="DS28" s="592"/>
      <c r="DT28" s="592"/>
      <c r="DU28" s="592"/>
      <c r="DV28" s="593"/>
      <c r="DW28" s="596">
        <v>13.3</v>
      </c>
      <c r="DX28" s="617"/>
      <c r="DY28" s="617"/>
      <c r="DZ28" s="617"/>
      <c r="EA28" s="617"/>
      <c r="EB28" s="617"/>
      <c r="EC28" s="618"/>
    </row>
    <row r="29" spans="2:133" ht="11.25" customHeight="1" x14ac:dyDescent="0.15">
      <c r="B29" s="588" t="s">
        <v>283</v>
      </c>
      <c r="C29" s="589"/>
      <c r="D29" s="589"/>
      <c r="E29" s="589"/>
      <c r="F29" s="589"/>
      <c r="G29" s="589"/>
      <c r="H29" s="589"/>
      <c r="I29" s="589"/>
      <c r="J29" s="589"/>
      <c r="K29" s="589"/>
      <c r="L29" s="589"/>
      <c r="M29" s="589"/>
      <c r="N29" s="589"/>
      <c r="O29" s="589"/>
      <c r="P29" s="589"/>
      <c r="Q29" s="590"/>
      <c r="R29" s="591">
        <v>7009</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857188</v>
      </c>
      <c r="CS29" s="623"/>
      <c r="CT29" s="623"/>
      <c r="CU29" s="623"/>
      <c r="CV29" s="623"/>
      <c r="CW29" s="623"/>
      <c r="CX29" s="623"/>
      <c r="CY29" s="624"/>
      <c r="CZ29" s="625">
        <v>9.3000000000000007</v>
      </c>
      <c r="DA29" s="626"/>
      <c r="DB29" s="626"/>
      <c r="DC29" s="627"/>
      <c r="DD29" s="600">
        <v>837274</v>
      </c>
      <c r="DE29" s="623"/>
      <c r="DF29" s="623"/>
      <c r="DG29" s="623"/>
      <c r="DH29" s="623"/>
      <c r="DI29" s="623"/>
      <c r="DJ29" s="623"/>
      <c r="DK29" s="624"/>
      <c r="DL29" s="600">
        <v>837274</v>
      </c>
      <c r="DM29" s="623"/>
      <c r="DN29" s="623"/>
      <c r="DO29" s="623"/>
      <c r="DP29" s="623"/>
      <c r="DQ29" s="623"/>
      <c r="DR29" s="623"/>
      <c r="DS29" s="623"/>
      <c r="DT29" s="623"/>
      <c r="DU29" s="623"/>
      <c r="DV29" s="624"/>
      <c r="DW29" s="596">
        <v>13.3</v>
      </c>
      <c r="DX29" s="617"/>
      <c r="DY29" s="617"/>
      <c r="DZ29" s="617"/>
      <c r="EA29" s="617"/>
      <c r="EB29" s="617"/>
      <c r="EC29" s="618"/>
    </row>
    <row r="30" spans="2:133" ht="11.25" customHeight="1" x14ac:dyDescent="0.15">
      <c r="B30" s="588" t="s">
        <v>288</v>
      </c>
      <c r="C30" s="589"/>
      <c r="D30" s="589"/>
      <c r="E30" s="589"/>
      <c r="F30" s="589"/>
      <c r="G30" s="589"/>
      <c r="H30" s="589"/>
      <c r="I30" s="589"/>
      <c r="J30" s="589"/>
      <c r="K30" s="589"/>
      <c r="L30" s="589"/>
      <c r="M30" s="589"/>
      <c r="N30" s="589"/>
      <c r="O30" s="589"/>
      <c r="P30" s="589"/>
      <c r="Q30" s="590"/>
      <c r="R30" s="591">
        <v>25032</v>
      </c>
      <c r="S30" s="592"/>
      <c r="T30" s="592"/>
      <c r="U30" s="592"/>
      <c r="V30" s="592"/>
      <c r="W30" s="592"/>
      <c r="X30" s="592"/>
      <c r="Y30" s="593"/>
      <c r="Z30" s="594">
        <v>0.3</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98.8</v>
      </c>
      <c r="BH30" s="650"/>
      <c r="BI30" s="650"/>
      <c r="BJ30" s="650"/>
      <c r="BK30" s="650"/>
      <c r="BL30" s="650"/>
      <c r="BM30" s="586">
        <v>95</v>
      </c>
      <c r="BN30" s="650"/>
      <c r="BO30" s="650"/>
      <c r="BP30" s="650"/>
      <c r="BQ30" s="651"/>
      <c r="BR30" s="649">
        <v>98.8</v>
      </c>
      <c r="BS30" s="650"/>
      <c r="BT30" s="650"/>
      <c r="BU30" s="650"/>
      <c r="BV30" s="650"/>
      <c r="BW30" s="650"/>
      <c r="BX30" s="586">
        <v>94.4</v>
      </c>
      <c r="BY30" s="650"/>
      <c r="BZ30" s="650"/>
      <c r="CA30" s="650"/>
      <c r="CB30" s="651"/>
      <c r="CD30" s="654"/>
      <c r="CE30" s="655"/>
      <c r="CF30" s="605" t="s">
        <v>291</v>
      </c>
      <c r="CG30" s="606"/>
      <c r="CH30" s="606"/>
      <c r="CI30" s="606"/>
      <c r="CJ30" s="606"/>
      <c r="CK30" s="606"/>
      <c r="CL30" s="606"/>
      <c r="CM30" s="606"/>
      <c r="CN30" s="606"/>
      <c r="CO30" s="606"/>
      <c r="CP30" s="606"/>
      <c r="CQ30" s="607"/>
      <c r="CR30" s="591">
        <v>759355</v>
      </c>
      <c r="CS30" s="592"/>
      <c r="CT30" s="592"/>
      <c r="CU30" s="592"/>
      <c r="CV30" s="592"/>
      <c r="CW30" s="592"/>
      <c r="CX30" s="592"/>
      <c r="CY30" s="593"/>
      <c r="CZ30" s="625">
        <v>8.1999999999999993</v>
      </c>
      <c r="DA30" s="626"/>
      <c r="DB30" s="626"/>
      <c r="DC30" s="627"/>
      <c r="DD30" s="600">
        <v>743187</v>
      </c>
      <c r="DE30" s="592"/>
      <c r="DF30" s="592"/>
      <c r="DG30" s="592"/>
      <c r="DH30" s="592"/>
      <c r="DI30" s="592"/>
      <c r="DJ30" s="592"/>
      <c r="DK30" s="593"/>
      <c r="DL30" s="600">
        <v>743187</v>
      </c>
      <c r="DM30" s="592"/>
      <c r="DN30" s="592"/>
      <c r="DO30" s="592"/>
      <c r="DP30" s="592"/>
      <c r="DQ30" s="592"/>
      <c r="DR30" s="592"/>
      <c r="DS30" s="592"/>
      <c r="DT30" s="592"/>
      <c r="DU30" s="592"/>
      <c r="DV30" s="593"/>
      <c r="DW30" s="596">
        <v>11.8</v>
      </c>
      <c r="DX30" s="617"/>
      <c r="DY30" s="617"/>
      <c r="DZ30" s="617"/>
      <c r="EA30" s="617"/>
      <c r="EB30" s="617"/>
      <c r="EC30" s="618"/>
    </row>
    <row r="31" spans="2:133" ht="11.25" customHeight="1" x14ac:dyDescent="0.15">
      <c r="B31" s="588" t="s">
        <v>292</v>
      </c>
      <c r="C31" s="589"/>
      <c r="D31" s="589"/>
      <c r="E31" s="589"/>
      <c r="F31" s="589"/>
      <c r="G31" s="589"/>
      <c r="H31" s="589"/>
      <c r="I31" s="589"/>
      <c r="J31" s="589"/>
      <c r="K31" s="589"/>
      <c r="L31" s="589"/>
      <c r="M31" s="589"/>
      <c r="N31" s="589"/>
      <c r="O31" s="589"/>
      <c r="P31" s="589"/>
      <c r="Q31" s="590"/>
      <c r="R31" s="591">
        <v>727086</v>
      </c>
      <c r="S31" s="592"/>
      <c r="T31" s="592"/>
      <c r="U31" s="592"/>
      <c r="V31" s="592"/>
      <c r="W31" s="592"/>
      <c r="X31" s="592"/>
      <c r="Y31" s="593"/>
      <c r="Z31" s="594">
        <v>7.5</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98.5</v>
      </c>
      <c r="BH31" s="623"/>
      <c r="BI31" s="623"/>
      <c r="BJ31" s="623"/>
      <c r="BK31" s="623"/>
      <c r="BL31" s="623"/>
      <c r="BM31" s="597">
        <v>92.7</v>
      </c>
      <c r="BN31" s="647"/>
      <c r="BO31" s="647"/>
      <c r="BP31" s="647"/>
      <c r="BQ31" s="648"/>
      <c r="BR31" s="646">
        <v>98.4</v>
      </c>
      <c r="BS31" s="623"/>
      <c r="BT31" s="623"/>
      <c r="BU31" s="623"/>
      <c r="BV31" s="623"/>
      <c r="BW31" s="623"/>
      <c r="BX31" s="597">
        <v>91.7</v>
      </c>
      <c r="BY31" s="647"/>
      <c r="BZ31" s="647"/>
      <c r="CA31" s="647"/>
      <c r="CB31" s="648"/>
      <c r="CD31" s="654"/>
      <c r="CE31" s="655"/>
      <c r="CF31" s="605" t="s">
        <v>295</v>
      </c>
      <c r="CG31" s="606"/>
      <c r="CH31" s="606"/>
      <c r="CI31" s="606"/>
      <c r="CJ31" s="606"/>
      <c r="CK31" s="606"/>
      <c r="CL31" s="606"/>
      <c r="CM31" s="606"/>
      <c r="CN31" s="606"/>
      <c r="CO31" s="606"/>
      <c r="CP31" s="606"/>
      <c r="CQ31" s="607"/>
      <c r="CR31" s="591">
        <v>97833</v>
      </c>
      <c r="CS31" s="623"/>
      <c r="CT31" s="623"/>
      <c r="CU31" s="623"/>
      <c r="CV31" s="623"/>
      <c r="CW31" s="623"/>
      <c r="CX31" s="623"/>
      <c r="CY31" s="624"/>
      <c r="CZ31" s="625">
        <v>1.1000000000000001</v>
      </c>
      <c r="DA31" s="626"/>
      <c r="DB31" s="626"/>
      <c r="DC31" s="627"/>
      <c r="DD31" s="600">
        <v>94087</v>
      </c>
      <c r="DE31" s="623"/>
      <c r="DF31" s="623"/>
      <c r="DG31" s="623"/>
      <c r="DH31" s="623"/>
      <c r="DI31" s="623"/>
      <c r="DJ31" s="623"/>
      <c r="DK31" s="624"/>
      <c r="DL31" s="600">
        <v>94087</v>
      </c>
      <c r="DM31" s="623"/>
      <c r="DN31" s="623"/>
      <c r="DO31" s="623"/>
      <c r="DP31" s="623"/>
      <c r="DQ31" s="623"/>
      <c r="DR31" s="623"/>
      <c r="DS31" s="623"/>
      <c r="DT31" s="623"/>
      <c r="DU31" s="623"/>
      <c r="DV31" s="624"/>
      <c r="DW31" s="596">
        <v>1.5</v>
      </c>
      <c r="DX31" s="617"/>
      <c r="DY31" s="617"/>
      <c r="DZ31" s="617"/>
      <c r="EA31" s="617"/>
      <c r="EB31" s="617"/>
      <c r="EC31" s="618"/>
    </row>
    <row r="32" spans="2:133" ht="11.25" customHeight="1" x14ac:dyDescent="0.15">
      <c r="B32" s="588" t="s">
        <v>296</v>
      </c>
      <c r="C32" s="589"/>
      <c r="D32" s="589"/>
      <c r="E32" s="589"/>
      <c r="F32" s="589"/>
      <c r="G32" s="589"/>
      <c r="H32" s="589"/>
      <c r="I32" s="589"/>
      <c r="J32" s="589"/>
      <c r="K32" s="589"/>
      <c r="L32" s="589"/>
      <c r="M32" s="589"/>
      <c r="N32" s="589"/>
      <c r="O32" s="589"/>
      <c r="P32" s="589"/>
      <c r="Q32" s="590"/>
      <c r="R32" s="591">
        <v>80710</v>
      </c>
      <c r="S32" s="592"/>
      <c r="T32" s="592"/>
      <c r="U32" s="592"/>
      <c r="V32" s="592"/>
      <c r="W32" s="592"/>
      <c r="X32" s="592"/>
      <c r="Y32" s="593"/>
      <c r="Z32" s="594">
        <v>0.8</v>
      </c>
      <c r="AA32" s="594"/>
      <c r="AB32" s="594"/>
      <c r="AC32" s="594"/>
      <c r="AD32" s="595">
        <v>38</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v>
      </c>
      <c r="BH32" s="659"/>
      <c r="BI32" s="659"/>
      <c r="BJ32" s="659"/>
      <c r="BK32" s="659"/>
      <c r="BL32" s="659"/>
      <c r="BM32" s="660">
        <v>96.9</v>
      </c>
      <c r="BN32" s="659"/>
      <c r="BO32" s="659"/>
      <c r="BP32" s="659"/>
      <c r="BQ32" s="661"/>
      <c r="BR32" s="658">
        <v>99</v>
      </c>
      <c r="BS32" s="659"/>
      <c r="BT32" s="659"/>
      <c r="BU32" s="659"/>
      <c r="BV32" s="659"/>
      <c r="BW32" s="659"/>
      <c r="BX32" s="660">
        <v>96.6</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7"/>
      <c r="DY32" s="617"/>
      <c r="DZ32" s="617"/>
      <c r="EA32" s="617"/>
      <c r="EB32" s="617"/>
      <c r="EC32" s="618"/>
    </row>
    <row r="33" spans="2:133" ht="11.25" customHeight="1" x14ac:dyDescent="0.15">
      <c r="B33" s="588" t="s">
        <v>299</v>
      </c>
      <c r="C33" s="589"/>
      <c r="D33" s="589"/>
      <c r="E33" s="589"/>
      <c r="F33" s="589"/>
      <c r="G33" s="589"/>
      <c r="H33" s="589"/>
      <c r="I33" s="589"/>
      <c r="J33" s="589"/>
      <c r="K33" s="589"/>
      <c r="L33" s="589"/>
      <c r="M33" s="589"/>
      <c r="N33" s="589"/>
      <c r="O33" s="589"/>
      <c r="P33" s="589"/>
      <c r="Q33" s="590"/>
      <c r="R33" s="591">
        <v>563957</v>
      </c>
      <c r="S33" s="592"/>
      <c r="T33" s="592"/>
      <c r="U33" s="592"/>
      <c r="V33" s="592"/>
      <c r="W33" s="592"/>
      <c r="X33" s="592"/>
      <c r="Y33" s="593"/>
      <c r="Z33" s="594">
        <v>5.8</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4176911</v>
      </c>
      <c r="CS33" s="623"/>
      <c r="CT33" s="623"/>
      <c r="CU33" s="623"/>
      <c r="CV33" s="623"/>
      <c r="CW33" s="623"/>
      <c r="CX33" s="623"/>
      <c r="CY33" s="624"/>
      <c r="CZ33" s="625">
        <v>45.3</v>
      </c>
      <c r="DA33" s="626"/>
      <c r="DB33" s="626"/>
      <c r="DC33" s="627"/>
      <c r="DD33" s="600">
        <v>3740524</v>
      </c>
      <c r="DE33" s="623"/>
      <c r="DF33" s="623"/>
      <c r="DG33" s="623"/>
      <c r="DH33" s="623"/>
      <c r="DI33" s="623"/>
      <c r="DJ33" s="623"/>
      <c r="DK33" s="624"/>
      <c r="DL33" s="600">
        <v>2151807</v>
      </c>
      <c r="DM33" s="623"/>
      <c r="DN33" s="623"/>
      <c r="DO33" s="623"/>
      <c r="DP33" s="623"/>
      <c r="DQ33" s="623"/>
      <c r="DR33" s="623"/>
      <c r="DS33" s="623"/>
      <c r="DT33" s="623"/>
      <c r="DU33" s="623"/>
      <c r="DV33" s="624"/>
      <c r="DW33" s="596">
        <v>34.200000000000003</v>
      </c>
      <c r="DX33" s="617"/>
      <c r="DY33" s="617"/>
      <c r="DZ33" s="617"/>
      <c r="EA33" s="617"/>
      <c r="EB33" s="617"/>
      <c r="EC33" s="618"/>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1986069</v>
      </c>
      <c r="CS34" s="592"/>
      <c r="CT34" s="592"/>
      <c r="CU34" s="592"/>
      <c r="CV34" s="592"/>
      <c r="CW34" s="592"/>
      <c r="CX34" s="592"/>
      <c r="CY34" s="593"/>
      <c r="CZ34" s="625">
        <v>21.5</v>
      </c>
      <c r="DA34" s="626"/>
      <c r="DB34" s="626"/>
      <c r="DC34" s="627"/>
      <c r="DD34" s="600">
        <v>1799909</v>
      </c>
      <c r="DE34" s="592"/>
      <c r="DF34" s="592"/>
      <c r="DG34" s="592"/>
      <c r="DH34" s="592"/>
      <c r="DI34" s="592"/>
      <c r="DJ34" s="592"/>
      <c r="DK34" s="593"/>
      <c r="DL34" s="600">
        <v>1118549</v>
      </c>
      <c r="DM34" s="592"/>
      <c r="DN34" s="592"/>
      <c r="DO34" s="592"/>
      <c r="DP34" s="592"/>
      <c r="DQ34" s="592"/>
      <c r="DR34" s="592"/>
      <c r="DS34" s="592"/>
      <c r="DT34" s="592"/>
      <c r="DU34" s="592"/>
      <c r="DV34" s="593"/>
      <c r="DW34" s="596">
        <v>17.8</v>
      </c>
      <c r="DX34" s="617"/>
      <c r="DY34" s="617"/>
      <c r="DZ34" s="617"/>
      <c r="EA34" s="617"/>
      <c r="EB34" s="617"/>
      <c r="EC34" s="618"/>
    </row>
    <row r="35" spans="2:133" ht="11.25" customHeight="1" x14ac:dyDescent="0.15">
      <c r="B35" s="588" t="s">
        <v>305</v>
      </c>
      <c r="C35" s="589"/>
      <c r="D35" s="589"/>
      <c r="E35" s="589"/>
      <c r="F35" s="589"/>
      <c r="G35" s="589"/>
      <c r="H35" s="589"/>
      <c r="I35" s="589"/>
      <c r="J35" s="589"/>
      <c r="K35" s="589"/>
      <c r="L35" s="589"/>
      <c r="M35" s="589"/>
      <c r="N35" s="589"/>
      <c r="O35" s="589"/>
      <c r="P35" s="589"/>
      <c r="Q35" s="590"/>
      <c r="R35" s="591">
        <v>317057</v>
      </c>
      <c r="S35" s="592"/>
      <c r="T35" s="592"/>
      <c r="U35" s="592"/>
      <c r="V35" s="592"/>
      <c r="W35" s="592"/>
      <c r="X35" s="592"/>
      <c r="Y35" s="593"/>
      <c r="Z35" s="594">
        <v>3.3</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1146815</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111331</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66063</v>
      </c>
      <c r="CS35" s="623"/>
      <c r="CT35" s="623"/>
      <c r="CU35" s="623"/>
      <c r="CV35" s="623"/>
      <c r="CW35" s="623"/>
      <c r="CX35" s="623"/>
      <c r="CY35" s="624"/>
      <c r="CZ35" s="625">
        <v>0.7</v>
      </c>
      <c r="DA35" s="626"/>
      <c r="DB35" s="626"/>
      <c r="DC35" s="627"/>
      <c r="DD35" s="600">
        <v>62755</v>
      </c>
      <c r="DE35" s="623"/>
      <c r="DF35" s="623"/>
      <c r="DG35" s="623"/>
      <c r="DH35" s="623"/>
      <c r="DI35" s="623"/>
      <c r="DJ35" s="623"/>
      <c r="DK35" s="624"/>
      <c r="DL35" s="600">
        <v>62755</v>
      </c>
      <c r="DM35" s="623"/>
      <c r="DN35" s="623"/>
      <c r="DO35" s="623"/>
      <c r="DP35" s="623"/>
      <c r="DQ35" s="623"/>
      <c r="DR35" s="623"/>
      <c r="DS35" s="623"/>
      <c r="DT35" s="623"/>
      <c r="DU35" s="623"/>
      <c r="DV35" s="624"/>
      <c r="DW35" s="596">
        <v>1</v>
      </c>
      <c r="DX35" s="617"/>
      <c r="DY35" s="617"/>
      <c r="DZ35" s="617"/>
      <c r="EA35" s="617"/>
      <c r="EB35" s="617"/>
      <c r="EC35" s="618"/>
    </row>
    <row r="36" spans="2:133" ht="11.25" customHeight="1" x14ac:dyDescent="0.15">
      <c r="B36" s="634" t="s">
        <v>309</v>
      </c>
      <c r="C36" s="635"/>
      <c r="D36" s="635"/>
      <c r="E36" s="635"/>
      <c r="F36" s="635"/>
      <c r="G36" s="635"/>
      <c r="H36" s="635"/>
      <c r="I36" s="635"/>
      <c r="J36" s="635"/>
      <c r="K36" s="635"/>
      <c r="L36" s="635"/>
      <c r="M36" s="635"/>
      <c r="N36" s="635"/>
      <c r="O36" s="635"/>
      <c r="P36" s="635"/>
      <c r="Q36" s="636"/>
      <c r="R36" s="663">
        <v>9652153</v>
      </c>
      <c r="S36" s="664"/>
      <c r="T36" s="664"/>
      <c r="U36" s="664"/>
      <c r="V36" s="664"/>
      <c r="W36" s="664"/>
      <c r="X36" s="664"/>
      <c r="Y36" s="665"/>
      <c r="Z36" s="666">
        <v>100</v>
      </c>
      <c r="AA36" s="666"/>
      <c r="AB36" s="666"/>
      <c r="AC36" s="666"/>
      <c r="AD36" s="667">
        <v>5978688</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447491</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63229</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340374</v>
      </c>
      <c r="CS36" s="592"/>
      <c r="CT36" s="592"/>
      <c r="CU36" s="592"/>
      <c r="CV36" s="592"/>
      <c r="CW36" s="592"/>
      <c r="CX36" s="592"/>
      <c r="CY36" s="593"/>
      <c r="CZ36" s="625">
        <v>3.7</v>
      </c>
      <c r="DA36" s="626"/>
      <c r="DB36" s="626"/>
      <c r="DC36" s="627"/>
      <c r="DD36" s="600">
        <v>314256</v>
      </c>
      <c r="DE36" s="592"/>
      <c r="DF36" s="592"/>
      <c r="DG36" s="592"/>
      <c r="DH36" s="592"/>
      <c r="DI36" s="592"/>
      <c r="DJ36" s="592"/>
      <c r="DK36" s="593"/>
      <c r="DL36" s="600">
        <v>248856</v>
      </c>
      <c r="DM36" s="592"/>
      <c r="DN36" s="592"/>
      <c r="DO36" s="592"/>
      <c r="DP36" s="592"/>
      <c r="DQ36" s="592"/>
      <c r="DR36" s="592"/>
      <c r="DS36" s="592"/>
      <c r="DT36" s="592"/>
      <c r="DU36" s="592"/>
      <c r="DV36" s="593"/>
      <c r="DW36" s="596">
        <v>4</v>
      </c>
      <c r="DX36" s="617"/>
      <c r="DY36" s="617"/>
      <c r="DZ36" s="617"/>
      <c r="EA36" s="617"/>
      <c r="EB36" s="617"/>
      <c r="EC36" s="618"/>
    </row>
    <row r="37" spans="2:133" ht="11.25" customHeight="1" x14ac:dyDescent="0.15">
      <c r="AQ37" s="670" t="s">
        <v>313</v>
      </c>
      <c r="AR37" s="671"/>
      <c r="AS37" s="671"/>
      <c r="AT37" s="671"/>
      <c r="AU37" s="671"/>
      <c r="AV37" s="671"/>
      <c r="AW37" s="671"/>
      <c r="AX37" s="671"/>
      <c r="AY37" s="672"/>
      <c r="AZ37" s="591" t="s">
        <v>314</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5050</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8994</v>
      </c>
      <c r="CS37" s="623"/>
      <c r="CT37" s="623"/>
      <c r="CU37" s="623"/>
      <c r="CV37" s="623"/>
      <c r="CW37" s="623"/>
      <c r="CX37" s="623"/>
      <c r="CY37" s="624"/>
      <c r="CZ37" s="625">
        <v>0.1</v>
      </c>
      <c r="DA37" s="626"/>
      <c r="DB37" s="626"/>
      <c r="DC37" s="627"/>
      <c r="DD37" s="600">
        <v>8994</v>
      </c>
      <c r="DE37" s="623"/>
      <c r="DF37" s="623"/>
      <c r="DG37" s="623"/>
      <c r="DH37" s="623"/>
      <c r="DI37" s="623"/>
      <c r="DJ37" s="623"/>
      <c r="DK37" s="624"/>
      <c r="DL37" s="600">
        <v>8994</v>
      </c>
      <c r="DM37" s="623"/>
      <c r="DN37" s="623"/>
      <c r="DO37" s="623"/>
      <c r="DP37" s="623"/>
      <c r="DQ37" s="623"/>
      <c r="DR37" s="623"/>
      <c r="DS37" s="623"/>
      <c r="DT37" s="623"/>
      <c r="DU37" s="623"/>
      <c r="DV37" s="624"/>
      <c r="DW37" s="596">
        <v>0.1</v>
      </c>
      <c r="DX37" s="617"/>
      <c r="DY37" s="617"/>
      <c r="DZ37" s="617"/>
      <c r="EA37" s="617"/>
      <c r="EB37" s="617"/>
      <c r="EC37" s="618"/>
    </row>
    <row r="38" spans="2:133" ht="11.25" customHeight="1" x14ac:dyDescent="0.15">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8999</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1146815</v>
      </c>
      <c r="CS38" s="592"/>
      <c r="CT38" s="592"/>
      <c r="CU38" s="592"/>
      <c r="CV38" s="592"/>
      <c r="CW38" s="592"/>
      <c r="CX38" s="592"/>
      <c r="CY38" s="593"/>
      <c r="CZ38" s="625">
        <v>12.4</v>
      </c>
      <c r="DA38" s="626"/>
      <c r="DB38" s="626"/>
      <c r="DC38" s="627"/>
      <c r="DD38" s="600">
        <v>1054478</v>
      </c>
      <c r="DE38" s="592"/>
      <c r="DF38" s="592"/>
      <c r="DG38" s="592"/>
      <c r="DH38" s="592"/>
      <c r="DI38" s="592"/>
      <c r="DJ38" s="592"/>
      <c r="DK38" s="593"/>
      <c r="DL38" s="600">
        <v>721647</v>
      </c>
      <c r="DM38" s="592"/>
      <c r="DN38" s="592"/>
      <c r="DO38" s="592"/>
      <c r="DP38" s="592"/>
      <c r="DQ38" s="592"/>
      <c r="DR38" s="592"/>
      <c r="DS38" s="592"/>
      <c r="DT38" s="592"/>
      <c r="DU38" s="592"/>
      <c r="DV38" s="593"/>
      <c r="DW38" s="596">
        <v>11.5</v>
      </c>
      <c r="DX38" s="617"/>
      <c r="DY38" s="617"/>
      <c r="DZ38" s="617"/>
      <c r="EA38" s="617"/>
      <c r="EB38" s="617"/>
      <c r="EC38" s="618"/>
    </row>
    <row r="39" spans="2:133" ht="11.25" customHeight="1" x14ac:dyDescent="0.15">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107</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580390</v>
      </c>
      <c r="CS39" s="623"/>
      <c r="CT39" s="623"/>
      <c r="CU39" s="623"/>
      <c r="CV39" s="623"/>
      <c r="CW39" s="623"/>
      <c r="CX39" s="623"/>
      <c r="CY39" s="624"/>
      <c r="CZ39" s="625">
        <v>6.3</v>
      </c>
      <c r="DA39" s="626"/>
      <c r="DB39" s="626"/>
      <c r="DC39" s="627"/>
      <c r="DD39" s="600">
        <v>490323</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17"/>
      <c r="DY39" s="617"/>
      <c r="DZ39" s="617"/>
      <c r="EA39" s="617"/>
      <c r="EB39" s="617"/>
      <c r="EC39" s="618"/>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209118</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58</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57200</v>
      </c>
      <c r="CS40" s="592"/>
      <c r="CT40" s="592"/>
      <c r="CU40" s="592"/>
      <c r="CV40" s="592"/>
      <c r="CW40" s="592"/>
      <c r="CX40" s="592"/>
      <c r="CY40" s="593"/>
      <c r="CZ40" s="625">
        <v>0.6</v>
      </c>
      <c r="DA40" s="626"/>
      <c r="DB40" s="626"/>
      <c r="DC40" s="627"/>
      <c r="DD40" s="600">
        <v>18803</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17"/>
      <c r="DY40" s="617"/>
      <c r="DZ40" s="617"/>
      <c r="EA40" s="617"/>
      <c r="EB40" s="617"/>
      <c r="EC40" s="618"/>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490206</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228</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314</v>
      </c>
      <c r="CS41" s="623"/>
      <c r="CT41" s="623"/>
      <c r="CU41" s="623"/>
      <c r="CV41" s="623"/>
      <c r="CW41" s="623"/>
      <c r="CX41" s="623"/>
      <c r="CY41" s="624"/>
      <c r="CZ41" s="625" t="s">
        <v>314</v>
      </c>
      <c r="DA41" s="626"/>
      <c r="DB41" s="626"/>
      <c r="DC41" s="627"/>
      <c r="DD41" s="600" t="s">
        <v>314</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1059435</v>
      </c>
      <c r="CS42" s="592"/>
      <c r="CT42" s="592"/>
      <c r="CU42" s="592"/>
      <c r="CV42" s="592"/>
      <c r="CW42" s="592"/>
      <c r="CX42" s="592"/>
      <c r="CY42" s="593"/>
      <c r="CZ42" s="625">
        <v>11.5</v>
      </c>
      <c r="DA42" s="674"/>
      <c r="DB42" s="674"/>
      <c r="DC42" s="675"/>
      <c r="DD42" s="600">
        <v>437377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28041</v>
      </c>
      <c r="CS43" s="623"/>
      <c r="CT43" s="623"/>
      <c r="CU43" s="623"/>
      <c r="CV43" s="623"/>
      <c r="CW43" s="623"/>
      <c r="CX43" s="623"/>
      <c r="CY43" s="624"/>
      <c r="CZ43" s="625">
        <v>0.3</v>
      </c>
      <c r="DA43" s="626"/>
      <c r="DB43" s="626"/>
      <c r="DC43" s="627"/>
      <c r="DD43" s="600">
        <v>28041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7" t="s">
        <v>286</v>
      </c>
      <c r="CE44" s="698"/>
      <c r="CF44" s="588" t="s">
        <v>336</v>
      </c>
      <c r="CG44" s="589"/>
      <c r="CH44" s="589"/>
      <c r="CI44" s="589"/>
      <c r="CJ44" s="589"/>
      <c r="CK44" s="589"/>
      <c r="CL44" s="589"/>
      <c r="CM44" s="589"/>
      <c r="CN44" s="589"/>
      <c r="CO44" s="589"/>
      <c r="CP44" s="589"/>
      <c r="CQ44" s="590"/>
      <c r="CR44" s="591">
        <v>1059435</v>
      </c>
      <c r="CS44" s="592"/>
      <c r="CT44" s="592"/>
      <c r="CU44" s="592"/>
      <c r="CV44" s="592"/>
      <c r="CW44" s="592"/>
      <c r="CX44" s="592"/>
      <c r="CY44" s="593"/>
      <c r="CZ44" s="625">
        <v>11.5</v>
      </c>
      <c r="DA44" s="674"/>
      <c r="DB44" s="674"/>
      <c r="DC44" s="675"/>
      <c r="DD44" s="600">
        <v>437377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337</v>
      </c>
      <c r="CG45" s="589"/>
      <c r="CH45" s="589"/>
      <c r="CI45" s="589"/>
      <c r="CJ45" s="589"/>
      <c r="CK45" s="589"/>
      <c r="CL45" s="589"/>
      <c r="CM45" s="589"/>
      <c r="CN45" s="589"/>
      <c r="CO45" s="589"/>
      <c r="CP45" s="589"/>
      <c r="CQ45" s="590"/>
      <c r="CR45" s="591">
        <v>489638</v>
      </c>
      <c r="CS45" s="623"/>
      <c r="CT45" s="623"/>
      <c r="CU45" s="623"/>
      <c r="CV45" s="623"/>
      <c r="CW45" s="623"/>
      <c r="CX45" s="623"/>
      <c r="CY45" s="624"/>
      <c r="CZ45" s="625">
        <v>5.3</v>
      </c>
      <c r="DA45" s="626"/>
      <c r="DB45" s="626"/>
      <c r="DC45" s="627"/>
      <c r="DD45" s="600">
        <v>45559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338</v>
      </c>
      <c r="CG46" s="589"/>
      <c r="CH46" s="589"/>
      <c r="CI46" s="589"/>
      <c r="CJ46" s="589"/>
      <c r="CK46" s="589"/>
      <c r="CL46" s="589"/>
      <c r="CM46" s="589"/>
      <c r="CN46" s="589"/>
      <c r="CO46" s="589"/>
      <c r="CP46" s="589"/>
      <c r="CQ46" s="590"/>
      <c r="CR46" s="591">
        <v>557206</v>
      </c>
      <c r="CS46" s="592"/>
      <c r="CT46" s="592"/>
      <c r="CU46" s="592"/>
      <c r="CV46" s="592"/>
      <c r="CW46" s="592"/>
      <c r="CX46" s="592"/>
      <c r="CY46" s="593"/>
      <c r="CZ46" s="625">
        <v>6</v>
      </c>
      <c r="DA46" s="674"/>
      <c r="DB46" s="674"/>
      <c r="DC46" s="675"/>
      <c r="DD46" s="600">
        <v>390427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339</v>
      </c>
      <c r="CG47" s="589"/>
      <c r="CH47" s="589"/>
      <c r="CI47" s="589"/>
      <c r="CJ47" s="589"/>
      <c r="CK47" s="589"/>
      <c r="CL47" s="589"/>
      <c r="CM47" s="589"/>
      <c r="CN47" s="589"/>
      <c r="CO47" s="589"/>
      <c r="CP47" s="589"/>
      <c r="CQ47" s="590"/>
      <c r="CR47" s="591" t="s">
        <v>318</v>
      </c>
      <c r="CS47" s="623"/>
      <c r="CT47" s="623"/>
      <c r="CU47" s="623"/>
      <c r="CV47" s="623"/>
      <c r="CW47" s="623"/>
      <c r="CX47" s="623"/>
      <c r="CY47" s="624"/>
      <c r="CZ47" s="625" t="s">
        <v>318</v>
      </c>
      <c r="DA47" s="626"/>
      <c r="DB47" s="626"/>
      <c r="DC47" s="627"/>
      <c r="DD47" s="600" t="s">
        <v>318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340</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341</v>
      </c>
      <c r="CE49" s="635"/>
      <c r="CF49" s="635"/>
      <c r="CG49" s="635"/>
      <c r="CH49" s="635"/>
      <c r="CI49" s="635"/>
      <c r="CJ49" s="635"/>
      <c r="CK49" s="635"/>
      <c r="CL49" s="635"/>
      <c r="CM49" s="635"/>
      <c r="CN49" s="635"/>
      <c r="CO49" s="635"/>
      <c r="CP49" s="635"/>
      <c r="CQ49" s="636"/>
      <c r="CR49" s="663">
        <v>9219052</v>
      </c>
      <c r="CS49" s="659"/>
      <c r="CT49" s="659"/>
      <c r="CU49" s="659"/>
      <c r="CV49" s="659"/>
      <c r="CW49" s="659"/>
      <c r="CX49" s="659"/>
      <c r="CY49" s="686"/>
      <c r="CZ49" s="687">
        <v>100</v>
      </c>
      <c r="DA49" s="688"/>
      <c r="DB49" s="688"/>
      <c r="DC49" s="689"/>
      <c r="DD49" s="690">
        <v>7065538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364</v>
      </c>
      <c r="C7" s="718"/>
      <c r="D7" s="718"/>
      <c r="E7" s="718"/>
      <c r="F7" s="718"/>
      <c r="G7" s="718"/>
      <c r="H7" s="718"/>
      <c r="I7" s="718"/>
      <c r="J7" s="718"/>
      <c r="K7" s="718"/>
      <c r="L7" s="718"/>
      <c r="M7" s="718"/>
      <c r="N7" s="718"/>
      <c r="O7" s="718"/>
      <c r="P7" s="719"/>
      <c r="Q7" s="720">
        <v>9661</v>
      </c>
      <c r="R7" s="721"/>
      <c r="S7" s="721"/>
      <c r="T7" s="721"/>
      <c r="U7" s="721"/>
      <c r="V7" s="721">
        <v>9227</v>
      </c>
      <c r="W7" s="721"/>
      <c r="X7" s="721"/>
      <c r="Y7" s="721"/>
      <c r="Z7" s="721"/>
      <c r="AA7" s="721">
        <v>433</v>
      </c>
      <c r="AB7" s="721"/>
      <c r="AC7" s="721"/>
      <c r="AD7" s="721"/>
      <c r="AE7" s="722"/>
      <c r="AF7" s="723">
        <v>431</v>
      </c>
      <c r="AG7" s="724"/>
      <c r="AH7" s="724"/>
      <c r="AI7" s="724"/>
      <c r="AJ7" s="725"/>
      <c r="AK7" s="760">
        <v>25</v>
      </c>
      <c r="AL7" s="761"/>
      <c r="AM7" s="761"/>
      <c r="AN7" s="761"/>
      <c r="AO7" s="761"/>
      <c r="AP7" s="761">
        <v>7960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t="s">
        <v>365</v>
      </c>
      <c r="C8" s="742"/>
      <c r="D8" s="742"/>
      <c r="E8" s="742"/>
      <c r="F8" s="742"/>
      <c r="G8" s="742"/>
      <c r="H8" s="742"/>
      <c r="I8" s="742"/>
      <c r="J8" s="742"/>
      <c r="K8" s="742"/>
      <c r="L8" s="742"/>
      <c r="M8" s="742"/>
      <c r="N8" s="742"/>
      <c r="O8" s="742"/>
      <c r="P8" s="743"/>
      <c r="Q8" s="744">
        <v>5</v>
      </c>
      <c r="R8" s="745"/>
      <c r="S8" s="745"/>
      <c r="T8" s="745"/>
      <c r="U8" s="745"/>
      <c r="V8" s="745">
        <v>5</v>
      </c>
      <c r="W8" s="745"/>
      <c r="X8" s="745"/>
      <c r="Y8" s="745"/>
      <c r="Z8" s="745"/>
      <c r="AA8" s="745">
        <v>0</v>
      </c>
      <c r="AB8" s="745"/>
      <c r="AC8" s="745"/>
      <c r="AD8" s="745"/>
      <c r="AE8" s="746"/>
      <c r="AF8" s="747" t="s">
        <v>111</v>
      </c>
      <c r="AG8" s="748"/>
      <c r="AH8" s="748"/>
      <c r="AI8" s="748"/>
      <c r="AJ8" s="749"/>
      <c r="AK8" s="750">
        <v>0</v>
      </c>
      <c r="AL8" s="751"/>
      <c r="AM8" s="751"/>
      <c r="AN8" s="751"/>
      <c r="AO8" s="751"/>
      <c r="AP8" s="751">
        <v>4</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367</v>
      </c>
      <c r="B23" s="776" t="s">
        <v>368</v>
      </c>
      <c r="C23" s="777"/>
      <c r="D23" s="777"/>
      <c r="E23" s="777"/>
      <c r="F23" s="777"/>
      <c r="G23" s="777"/>
      <c r="H23" s="777"/>
      <c r="I23" s="777"/>
      <c r="J23" s="777"/>
      <c r="K23" s="777"/>
      <c r="L23" s="777"/>
      <c r="M23" s="777"/>
      <c r="N23" s="777"/>
      <c r="O23" s="777"/>
      <c r="P23" s="778"/>
      <c r="Q23" s="779">
        <v>9662</v>
      </c>
      <c r="R23" s="780"/>
      <c r="S23" s="780"/>
      <c r="T23" s="780"/>
      <c r="U23" s="780"/>
      <c r="V23" s="780">
        <v>9229</v>
      </c>
      <c r="W23" s="780"/>
      <c r="X23" s="780"/>
      <c r="Y23" s="780"/>
      <c r="Z23" s="780"/>
      <c r="AA23" s="780">
        <v>433</v>
      </c>
      <c r="AB23" s="780"/>
      <c r="AC23" s="780"/>
      <c r="AD23" s="780"/>
      <c r="AE23" s="781"/>
      <c r="AF23" s="782">
        <v>431</v>
      </c>
      <c r="AG23" s="780"/>
      <c r="AH23" s="780"/>
      <c r="AI23" s="780"/>
      <c r="AJ23" s="783"/>
      <c r="AK23" s="784"/>
      <c r="AL23" s="785"/>
      <c r="AM23" s="785"/>
      <c r="AN23" s="785"/>
      <c r="AO23" s="785"/>
      <c r="AP23" s="780">
        <v>7963</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379</v>
      </c>
      <c r="C28" s="718"/>
      <c r="D28" s="718"/>
      <c r="E28" s="718"/>
      <c r="F28" s="718"/>
      <c r="G28" s="718"/>
      <c r="H28" s="718"/>
      <c r="I28" s="718"/>
      <c r="J28" s="718"/>
      <c r="K28" s="718"/>
      <c r="L28" s="718"/>
      <c r="M28" s="718"/>
      <c r="N28" s="718"/>
      <c r="O28" s="718"/>
      <c r="P28" s="719"/>
      <c r="Q28" s="808">
        <v>3445</v>
      </c>
      <c r="R28" s="809"/>
      <c r="S28" s="809"/>
      <c r="T28" s="809"/>
      <c r="U28" s="809"/>
      <c r="V28" s="809">
        <v>3333</v>
      </c>
      <c r="W28" s="809"/>
      <c r="X28" s="809"/>
      <c r="Y28" s="809"/>
      <c r="Z28" s="809"/>
      <c r="AA28" s="809">
        <v>111</v>
      </c>
      <c r="AB28" s="809"/>
      <c r="AC28" s="809"/>
      <c r="AD28" s="809"/>
      <c r="AE28" s="810"/>
      <c r="AF28" s="811">
        <v>111</v>
      </c>
      <c r="AG28" s="809"/>
      <c r="AH28" s="809"/>
      <c r="AI28" s="809"/>
      <c r="AJ28" s="812"/>
      <c r="AK28" s="813">
        <v>209</v>
      </c>
      <c r="AL28" s="804"/>
      <c r="AM28" s="804"/>
      <c r="AN28" s="804"/>
      <c r="AO28" s="804"/>
      <c r="AP28" s="804" t="s">
        <v>529</v>
      </c>
      <c r="AQ28" s="804"/>
      <c r="AR28" s="804"/>
      <c r="AS28" s="804"/>
      <c r="AT28" s="804"/>
      <c r="AU28" s="804" t="s">
        <v>529</v>
      </c>
      <c r="AV28" s="804"/>
      <c r="AW28" s="804"/>
      <c r="AX28" s="804"/>
      <c r="AY28" s="804"/>
      <c r="AZ28" s="805" t="s">
        <v>529</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380</v>
      </c>
      <c r="C29" s="742"/>
      <c r="D29" s="742"/>
      <c r="E29" s="742"/>
      <c r="F29" s="742"/>
      <c r="G29" s="742"/>
      <c r="H29" s="742"/>
      <c r="I29" s="742"/>
      <c r="J29" s="742"/>
      <c r="K29" s="742"/>
      <c r="L29" s="742"/>
      <c r="M29" s="742"/>
      <c r="N29" s="742"/>
      <c r="O29" s="742"/>
      <c r="P29" s="743"/>
      <c r="Q29" s="744">
        <v>1695</v>
      </c>
      <c r="R29" s="745"/>
      <c r="S29" s="745"/>
      <c r="T29" s="745"/>
      <c r="U29" s="745"/>
      <c r="V29" s="745">
        <v>1641</v>
      </c>
      <c r="W29" s="745"/>
      <c r="X29" s="745"/>
      <c r="Y29" s="745"/>
      <c r="Z29" s="745"/>
      <c r="AA29" s="745">
        <v>54</v>
      </c>
      <c r="AB29" s="745"/>
      <c r="AC29" s="745"/>
      <c r="AD29" s="745"/>
      <c r="AE29" s="746"/>
      <c r="AF29" s="747">
        <v>54</v>
      </c>
      <c r="AG29" s="748"/>
      <c r="AH29" s="748"/>
      <c r="AI29" s="748"/>
      <c r="AJ29" s="749"/>
      <c r="AK29" s="816">
        <v>251</v>
      </c>
      <c r="AL29" s="817"/>
      <c r="AM29" s="817"/>
      <c r="AN29" s="817"/>
      <c r="AO29" s="817"/>
      <c r="AP29" s="817" t="s">
        <v>529</v>
      </c>
      <c r="AQ29" s="817"/>
      <c r="AR29" s="817"/>
      <c r="AS29" s="817"/>
      <c r="AT29" s="817"/>
      <c r="AU29" s="817" t="s">
        <v>529</v>
      </c>
      <c r="AV29" s="817"/>
      <c r="AW29" s="817"/>
      <c r="AX29" s="817"/>
      <c r="AY29" s="817"/>
      <c r="AZ29" s="818" t="s">
        <v>529</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381</v>
      </c>
      <c r="C30" s="742"/>
      <c r="D30" s="742"/>
      <c r="E30" s="742"/>
      <c r="F30" s="742"/>
      <c r="G30" s="742"/>
      <c r="H30" s="742"/>
      <c r="I30" s="742"/>
      <c r="J30" s="742"/>
      <c r="K30" s="742"/>
      <c r="L30" s="742"/>
      <c r="M30" s="742"/>
      <c r="N30" s="742"/>
      <c r="O30" s="742"/>
      <c r="P30" s="743"/>
      <c r="Q30" s="744">
        <v>300</v>
      </c>
      <c r="R30" s="745"/>
      <c r="S30" s="745"/>
      <c r="T30" s="745"/>
      <c r="U30" s="745"/>
      <c r="V30" s="745">
        <v>289</v>
      </c>
      <c r="W30" s="745"/>
      <c r="X30" s="745"/>
      <c r="Y30" s="745"/>
      <c r="Z30" s="745"/>
      <c r="AA30" s="745">
        <v>10</v>
      </c>
      <c r="AB30" s="745"/>
      <c r="AC30" s="745"/>
      <c r="AD30" s="745"/>
      <c r="AE30" s="746"/>
      <c r="AF30" s="747">
        <v>10</v>
      </c>
      <c r="AG30" s="748"/>
      <c r="AH30" s="748"/>
      <c r="AI30" s="748"/>
      <c r="AJ30" s="749"/>
      <c r="AK30" s="816">
        <v>237</v>
      </c>
      <c r="AL30" s="817"/>
      <c r="AM30" s="817"/>
      <c r="AN30" s="817"/>
      <c r="AO30" s="817"/>
      <c r="AP30" s="817" t="s">
        <v>530</v>
      </c>
      <c r="AQ30" s="817"/>
      <c r="AR30" s="817"/>
      <c r="AS30" s="817"/>
      <c r="AT30" s="817"/>
      <c r="AU30" s="817" t="s">
        <v>529</v>
      </c>
      <c r="AV30" s="817"/>
      <c r="AW30" s="817"/>
      <c r="AX30" s="817"/>
      <c r="AY30" s="817"/>
      <c r="AZ30" s="818" t="s">
        <v>529</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382</v>
      </c>
      <c r="C31" s="742"/>
      <c r="D31" s="742"/>
      <c r="E31" s="742"/>
      <c r="F31" s="742"/>
      <c r="G31" s="742"/>
      <c r="H31" s="742"/>
      <c r="I31" s="742"/>
      <c r="J31" s="742"/>
      <c r="K31" s="742"/>
      <c r="L31" s="742"/>
      <c r="M31" s="742"/>
      <c r="N31" s="742"/>
      <c r="O31" s="742"/>
      <c r="P31" s="743"/>
      <c r="Q31" s="744">
        <v>1134</v>
      </c>
      <c r="R31" s="745"/>
      <c r="S31" s="745"/>
      <c r="T31" s="745"/>
      <c r="U31" s="745"/>
      <c r="V31" s="745">
        <v>1113</v>
      </c>
      <c r="W31" s="745"/>
      <c r="X31" s="745"/>
      <c r="Y31" s="745"/>
      <c r="Z31" s="745"/>
      <c r="AA31" s="745">
        <v>21</v>
      </c>
      <c r="AB31" s="745"/>
      <c r="AC31" s="745"/>
      <c r="AD31" s="745"/>
      <c r="AE31" s="746"/>
      <c r="AF31" s="747">
        <v>21</v>
      </c>
      <c r="AG31" s="748"/>
      <c r="AH31" s="748"/>
      <c r="AI31" s="748"/>
      <c r="AJ31" s="749"/>
      <c r="AK31" s="816">
        <v>447</v>
      </c>
      <c r="AL31" s="817"/>
      <c r="AM31" s="817"/>
      <c r="AN31" s="817"/>
      <c r="AO31" s="817"/>
      <c r="AP31" s="817">
        <v>6485</v>
      </c>
      <c r="AQ31" s="817"/>
      <c r="AR31" s="817"/>
      <c r="AS31" s="817"/>
      <c r="AT31" s="817"/>
      <c r="AU31" s="817">
        <v>4831</v>
      </c>
      <c r="AV31" s="817"/>
      <c r="AW31" s="817"/>
      <c r="AX31" s="817"/>
      <c r="AY31" s="817"/>
      <c r="AZ31" s="818" t="s">
        <v>529</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367</v>
      </c>
      <c r="B63" s="776" t="s">
        <v>385</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196</v>
      </c>
      <c r="AG63" s="828"/>
      <c r="AH63" s="828"/>
      <c r="AI63" s="828"/>
      <c r="AJ63" s="829"/>
      <c r="AK63" s="830"/>
      <c r="AL63" s="825"/>
      <c r="AM63" s="825"/>
      <c r="AN63" s="825"/>
      <c r="AO63" s="825"/>
      <c r="AP63" s="828">
        <v>6485</v>
      </c>
      <c r="AQ63" s="828"/>
      <c r="AR63" s="828"/>
      <c r="AS63" s="828"/>
      <c r="AT63" s="828"/>
      <c r="AU63" s="828">
        <v>4831</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387</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388</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531</v>
      </c>
      <c r="C68" s="856"/>
      <c r="D68" s="856"/>
      <c r="E68" s="856"/>
      <c r="F68" s="856"/>
      <c r="G68" s="856"/>
      <c r="H68" s="856"/>
      <c r="I68" s="856"/>
      <c r="J68" s="856"/>
      <c r="K68" s="856"/>
      <c r="L68" s="856"/>
      <c r="M68" s="856"/>
      <c r="N68" s="856"/>
      <c r="O68" s="856"/>
      <c r="P68" s="857"/>
      <c r="Q68" s="858">
        <v>6096</v>
      </c>
      <c r="R68" s="852"/>
      <c r="S68" s="852"/>
      <c r="T68" s="852"/>
      <c r="U68" s="852"/>
      <c r="V68" s="852">
        <v>5951</v>
      </c>
      <c r="W68" s="852"/>
      <c r="X68" s="852"/>
      <c r="Y68" s="852"/>
      <c r="Z68" s="852"/>
      <c r="AA68" s="852">
        <v>145</v>
      </c>
      <c r="AB68" s="852"/>
      <c r="AC68" s="852"/>
      <c r="AD68" s="852"/>
      <c r="AE68" s="852"/>
      <c r="AF68" s="852">
        <v>145</v>
      </c>
      <c r="AG68" s="852"/>
      <c r="AH68" s="852"/>
      <c r="AI68" s="852"/>
      <c r="AJ68" s="852"/>
      <c r="AK68" s="852">
        <v>1100</v>
      </c>
      <c r="AL68" s="852"/>
      <c r="AM68" s="852"/>
      <c r="AN68" s="852"/>
      <c r="AO68" s="852"/>
      <c r="AP68" s="852" t="s">
        <v>529</v>
      </c>
      <c r="AQ68" s="852"/>
      <c r="AR68" s="852"/>
      <c r="AS68" s="852"/>
      <c r="AT68" s="852"/>
      <c r="AU68" s="852" t="s">
        <v>529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532</v>
      </c>
      <c r="C69" s="860"/>
      <c r="D69" s="860"/>
      <c r="E69" s="860"/>
      <c r="F69" s="860"/>
      <c r="G69" s="860"/>
      <c r="H69" s="860"/>
      <c r="I69" s="860"/>
      <c r="J69" s="860"/>
      <c r="K69" s="860"/>
      <c r="L69" s="860"/>
      <c r="M69" s="860"/>
      <c r="N69" s="860"/>
      <c r="O69" s="860"/>
      <c r="P69" s="861"/>
      <c r="Q69" s="862">
        <v>9</v>
      </c>
      <c r="R69" s="817"/>
      <c r="S69" s="817"/>
      <c r="T69" s="817"/>
      <c r="U69" s="817"/>
      <c r="V69" s="817">
        <v>5</v>
      </c>
      <c r="W69" s="817"/>
      <c r="X69" s="817"/>
      <c r="Y69" s="817"/>
      <c r="Z69" s="817"/>
      <c r="AA69" s="817">
        <v>3</v>
      </c>
      <c r="AB69" s="817"/>
      <c r="AC69" s="817"/>
      <c r="AD69" s="817"/>
      <c r="AE69" s="817"/>
      <c r="AF69" s="817">
        <v>3</v>
      </c>
      <c r="AG69" s="817"/>
      <c r="AH69" s="817"/>
      <c r="AI69" s="817"/>
      <c r="AJ69" s="817"/>
      <c r="AK69" s="817" t="s">
        <v>529</v>
      </c>
      <c r="AL69" s="817"/>
      <c r="AM69" s="817"/>
      <c r="AN69" s="817"/>
      <c r="AO69" s="817"/>
      <c r="AP69" s="817" t="s">
        <v>537</v>
      </c>
      <c r="AQ69" s="817"/>
      <c r="AR69" s="817"/>
      <c r="AS69" s="817"/>
      <c r="AT69" s="817"/>
      <c r="AU69" s="817" t="s">
        <v>529</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533</v>
      </c>
      <c r="C70" s="860"/>
      <c r="D70" s="860"/>
      <c r="E70" s="860"/>
      <c r="F70" s="860"/>
      <c r="G70" s="860"/>
      <c r="H70" s="860"/>
      <c r="I70" s="860"/>
      <c r="J70" s="860"/>
      <c r="K70" s="860"/>
      <c r="L70" s="860"/>
      <c r="M70" s="860"/>
      <c r="N70" s="860"/>
      <c r="O70" s="860"/>
      <c r="P70" s="861"/>
      <c r="Q70" s="862">
        <v>281</v>
      </c>
      <c r="R70" s="817"/>
      <c r="S70" s="817"/>
      <c r="T70" s="817"/>
      <c r="U70" s="817"/>
      <c r="V70" s="817">
        <v>240</v>
      </c>
      <c r="W70" s="817"/>
      <c r="X70" s="817"/>
      <c r="Y70" s="817"/>
      <c r="Z70" s="817"/>
      <c r="AA70" s="817">
        <v>41</v>
      </c>
      <c r="AB70" s="817"/>
      <c r="AC70" s="817"/>
      <c r="AD70" s="817"/>
      <c r="AE70" s="817"/>
      <c r="AF70" s="817">
        <v>41</v>
      </c>
      <c r="AG70" s="817"/>
      <c r="AH70" s="817"/>
      <c r="AI70" s="817"/>
      <c r="AJ70" s="817"/>
      <c r="AK70" s="817" t="s">
        <v>529</v>
      </c>
      <c r="AL70" s="817"/>
      <c r="AM70" s="817"/>
      <c r="AN70" s="817"/>
      <c r="AO70" s="817"/>
      <c r="AP70" s="817">
        <v>114</v>
      </c>
      <c r="AQ70" s="817"/>
      <c r="AR70" s="817"/>
      <c r="AS70" s="817"/>
      <c r="AT70" s="817"/>
      <c r="AU70" s="817">
        <v>11</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534</v>
      </c>
      <c r="C71" s="860"/>
      <c r="D71" s="860"/>
      <c r="E71" s="860"/>
      <c r="F71" s="860"/>
      <c r="G71" s="860"/>
      <c r="H71" s="860"/>
      <c r="I71" s="860"/>
      <c r="J71" s="860"/>
      <c r="K71" s="860"/>
      <c r="L71" s="860"/>
      <c r="M71" s="860"/>
      <c r="N71" s="860"/>
      <c r="O71" s="860"/>
      <c r="P71" s="861"/>
      <c r="Q71" s="862">
        <v>135</v>
      </c>
      <c r="R71" s="817"/>
      <c r="S71" s="817"/>
      <c r="T71" s="817"/>
      <c r="U71" s="817"/>
      <c r="V71" s="817">
        <v>126</v>
      </c>
      <c r="W71" s="817"/>
      <c r="X71" s="817"/>
      <c r="Y71" s="817"/>
      <c r="Z71" s="817"/>
      <c r="AA71" s="817">
        <v>9</v>
      </c>
      <c r="AB71" s="817"/>
      <c r="AC71" s="817"/>
      <c r="AD71" s="817"/>
      <c r="AE71" s="817"/>
      <c r="AF71" s="817">
        <v>9</v>
      </c>
      <c r="AG71" s="817"/>
      <c r="AH71" s="817"/>
      <c r="AI71" s="817"/>
      <c r="AJ71" s="817"/>
      <c r="AK71" s="817" t="s">
        <v>529</v>
      </c>
      <c r="AL71" s="817"/>
      <c r="AM71" s="817"/>
      <c r="AN71" s="817"/>
      <c r="AO71" s="817"/>
      <c r="AP71" s="817" t="s">
        <v>529</v>
      </c>
      <c r="AQ71" s="817"/>
      <c r="AR71" s="817"/>
      <c r="AS71" s="817"/>
      <c r="AT71" s="817"/>
      <c r="AU71" s="817" t="s">
        <v>529</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535</v>
      </c>
      <c r="C72" s="860"/>
      <c r="D72" s="860"/>
      <c r="E72" s="860"/>
      <c r="F72" s="860"/>
      <c r="G72" s="860"/>
      <c r="H72" s="860"/>
      <c r="I72" s="860"/>
      <c r="J72" s="860"/>
      <c r="K72" s="860"/>
      <c r="L72" s="860"/>
      <c r="M72" s="860"/>
      <c r="N72" s="860"/>
      <c r="O72" s="860"/>
      <c r="P72" s="861"/>
      <c r="Q72" s="862">
        <v>363034</v>
      </c>
      <c r="R72" s="817"/>
      <c r="S72" s="817"/>
      <c r="T72" s="817"/>
      <c r="U72" s="817"/>
      <c r="V72" s="817">
        <v>350256</v>
      </c>
      <c r="W72" s="817"/>
      <c r="X72" s="817"/>
      <c r="Y72" s="817"/>
      <c r="Z72" s="817"/>
      <c r="AA72" s="817">
        <v>12777</v>
      </c>
      <c r="AB72" s="817"/>
      <c r="AC72" s="817"/>
      <c r="AD72" s="817"/>
      <c r="AE72" s="817"/>
      <c r="AF72" s="817">
        <v>12777</v>
      </c>
      <c r="AG72" s="817"/>
      <c r="AH72" s="817"/>
      <c r="AI72" s="817"/>
      <c r="AJ72" s="817"/>
      <c r="AK72" s="817">
        <v>2098</v>
      </c>
      <c r="AL72" s="817"/>
      <c r="AM72" s="817"/>
      <c r="AN72" s="817"/>
      <c r="AO72" s="817"/>
      <c r="AP72" s="817" t="s">
        <v>529</v>
      </c>
      <c r="AQ72" s="817"/>
      <c r="AR72" s="817"/>
      <c r="AS72" s="817"/>
      <c r="AT72" s="817"/>
      <c r="AU72" s="817" t="s">
        <v>529</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536</v>
      </c>
      <c r="C73" s="860"/>
      <c r="D73" s="860"/>
      <c r="E73" s="860"/>
      <c r="F73" s="860"/>
      <c r="G73" s="860"/>
      <c r="H73" s="860"/>
      <c r="I73" s="860"/>
      <c r="J73" s="860"/>
      <c r="K73" s="860"/>
      <c r="L73" s="860"/>
      <c r="M73" s="860"/>
      <c r="N73" s="860"/>
      <c r="O73" s="860"/>
      <c r="P73" s="861"/>
      <c r="Q73" s="862">
        <v>291</v>
      </c>
      <c r="R73" s="817"/>
      <c r="S73" s="817"/>
      <c r="T73" s="817"/>
      <c r="U73" s="817"/>
      <c r="V73" s="817">
        <v>284</v>
      </c>
      <c r="W73" s="817"/>
      <c r="X73" s="817"/>
      <c r="Y73" s="817"/>
      <c r="Z73" s="817"/>
      <c r="AA73" s="817">
        <v>8</v>
      </c>
      <c r="AB73" s="817"/>
      <c r="AC73" s="817"/>
      <c r="AD73" s="817"/>
      <c r="AE73" s="817"/>
      <c r="AF73" s="817">
        <v>8</v>
      </c>
      <c r="AG73" s="817"/>
      <c r="AH73" s="817"/>
      <c r="AI73" s="817"/>
      <c r="AJ73" s="817"/>
      <c r="AK73" s="817">
        <v>4</v>
      </c>
      <c r="AL73" s="817"/>
      <c r="AM73" s="817"/>
      <c r="AN73" s="817"/>
      <c r="AO73" s="817"/>
      <c r="AP73" s="817" t="s">
        <v>529</v>
      </c>
      <c r="AQ73" s="817"/>
      <c r="AR73" s="817"/>
      <c r="AS73" s="817"/>
      <c r="AT73" s="817"/>
      <c r="AU73" s="817" t="s">
        <v>529</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538</v>
      </c>
      <c r="C74" s="860"/>
      <c r="D74" s="860"/>
      <c r="E74" s="860"/>
      <c r="F74" s="860"/>
      <c r="G74" s="860"/>
      <c r="H74" s="860"/>
      <c r="I74" s="860"/>
      <c r="J74" s="860"/>
      <c r="K74" s="860"/>
      <c r="L74" s="860"/>
      <c r="M74" s="860"/>
      <c r="N74" s="860"/>
      <c r="O74" s="860"/>
      <c r="P74" s="861"/>
      <c r="Q74" s="862">
        <v>64</v>
      </c>
      <c r="R74" s="817"/>
      <c r="S74" s="817"/>
      <c r="T74" s="817"/>
      <c r="U74" s="817"/>
      <c r="V74" s="817">
        <v>57</v>
      </c>
      <c r="W74" s="817"/>
      <c r="X74" s="817"/>
      <c r="Y74" s="817"/>
      <c r="Z74" s="817"/>
      <c r="AA74" s="817">
        <v>6</v>
      </c>
      <c r="AB74" s="817"/>
      <c r="AC74" s="817"/>
      <c r="AD74" s="817"/>
      <c r="AE74" s="817"/>
      <c r="AF74" s="817">
        <v>6</v>
      </c>
      <c r="AG74" s="817"/>
      <c r="AH74" s="817"/>
      <c r="AI74" s="817"/>
      <c r="AJ74" s="817"/>
      <c r="AK74" s="817" t="s">
        <v>528</v>
      </c>
      <c r="AL74" s="817"/>
      <c r="AM74" s="817"/>
      <c r="AN74" s="817"/>
      <c r="AO74" s="817"/>
      <c r="AP74" s="817" t="s">
        <v>529</v>
      </c>
      <c r="AQ74" s="817"/>
      <c r="AR74" s="817"/>
      <c r="AS74" s="817"/>
      <c r="AT74" s="817"/>
      <c r="AU74" s="817" t="s">
        <v>529</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539</v>
      </c>
      <c r="C75" s="860"/>
      <c r="D75" s="860"/>
      <c r="E75" s="860"/>
      <c r="F75" s="860"/>
      <c r="G75" s="860"/>
      <c r="H75" s="860"/>
      <c r="I75" s="860"/>
      <c r="J75" s="860"/>
      <c r="K75" s="860"/>
      <c r="L75" s="860"/>
      <c r="M75" s="860"/>
      <c r="N75" s="860"/>
      <c r="O75" s="860"/>
      <c r="P75" s="861"/>
      <c r="Q75" s="865">
        <v>67</v>
      </c>
      <c r="R75" s="866"/>
      <c r="S75" s="866"/>
      <c r="T75" s="866"/>
      <c r="U75" s="816"/>
      <c r="V75" s="867">
        <v>57</v>
      </c>
      <c r="W75" s="866"/>
      <c r="X75" s="866"/>
      <c r="Y75" s="866"/>
      <c r="Z75" s="816"/>
      <c r="AA75" s="867">
        <v>10</v>
      </c>
      <c r="AB75" s="866"/>
      <c r="AC75" s="866"/>
      <c r="AD75" s="866"/>
      <c r="AE75" s="816"/>
      <c r="AF75" s="867">
        <v>10</v>
      </c>
      <c r="AG75" s="866"/>
      <c r="AH75" s="866"/>
      <c r="AI75" s="866"/>
      <c r="AJ75" s="816"/>
      <c r="AK75" s="867" t="s">
        <v>529</v>
      </c>
      <c r="AL75" s="866"/>
      <c r="AM75" s="866"/>
      <c r="AN75" s="866"/>
      <c r="AO75" s="816"/>
      <c r="AP75" s="867" t="s">
        <v>529</v>
      </c>
      <c r="AQ75" s="866"/>
      <c r="AR75" s="866"/>
      <c r="AS75" s="866"/>
      <c r="AT75" s="816"/>
      <c r="AU75" s="867" t="s">
        <v>529</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t="s">
        <v>540</v>
      </c>
      <c r="C76" s="860"/>
      <c r="D76" s="860"/>
      <c r="E76" s="860"/>
      <c r="F76" s="860"/>
      <c r="G76" s="860"/>
      <c r="H76" s="860"/>
      <c r="I76" s="860"/>
      <c r="J76" s="860"/>
      <c r="K76" s="860"/>
      <c r="L76" s="860"/>
      <c r="M76" s="860"/>
      <c r="N76" s="860"/>
      <c r="O76" s="860"/>
      <c r="P76" s="861"/>
      <c r="Q76" s="865">
        <v>19</v>
      </c>
      <c r="R76" s="866"/>
      <c r="S76" s="866"/>
      <c r="T76" s="866"/>
      <c r="U76" s="816"/>
      <c r="V76" s="867">
        <v>15</v>
      </c>
      <c r="W76" s="866"/>
      <c r="X76" s="866"/>
      <c r="Y76" s="866"/>
      <c r="Z76" s="816"/>
      <c r="AA76" s="867">
        <v>4</v>
      </c>
      <c r="AB76" s="866"/>
      <c r="AC76" s="866"/>
      <c r="AD76" s="866"/>
      <c r="AE76" s="816"/>
      <c r="AF76" s="867">
        <v>4</v>
      </c>
      <c r="AG76" s="866"/>
      <c r="AH76" s="866"/>
      <c r="AI76" s="866"/>
      <c r="AJ76" s="816"/>
      <c r="AK76" s="867" t="s">
        <v>529</v>
      </c>
      <c r="AL76" s="866"/>
      <c r="AM76" s="866"/>
      <c r="AN76" s="866"/>
      <c r="AO76" s="816"/>
      <c r="AP76" s="867" t="s">
        <v>529</v>
      </c>
      <c r="AQ76" s="866"/>
      <c r="AR76" s="866"/>
      <c r="AS76" s="866"/>
      <c r="AT76" s="816"/>
      <c r="AU76" s="867" t="s">
        <v>529</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t="s">
        <v>541</v>
      </c>
      <c r="C77" s="860"/>
      <c r="D77" s="860"/>
      <c r="E77" s="860"/>
      <c r="F77" s="860"/>
      <c r="G77" s="860"/>
      <c r="H77" s="860"/>
      <c r="I77" s="860"/>
      <c r="J77" s="860"/>
      <c r="K77" s="860"/>
      <c r="L77" s="860"/>
      <c r="M77" s="860"/>
      <c r="N77" s="860"/>
      <c r="O77" s="860"/>
      <c r="P77" s="861"/>
      <c r="Q77" s="865">
        <v>8</v>
      </c>
      <c r="R77" s="866"/>
      <c r="S77" s="866"/>
      <c r="T77" s="866"/>
      <c r="U77" s="816"/>
      <c r="V77" s="867">
        <v>7</v>
      </c>
      <c r="W77" s="866"/>
      <c r="X77" s="866"/>
      <c r="Y77" s="866"/>
      <c r="Z77" s="816"/>
      <c r="AA77" s="867">
        <v>1</v>
      </c>
      <c r="AB77" s="866"/>
      <c r="AC77" s="866"/>
      <c r="AD77" s="866"/>
      <c r="AE77" s="816"/>
      <c r="AF77" s="867">
        <v>1</v>
      </c>
      <c r="AG77" s="866"/>
      <c r="AH77" s="866"/>
      <c r="AI77" s="866"/>
      <c r="AJ77" s="816"/>
      <c r="AK77" s="867" t="s">
        <v>529</v>
      </c>
      <c r="AL77" s="866"/>
      <c r="AM77" s="866"/>
      <c r="AN77" s="866"/>
      <c r="AO77" s="816"/>
      <c r="AP77" s="867" t="s">
        <v>529</v>
      </c>
      <c r="AQ77" s="866"/>
      <c r="AR77" s="866"/>
      <c r="AS77" s="866"/>
      <c r="AT77" s="816"/>
      <c r="AU77" s="867" t="s">
        <v>529</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t="s">
        <v>542</v>
      </c>
      <c r="C78" s="860"/>
      <c r="D78" s="860"/>
      <c r="E78" s="860"/>
      <c r="F78" s="860"/>
      <c r="G78" s="860"/>
      <c r="H78" s="860"/>
      <c r="I78" s="860"/>
      <c r="J78" s="860"/>
      <c r="K78" s="860"/>
      <c r="L78" s="860"/>
      <c r="M78" s="860"/>
      <c r="N78" s="860"/>
      <c r="O78" s="860"/>
      <c r="P78" s="861"/>
      <c r="Q78" s="862">
        <v>0</v>
      </c>
      <c r="R78" s="817"/>
      <c r="S78" s="817"/>
      <c r="T78" s="817"/>
      <c r="U78" s="817"/>
      <c r="V78" s="817">
        <v>0</v>
      </c>
      <c r="W78" s="817"/>
      <c r="X78" s="817"/>
      <c r="Y78" s="817"/>
      <c r="Z78" s="817"/>
      <c r="AA78" s="817">
        <v>0</v>
      </c>
      <c r="AB78" s="817"/>
      <c r="AC78" s="817"/>
      <c r="AD78" s="817"/>
      <c r="AE78" s="817"/>
      <c r="AF78" s="817">
        <v>0</v>
      </c>
      <c r="AG78" s="817"/>
      <c r="AH78" s="817"/>
      <c r="AI78" s="817"/>
      <c r="AJ78" s="817"/>
      <c r="AK78" s="817" t="s">
        <v>529</v>
      </c>
      <c r="AL78" s="817"/>
      <c r="AM78" s="817"/>
      <c r="AN78" s="817"/>
      <c r="AO78" s="817"/>
      <c r="AP78" s="817" t="s">
        <v>529</v>
      </c>
      <c r="AQ78" s="817"/>
      <c r="AR78" s="817"/>
      <c r="AS78" s="817"/>
      <c r="AT78" s="817"/>
      <c r="AU78" s="817" t="s">
        <v>529</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t="s">
        <v>543</v>
      </c>
      <c r="C79" s="860"/>
      <c r="D79" s="860"/>
      <c r="E79" s="860"/>
      <c r="F79" s="860"/>
      <c r="G79" s="860"/>
      <c r="H79" s="860"/>
      <c r="I79" s="860"/>
      <c r="J79" s="860"/>
      <c r="K79" s="860"/>
      <c r="L79" s="860"/>
      <c r="M79" s="860"/>
      <c r="N79" s="860"/>
      <c r="O79" s="860"/>
      <c r="P79" s="861"/>
      <c r="Q79" s="862">
        <v>114</v>
      </c>
      <c r="R79" s="817"/>
      <c r="S79" s="817"/>
      <c r="T79" s="817"/>
      <c r="U79" s="817"/>
      <c r="V79" s="817">
        <v>51</v>
      </c>
      <c r="W79" s="817"/>
      <c r="X79" s="817"/>
      <c r="Y79" s="817"/>
      <c r="Z79" s="817"/>
      <c r="AA79" s="817">
        <v>63</v>
      </c>
      <c r="AB79" s="817"/>
      <c r="AC79" s="817"/>
      <c r="AD79" s="817"/>
      <c r="AE79" s="817"/>
      <c r="AF79" s="817">
        <v>63</v>
      </c>
      <c r="AG79" s="817"/>
      <c r="AH79" s="817"/>
      <c r="AI79" s="817"/>
      <c r="AJ79" s="817"/>
      <c r="AK79" s="817" t="s">
        <v>528</v>
      </c>
      <c r="AL79" s="817"/>
      <c r="AM79" s="817"/>
      <c r="AN79" s="817"/>
      <c r="AO79" s="817"/>
      <c r="AP79" s="817" t="s">
        <v>529</v>
      </c>
      <c r="AQ79" s="817"/>
      <c r="AR79" s="817"/>
      <c r="AS79" s="817"/>
      <c r="AT79" s="817"/>
      <c r="AU79" s="817" t="s">
        <v>529</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367</v>
      </c>
      <c r="B88" s="776" t="s">
        <v>389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13067</v>
      </c>
      <c r="AG88" s="828"/>
      <c r="AH88" s="828"/>
      <c r="AI88" s="828"/>
      <c r="AJ88" s="828"/>
      <c r="AK88" s="825"/>
      <c r="AL88" s="825"/>
      <c r="AM88" s="825"/>
      <c r="AN88" s="825"/>
      <c r="AO88" s="825"/>
      <c r="AP88" s="828">
        <v>114</v>
      </c>
      <c r="AQ88" s="828"/>
      <c r="AR88" s="828"/>
      <c r="AS88" s="828"/>
      <c r="AT88" s="828"/>
      <c r="AU88" s="828">
        <v>11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390</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397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398</v>
      </c>
      <c r="AB109" s="881"/>
      <c r="AC109" s="881"/>
      <c r="AD109" s="881"/>
      <c r="AE109" s="882"/>
      <c r="AF109" s="880" t="s">
        <v>285</v>
      </c>
      <c r="AG109" s="881"/>
      <c r="AH109" s="881"/>
      <c r="AI109" s="881"/>
      <c r="AJ109" s="882"/>
      <c r="AK109" s="880" t="s">
        <v>284</v>
      </c>
      <c r="AL109" s="881"/>
      <c r="AM109" s="881"/>
      <c r="AN109" s="881"/>
      <c r="AO109" s="882"/>
      <c r="AP109" s="880" t="s">
        <v>399</v>
      </c>
      <c r="AQ109" s="881"/>
      <c r="AR109" s="881"/>
      <c r="AS109" s="881"/>
      <c r="AT109" s="883"/>
      <c r="AU109" s="902" t="s">
        <v>397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398</v>
      </c>
      <c r="BR109" s="881"/>
      <c r="BS109" s="881"/>
      <c r="BT109" s="881"/>
      <c r="BU109" s="882"/>
      <c r="BV109" s="880" t="s">
        <v>285</v>
      </c>
      <c r="BW109" s="881"/>
      <c r="BX109" s="881"/>
      <c r="BY109" s="881"/>
      <c r="BZ109" s="882"/>
      <c r="CA109" s="880" t="s">
        <v>284</v>
      </c>
      <c r="CB109" s="881"/>
      <c r="CC109" s="881"/>
      <c r="CD109" s="881"/>
      <c r="CE109" s="882"/>
      <c r="CF109" s="903" t="s">
        <v>399</v>
      </c>
      <c r="CG109" s="903"/>
      <c r="CH109" s="903"/>
      <c r="CI109" s="903"/>
      <c r="CJ109" s="903"/>
      <c r="CK109" s="880" t="s">
        <v>400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398</v>
      </c>
      <c r="DH109" s="881"/>
      <c r="DI109" s="881"/>
      <c r="DJ109" s="881"/>
      <c r="DK109" s="882"/>
      <c r="DL109" s="880" t="s">
        <v>285</v>
      </c>
      <c r="DM109" s="881"/>
      <c r="DN109" s="881"/>
      <c r="DO109" s="881"/>
      <c r="DP109" s="882"/>
      <c r="DQ109" s="880" t="s">
        <v>284</v>
      </c>
      <c r="DR109" s="881"/>
      <c r="DS109" s="881"/>
      <c r="DT109" s="881"/>
      <c r="DU109" s="882"/>
      <c r="DV109" s="880" t="s">
        <v>399</v>
      </c>
      <c r="DW109" s="881"/>
      <c r="DX109" s="881"/>
      <c r="DY109" s="881"/>
      <c r="DZ109" s="883"/>
    </row>
    <row r="110" spans="1:131" s="197" customFormat="1" ht="26.25" customHeight="1" x14ac:dyDescent="0.15">
      <c r="A110" s="884" t="s">
        <v>401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827743</v>
      </c>
      <c r="AB110" s="888"/>
      <c r="AC110" s="888"/>
      <c r="AD110" s="888"/>
      <c r="AE110" s="889"/>
      <c r="AF110" s="890">
        <v>838186</v>
      </c>
      <c r="AG110" s="888"/>
      <c r="AH110" s="888"/>
      <c r="AI110" s="888"/>
      <c r="AJ110" s="889"/>
      <c r="AK110" s="890">
        <v>857188</v>
      </c>
      <c r="AL110" s="888"/>
      <c r="AM110" s="888"/>
      <c r="AN110" s="888"/>
      <c r="AO110" s="889"/>
      <c r="AP110" s="891">
        <v>15.3</v>
      </c>
      <c r="AQ110" s="892"/>
      <c r="AR110" s="892"/>
      <c r="AS110" s="892"/>
      <c r="AT110" s="893"/>
      <c r="AU110" s="894" t="s">
        <v>60</v>
      </c>
      <c r="AV110" s="895"/>
      <c r="AW110" s="895"/>
      <c r="AX110" s="895"/>
      <c r="AY110" s="896"/>
      <c r="AZ110" s="938" t="s">
        <v>402</v>
      </c>
      <c r="BA110" s="885"/>
      <c r="BB110" s="885"/>
      <c r="BC110" s="885"/>
      <c r="BD110" s="885"/>
      <c r="BE110" s="885"/>
      <c r="BF110" s="885"/>
      <c r="BG110" s="885"/>
      <c r="BH110" s="885"/>
      <c r="BI110" s="885"/>
      <c r="BJ110" s="885"/>
      <c r="BK110" s="885"/>
      <c r="BL110" s="885"/>
      <c r="BM110" s="885"/>
      <c r="BN110" s="885"/>
      <c r="BO110" s="885"/>
      <c r="BP110" s="886"/>
      <c r="BQ110" s="924">
        <v>7878739</v>
      </c>
      <c r="BR110" s="925"/>
      <c r="BS110" s="925"/>
      <c r="BT110" s="925"/>
      <c r="BU110" s="925"/>
      <c r="BV110" s="925">
        <v>8158761</v>
      </c>
      <c r="BW110" s="925"/>
      <c r="BX110" s="925"/>
      <c r="BY110" s="925"/>
      <c r="BZ110" s="925"/>
      <c r="CA110" s="925">
        <v>7963363</v>
      </c>
      <c r="CB110" s="925"/>
      <c r="CC110" s="925"/>
      <c r="CD110" s="925"/>
      <c r="CE110" s="925"/>
      <c r="CF110" s="939">
        <v>142.19999999999999</v>
      </c>
      <c r="CG110" s="940"/>
      <c r="CH110" s="940"/>
      <c r="CI110" s="940"/>
      <c r="CJ110" s="940"/>
      <c r="CK110" s="941" t="s">
        <v>403</v>
      </c>
      <c r="CL110" s="942"/>
      <c r="CM110" s="921" t="s">
        <v>404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x14ac:dyDescent="0.15">
      <c r="A111" s="928" t="s">
        <v>405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406</v>
      </c>
      <c r="BA111" s="948"/>
      <c r="BB111" s="948"/>
      <c r="BC111" s="948"/>
      <c r="BD111" s="948"/>
      <c r="BE111" s="948"/>
      <c r="BF111" s="948"/>
      <c r="BG111" s="948"/>
      <c r="BH111" s="948"/>
      <c r="BI111" s="948"/>
      <c r="BJ111" s="948"/>
      <c r="BK111" s="948"/>
      <c r="BL111" s="948"/>
      <c r="BM111" s="948"/>
      <c r="BN111" s="948"/>
      <c r="BO111" s="948"/>
      <c r="BP111" s="949"/>
      <c r="BQ111" s="917" t="s">
        <v>111</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407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x14ac:dyDescent="0.15">
      <c r="A112" s="950" t="s">
        <v>408</v>
      </c>
      <c r="B112" s="951"/>
      <c r="C112" s="948" t="s">
        <v>409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410</v>
      </c>
      <c r="BA112" s="948"/>
      <c r="BB112" s="948"/>
      <c r="BC112" s="948"/>
      <c r="BD112" s="948"/>
      <c r="BE112" s="948"/>
      <c r="BF112" s="948"/>
      <c r="BG112" s="948"/>
      <c r="BH112" s="948"/>
      <c r="BI112" s="948"/>
      <c r="BJ112" s="948"/>
      <c r="BK112" s="948"/>
      <c r="BL112" s="948"/>
      <c r="BM112" s="948"/>
      <c r="BN112" s="948"/>
      <c r="BO112" s="948"/>
      <c r="BP112" s="949"/>
      <c r="BQ112" s="917">
        <v>5159119</v>
      </c>
      <c r="BR112" s="918"/>
      <c r="BS112" s="918"/>
      <c r="BT112" s="918"/>
      <c r="BU112" s="918"/>
      <c r="BV112" s="918">
        <v>4978123</v>
      </c>
      <c r="BW112" s="918"/>
      <c r="BX112" s="918"/>
      <c r="BY112" s="918"/>
      <c r="BZ112" s="918"/>
      <c r="CA112" s="918">
        <v>4831135</v>
      </c>
      <c r="CB112" s="918"/>
      <c r="CC112" s="918"/>
      <c r="CD112" s="918"/>
      <c r="CE112" s="918"/>
      <c r="CF112" s="912">
        <v>86.3</v>
      </c>
      <c r="CG112" s="913"/>
      <c r="CH112" s="913"/>
      <c r="CI112" s="913"/>
      <c r="CJ112" s="913"/>
      <c r="CK112" s="943"/>
      <c r="CL112" s="944"/>
      <c r="CM112" s="914" t="s">
        <v>411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x14ac:dyDescent="0.15">
      <c r="A113" s="952"/>
      <c r="B113" s="953"/>
      <c r="C113" s="948" t="s">
        <v>412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345192</v>
      </c>
      <c r="AB113" s="932"/>
      <c r="AC113" s="932"/>
      <c r="AD113" s="932"/>
      <c r="AE113" s="933"/>
      <c r="AF113" s="934">
        <v>340007</v>
      </c>
      <c r="AG113" s="932"/>
      <c r="AH113" s="932"/>
      <c r="AI113" s="932"/>
      <c r="AJ113" s="933"/>
      <c r="AK113" s="934">
        <v>353891</v>
      </c>
      <c r="AL113" s="932"/>
      <c r="AM113" s="932"/>
      <c r="AN113" s="932"/>
      <c r="AO113" s="933"/>
      <c r="AP113" s="935">
        <v>6.3</v>
      </c>
      <c r="AQ113" s="936"/>
      <c r="AR113" s="936"/>
      <c r="AS113" s="936"/>
      <c r="AT113" s="937"/>
      <c r="AU113" s="897"/>
      <c r="AV113" s="898"/>
      <c r="AW113" s="898"/>
      <c r="AX113" s="898"/>
      <c r="AY113" s="899"/>
      <c r="AZ113" s="947" t="s">
        <v>413</v>
      </c>
      <c r="BA113" s="948"/>
      <c r="BB113" s="948"/>
      <c r="BC113" s="948"/>
      <c r="BD113" s="948"/>
      <c r="BE113" s="948"/>
      <c r="BF113" s="948"/>
      <c r="BG113" s="948"/>
      <c r="BH113" s="948"/>
      <c r="BI113" s="948"/>
      <c r="BJ113" s="948"/>
      <c r="BK113" s="948"/>
      <c r="BL113" s="948"/>
      <c r="BM113" s="948"/>
      <c r="BN113" s="948"/>
      <c r="BO113" s="948"/>
      <c r="BP113" s="949"/>
      <c r="BQ113" s="917">
        <v>13114</v>
      </c>
      <c r="BR113" s="918"/>
      <c r="BS113" s="918"/>
      <c r="BT113" s="918"/>
      <c r="BU113" s="918"/>
      <c r="BV113" s="918">
        <v>11819</v>
      </c>
      <c r="BW113" s="918"/>
      <c r="BX113" s="918"/>
      <c r="BY113" s="918"/>
      <c r="BZ113" s="918"/>
      <c r="CA113" s="918">
        <v>10599</v>
      </c>
      <c r="CB113" s="918"/>
      <c r="CC113" s="918"/>
      <c r="CD113" s="918"/>
      <c r="CE113" s="918"/>
      <c r="CF113" s="912">
        <v>0.2</v>
      </c>
      <c r="CG113" s="913"/>
      <c r="CH113" s="913"/>
      <c r="CI113" s="913"/>
      <c r="CJ113" s="913"/>
      <c r="CK113" s="943"/>
      <c r="CL113" s="944"/>
      <c r="CM113" s="914" t="s">
        <v>414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x14ac:dyDescent="0.15">
      <c r="A114" s="952"/>
      <c r="B114" s="953"/>
      <c r="C114" s="948" t="s">
        <v>415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1507</v>
      </c>
      <c r="AB114" s="957"/>
      <c r="AC114" s="957"/>
      <c r="AD114" s="957"/>
      <c r="AE114" s="958"/>
      <c r="AF114" s="959">
        <v>1507</v>
      </c>
      <c r="AG114" s="957"/>
      <c r="AH114" s="957"/>
      <c r="AI114" s="957"/>
      <c r="AJ114" s="958"/>
      <c r="AK114" s="959">
        <v>1520</v>
      </c>
      <c r="AL114" s="957"/>
      <c r="AM114" s="957"/>
      <c r="AN114" s="957"/>
      <c r="AO114" s="958"/>
      <c r="AP114" s="960">
        <v>0</v>
      </c>
      <c r="AQ114" s="961"/>
      <c r="AR114" s="961"/>
      <c r="AS114" s="961"/>
      <c r="AT114" s="962"/>
      <c r="AU114" s="897"/>
      <c r="AV114" s="898"/>
      <c r="AW114" s="898"/>
      <c r="AX114" s="898"/>
      <c r="AY114" s="899"/>
      <c r="AZ114" s="947" t="s">
        <v>416</v>
      </c>
      <c r="BA114" s="948"/>
      <c r="BB114" s="948"/>
      <c r="BC114" s="948"/>
      <c r="BD114" s="948"/>
      <c r="BE114" s="948"/>
      <c r="BF114" s="948"/>
      <c r="BG114" s="948"/>
      <c r="BH114" s="948"/>
      <c r="BI114" s="948"/>
      <c r="BJ114" s="948"/>
      <c r="BK114" s="948"/>
      <c r="BL114" s="948"/>
      <c r="BM114" s="948"/>
      <c r="BN114" s="948"/>
      <c r="BO114" s="948"/>
      <c r="BP114" s="949"/>
      <c r="BQ114" s="917">
        <v>174169</v>
      </c>
      <c r="BR114" s="918"/>
      <c r="BS114" s="918"/>
      <c r="BT114" s="918"/>
      <c r="BU114" s="918"/>
      <c r="BV114" s="918">
        <v>138236</v>
      </c>
      <c r="BW114" s="918"/>
      <c r="BX114" s="918"/>
      <c r="BY114" s="918"/>
      <c r="BZ114" s="918"/>
      <c r="CA114" s="918">
        <v>53559</v>
      </c>
      <c r="CB114" s="918"/>
      <c r="CC114" s="918"/>
      <c r="CD114" s="918"/>
      <c r="CE114" s="918"/>
      <c r="CF114" s="912">
        <v>1</v>
      </c>
      <c r="CG114" s="913"/>
      <c r="CH114" s="913"/>
      <c r="CI114" s="913"/>
      <c r="CJ114" s="913"/>
      <c r="CK114" s="943"/>
      <c r="CL114" s="944"/>
      <c r="CM114" s="914" t="s">
        <v>417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x14ac:dyDescent="0.15">
      <c r="A115" s="952"/>
      <c r="B115" s="953"/>
      <c r="C115" s="948" t="s">
        <v>418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111</v>
      </c>
      <c r="AB115" s="932"/>
      <c r="AC115" s="932"/>
      <c r="AD115" s="932"/>
      <c r="AE115" s="933"/>
      <c r="AF115" s="934" t="s">
        <v>111</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419</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x14ac:dyDescent="0.15">
      <c r="A116" s="954"/>
      <c r="B116" s="955"/>
      <c r="C116" s="969" t="s">
        <v>421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422</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x14ac:dyDescent="0.15">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424</v>
      </c>
      <c r="Z117" s="882"/>
      <c r="AA117" s="994">
        <v>1174442</v>
      </c>
      <c r="AB117" s="964"/>
      <c r="AC117" s="964"/>
      <c r="AD117" s="964"/>
      <c r="AE117" s="965"/>
      <c r="AF117" s="963">
        <v>1179700</v>
      </c>
      <c r="AG117" s="964"/>
      <c r="AH117" s="964"/>
      <c r="AI117" s="964"/>
      <c r="AJ117" s="965"/>
      <c r="AK117" s="963">
        <v>1212599</v>
      </c>
      <c r="AL117" s="964"/>
      <c r="AM117" s="964"/>
      <c r="AN117" s="964"/>
      <c r="AO117" s="965"/>
      <c r="AP117" s="966"/>
      <c r="AQ117" s="967"/>
      <c r="AR117" s="967"/>
      <c r="AS117" s="967"/>
      <c r="AT117" s="968"/>
      <c r="AU117" s="897"/>
      <c r="AV117" s="898"/>
      <c r="AW117" s="898"/>
      <c r="AX117" s="898"/>
      <c r="AY117" s="899"/>
      <c r="AZ117" s="993" t="s">
        <v>425</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x14ac:dyDescent="0.15">
      <c r="A118" s="902" t="s">
        <v>400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398</v>
      </c>
      <c r="AB118" s="881"/>
      <c r="AC118" s="881"/>
      <c r="AD118" s="881"/>
      <c r="AE118" s="882"/>
      <c r="AF118" s="880" t="s">
        <v>285</v>
      </c>
      <c r="AG118" s="881"/>
      <c r="AH118" s="881"/>
      <c r="AI118" s="881"/>
      <c r="AJ118" s="882"/>
      <c r="AK118" s="880" t="s">
        <v>284</v>
      </c>
      <c r="AL118" s="881"/>
      <c r="AM118" s="881"/>
      <c r="AN118" s="881"/>
      <c r="AO118" s="882"/>
      <c r="AP118" s="988" t="s">
        <v>399</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427</v>
      </c>
      <c r="BP118" s="992"/>
      <c r="BQ118" s="983">
        <v>13225141</v>
      </c>
      <c r="BR118" s="984"/>
      <c r="BS118" s="984"/>
      <c r="BT118" s="984"/>
      <c r="BU118" s="984"/>
      <c r="BV118" s="984">
        <v>13286939</v>
      </c>
      <c r="BW118" s="984"/>
      <c r="BX118" s="984"/>
      <c r="BY118" s="984"/>
      <c r="BZ118" s="984"/>
      <c r="CA118" s="984">
        <v>12858656</v>
      </c>
      <c r="CB118" s="984"/>
      <c r="CC118" s="984"/>
      <c r="CD118" s="984"/>
      <c r="CE118" s="984"/>
      <c r="CF118" s="985"/>
      <c r="CG118" s="986"/>
      <c r="CH118" s="986"/>
      <c r="CI118" s="986"/>
      <c r="CJ118" s="987"/>
      <c r="CK118" s="943"/>
      <c r="CL118" s="944"/>
      <c r="CM118" s="914" t="s">
        <v>428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x14ac:dyDescent="0.15">
      <c r="A119" s="972" t="s">
        <v>403</v>
      </c>
      <c r="B119" s="942"/>
      <c r="C119" s="921" t="s">
        <v>404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429</v>
      </c>
      <c r="AV119" s="976"/>
      <c r="AW119" s="976"/>
      <c r="AX119" s="976"/>
      <c r="AY119" s="977"/>
      <c r="AZ119" s="938" t="s">
        <v>430</v>
      </c>
      <c r="BA119" s="885"/>
      <c r="BB119" s="885"/>
      <c r="BC119" s="885"/>
      <c r="BD119" s="885"/>
      <c r="BE119" s="885"/>
      <c r="BF119" s="885"/>
      <c r="BG119" s="885"/>
      <c r="BH119" s="885"/>
      <c r="BI119" s="885"/>
      <c r="BJ119" s="885"/>
      <c r="BK119" s="885"/>
      <c r="BL119" s="885"/>
      <c r="BM119" s="885"/>
      <c r="BN119" s="885"/>
      <c r="BO119" s="885"/>
      <c r="BP119" s="886"/>
      <c r="BQ119" s="924">
        <v>1938908</v>
      </c>
      <c r="BR119" s="925"/>
      <c r="BS119" s="925"/>
      <c r="BT119" s="925"/>
      <c r="BU119" s="925"/>
      <c r="BV119" s="925">
        <v>1752698</v>
      </c>
      <c r="BW119" s="925"/>
      <c r="BX119" s="925"/>
      <c r="BY119" s="925"/>
      <c r="BZ119" s="925"/>
      <c r="CA119" s="925">
        <v>2302872</v>
      </c>
      <c r="CB119" s="925"/>
      <c r="CC119" s="925"/>
      <c r="CD119" s="925"/>
      <c r="CE119" s="925"/>
      <c r="CF119" s="939">
        <v>41.1</v>
      </c>
      <c r="CG119" s="940"/>
      <c r="CH119" s="940"/>
      <c r="CI119" s="940"/>
      <c r="CJ119" s="940"/>
      <c r="CK119" s="945"/>
      <c r="CL119" s="946"/>
      <c r="CM119" s="1002" t="s">
        <v>431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x14ac:dyDescent="0.15">
      <c r="A120" s="973"/>
      <c r="B120" s="944"/>
      <c r="C120" s="914" t="s">
        <v>407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432</v>
      </c>
      <c r="BA120" s="948"/>
      <c r="BB120" s="948"/>
      <c r="BC120" s="948"/>
      <c r="BD120" s="948"/>
      <c r="BE120" s="948"/>
      <c r="BF120" s="948"/>
      <c r="BG120" s="948"/>
      <c r="BH120" s="948"/>
      <c r="BI120" s="948"/>
      <c r="BJ120" s="948"/>
      <c r="BK120" s="948"/>
      <c r="BL120" s="948"/>
      <c r="BM120" s="948"/>
      <c r="BN120" s="948"/>
      <c r="BO120" s="948"/>
      <c r="BP120" s="949"/>
      <c r="BQ120" s="917">
        <v>2903539</v>
      </c>
      <c r="BR120" s="918"/>
      <c r="BS120" s="918"/>
      <c r="BT120" s="918"/>
      <c r="BU120" s="918"/>
      <c r="BV120" s="918">
        <v>2940816</v>
      </c>
      <c r="BW120" s="918"/>
      <c r="BX120" s="918"/>
      <c r="BY120" s="918"/>
      <c r="BZ120" s="918"/>
      <c r="CA120" s="918">
        <v>3068828</v>
      </c>
      <c r="CB120" s="918"/>
      <c r="CC120" s="918"/>
      <c r="CD120" s="918"/>
      <c r="CE120" s="918"/>
      <c r="CF120" s="912">
        <v>54.8</v>
      </c>
      <c r="CG120" s="913"/>
      <c r="CH120" s="913"/>
      <c r="CI120" s="913"/>
      <c r="CJ120" s="913"/>
      <c r="CK120" s="1011" t="s">
        <v>433</v>
      </c>
      <c r="CL120" s="1012"/>
      <c r="CM120" s="1012"/>
      <c r="CN120" s="1012"/>
      <c r="CO120" s="1013"/>
      <c r="CP120" s="1019" t="s">
        <v>382</v>
      </c>
      <c r="CQ120" s="1020"/>
      <c r="CR120" s="1020"/>
      <c r="CS120" s="1020"/>
      <c r="CT120" s="1020"/>
      <c r="CU120" s="1020"/>
      <c r="CV120" s="1020"/>
      <c r="CW120" s="1020"/>
      <c r="CX120" s="1020"/>
      <c r="CY120" s="1020"/>
      <c r="CZ120" s="1020"/>
      <c r="DA120" s="1020"/>
      <c r="DB120" s="1020"/>
      <c r="DC120" s="1020"/>
      <c r="DD120" s="1020"/>
      <c r="DE120" s="1020"/>
      <c r="DF120" s="1021"/>
      <c r="DG120" s="924">
        <v>5159119</v>
      </c>
      <c r="DH120" s="925"/>
      <c r="DI120" s="925"/>
      <c r="DJ120" s="925"/>
      <c r="DK120" s="925"/>
      <c r="DL120" s="925">
        <v>4978123</v>
      </c>
      <c r="DM120" s="925"/>
      <c r="DN120" s="925"/>
      <c r="DO120" s="925"/>
      <c r="DP120" s="925"/>
      <c r="DQ120" s="925">
        <v>4831135</v>
      </c>
      <c r="DR120" s="925"/>
      <c r="DS120" s="925"/>
      <c r="DT120" s="925"/>
      <c r="DU120" s="925"/>
      <c r="DV120" s="926">
        <v>86.3</v>
      </c>
      <c r="DW120" s="926"/>
      <c r="DX120" s="926"/>
      <c r="DY120" s="926"/>
      <c r="DZ120" s="927"/>
    </row>
    <row r="121" spans="1:130" s="197" customFormat="1" ht="26.25" customHeight="1" x14ac:dyDescent="0.15">
      <c r="A121" s="973"/>
      <c r="B121" s="944"/>
      <c r="C121" s="1008" t="s">
        <v>434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435</v>
      </c>
      <c r="BA121" s="969"/>
      <c r="BB121" s="969"/>
      <c r="BC121" s="969"/>
      <c r="BD121" s="969"/>
      <c r="BE121" s="969"/>
      <c r="BF121" s="969"/>
      <c r="BG121" s="969"/>
      <c r="BH121" s="969"/>
      <c r="BI121" s="969"/>
      <c r="BJ121" s="969"/>
      <c r="BK121" s="969"/>
      <c r="BL121" s="969"/>
      <c r="BM121" s="969"/>
      <c r="BN121" s="969"/>
      <c r="BO121" s="969"/>
      <c r="BP121" s="970"/>
      <c r="BQ121" s="983">
        <v>8449430</v>
      </c>
      <c r="BR121" s="984"/>
      <c r="BS121" s="984"/>
      <c r="BT121" s="984"/>
      <c r="BU121" s="984"/>
      <c r="BV121" s="984">
        <v>8535725</v>
      </c>
      <c r="BW121" s="984"/>
      <c r="BX121" s="984"/>
      <c r="BY121" s="984"/>
      <c r="BZ121" s="984"/>
      <c r="CA121" s="984">
        <v>8397224</v>
      </c>
      <c r="CB121" s="984"/>
      <c r="CC121" s="984"/>
      <c r="CD121" s="984"/>
      <c r="CE121" s="984"/>
      <c r="CF121" s="1022">
        <v>150</v>
      </c>
      <c r="CG121" s="1023"/>
      <c r="CH121" s="1023"/>
      <c r="CI121" s="1023"/>
      <c r="CJ121" s="1023"/>
      <c r="CK121" s="1014"/>
      <c r="CL121" s="1015"/>
      <c r="CM121" s="1015"/>
      <c r="CN121" s="1015"/>
      <c r="CO121" s="1016"/>
      <c r="CP121" s="1005"/>
      <c r="CQ121" s="1006"/>
      <c r="CR121" s="1006"/>
      <c r="CS121" s="1006"/>
      <c r="CT121" s="1006"/>
      <c r="CU121" s="1006"/>
      <c r="CV121" s="1006"/>
      <c r="CW121" s="1006"/>
      <c r="CX121" s="1006"/>
      <c r="CY121" s="1006"/>
      <c r="CZ121" s="1006"/>
      <c r="DA121" s="1006"/>
      <c r="DB121" s="1006"/>
      <c r="DC121" s="1006"/>
      <c r="DD121" s="1006"/>
      <c r="DE121" s="1006"/>
      <c r="DF121" s="1007"/>
      <c r="DG121" s="917"/>
      <c r="DH121" s="918"/>
      <c r="DI121" s="918"/>
      <c r="DJ121" s="918"/>
      <c r="DK121" s="918"/>
      <c r="DL121" s="918"/>
      <c r="DM121" s="918"/>
      <c r="DN121" s="918"/>
      <c r="DO121" s="918"/>
      <c r="DP121" s="918"/>
      <c r="DQ121" s="918"/>
      <c r="DR121" s="918"/>
      <c r="DS121" s="918"/>
      <c r="DT121" s="918"/>
      <c r="DU121" s="918"/>
      <c r="DV121" s="919"/>
      <c r="DW121" s="919"/>
      <c r="DX121" s="919"/>
      <c r="DY121" s="919"/>
      <c r="DZ121" s="920"/>
    </row>
    <row r="122" spans="1:130" s="197" customFormat="1" ht="26.25" customHeight="1" x14ac:dyDescent="0.15">
      <c r="A122" s="973"/>
      <c r="B122" s="944"/>
      <c r="C122" s="914" t="s">
        <v>417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436</v>
      </c>
      <c r="BP122" s="992"/>
      <c r="BQ122" s="1032">
        <v>13291877</v>
      </c>
      <c r="BR122" s="1033"/>
      <c r="BS122" s="1033"/>
      <c r="BT122" s="1033"/>
      <c r="BU122" s="1033"/>
      <c r="BV122" s="1033">
        <v>13229239</v>
      </c>
      <c r="BW122" s="1033"/>
      <c r="BX122" s="1033"/>
      <c r="BY122" s="1033"/>
      <c r="BZ122" s="1033"/>
      <c r="CA122" s="1033">
        <v>13768924</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x14ac:dyDescent="0.2">
      <c r="A123" s="973"/>
      <c r="B123" s="944"/>
      <c r="C123" s="914" t="s">
        <v>423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437</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111</v>
      </c>
      <c r="BR123" s="1025"/>
      <c r="BS123" s="1025"/>
      <c r="BT123" s="1025"/>
      <c r="BU123" s="1025"/>
      <c r="BV123" s="1025">
        <v>1</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438</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x14ac:dyDescent="0.2">
      <c r="A125" s="973"/>
      <c r="B125" s="944"/>
      <c r="C125" s="914" t="s">
        <v>428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439</v>
      </c>
      <c r="CL125" s="1012"/>
      <c r="CM125" s="1012"/>
      <c r="CN125" s="1012"/>
      <c r="CO125" s="1013"/>
      <c r="CP125" s="938" t="s">
        <v>440</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x14ac:dyDescent="0.15">
      <c r="A126" s="973"/>
      <c r="B126" s="944"/>
      <c r="C126" s="914" t="s">
        <v>431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441</v>
      </c>
      <c r="AY126" s="1035"/>
      <c r="AZ126" s="1035"/>
      <c r="BA126" s="1035"/>
      <c r="BB126" s="1035"/>
      <c r="BC126" s="1035"/>
      <c r="BD126" s="1035"/>
      <c r="BE126" s="1036"/>
      <c r="BF126" s="1050" t="s">
        <v>442</v>
      </c>
      <c r="BG126" s="1035"/>
      <c r="BH126" s="1035"/>
      <c r="BI126" s="1035"/>
      <c r="BJ126" s="1035"/>
      <c r="BK126" s="1035"/>
      <c r="BL126" s="1036"/>
      <c r="BM126" s="1050" t="s">
        <v>443</v>
      </c>
      <c r="BN126" s="1035"/>
      <c r="BO126" s="1035"/>
      <c r="BP126" s="1035"/>
      <c r="BQ126" s="1035"/>
      <c r="BR126" s="1035"/>
      <c r="BS126" s="1036"/>
      <c r="BT126" s="1050" t="s">
        <v>444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445</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x14ac:dyDescent="0.2">
      <c r="A127" s="974"/>
      <c r="B127" s="946"/>
      <c r="C127" s="1002" t="s">
        <v>446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447</v>
      </c>
      <c r="AY127" s="885"/>
      <c r="AZ127" s="885"/>
      <c r="BA127" s="885"/>
      <c r="BB127" s="885"/>
      <c r="BC127" s="885"/>
      <c r="BD127" s="885"/>
      <c r="BE127" s="886"/>
      <c r="BF127" s="1039" t="s">
        <v>111</v>
      </c>
      <c r="BG127" s="1040"/>
      <c r="BH127" s="1040"/>
      <c r="BI127" s="1040"/>
      <c r="BJ127" s="1040"/>
      <c r="BK127" s="1040"/>
      <c r="BL127" s="1049"/>
      <c r="BM127" s="1039">
        <v>14.33</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448</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x14ac:dyDescent="0.15">
      <c r="A128" s="1069" t="s">
        <v>449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450</v>
      </c>
      <c r="X128" s="1071"/>
      <c r="Y128" s="1071"/>
      <c r="Z128" s="1072"/>
      <c r="AA128" s="1087">
        <v>243412</v>
      </c>
      <c r="AB128" s="1088"/>
      <c r="AC128" s="1088"/>
      <c r="AD128" s="1088"/>
      <c r="AE128" s="1089"/>
      <c r="AF128" s="1090">
        <v>246257</v>
      </c>
      <c r="AG128" s="1088"/>
      <c r="AH128" s="1088"/>
      <c r="AI128" s="1088"/>
      <c r="AJ128" s="1089"/>
      <c r="AK128" s="1090">
        <v>281933</v>
      </c>
      <c r="AL128" s="1088"/>
      <c r="AM128" s="1088"/>
      <c r="AN128" s="1088"/>
      <c r="AO128" s="1089"/>
      <c r="AP128" s="1091"/>
      <c r="AQ128" s="1092"/>
      <c r="AR128" s="1092"/>
      <c r="AS128" s="1092"/>
      <c r="AT128" s="1093"/>
      <c r="AU128" s="235"/>
      <c r="AV128" s="235"/>
      <c r="AW128" s="235"/>
      <c r="AX128" s="1052" t="s">
        <v>451</v>
      </c>
      <c r="AY128" s="948"/>
      <c r="AZ128" s="948"/>
      <c r="BA128" s="948"/>
      <c r="BB128" s="948"/>
      <c r="BC128" s="948"/>
      <c r="BD128" s="948"/>
      <c r="BE128" s="949"/>
      <c r="BF128" s="1064" t="s">
        <v>111</v>
      </c>
      <c r="BG128" s="1065"/>
      <c r="BH128" s="1065"/>
      <c r="BI128" s="1065"/>
      <c r="BJ128" s="1065"/>
      <c r="BK128" s="1065"/>
      <c r="BL128" s="1066"/>
      <c r="BM128" s="1064">
        <v>19.329999999999998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452</v>
      </c>
      <c r="X129" s="1059"/>
      <c r="Y129" s="1059"/>
      <c r="Z129" s="1060"/>
      <c r="AA129" s="956">
        <v>6069031</v>
      </c>
      <c r="AB129" s="957"/>
      <c r="AC129" s="957"/>
      <c r="AD129" s="957"/>
      <c r="AE129" s="958"/>
      <c r="AF129" s="959">
        <v>6114722</v>
      </c>
      <c r="AG129" s="957"/>
      <c r="AH129" s="957"/>
      <c r="AI129" s="957"/>
      <c r="AJ129" s="958"/>
      <c r="AK129" s="959">
        <v>6264323</v>
      </c>
      <c r="AL129" s="957"/>
      <c r="AM129" s="957"/>
      <c r="AN129" s="957"/>
      <c r="AO129" s="958"/>
      <c r="AP129" s="1061"/>
      <c r="AQ129" s="1062"/>
      <c r="AR129" s="1062"/>
      <c r="AS129" s="1062"/>
      <c r="AT129" s="1063"/>
      <c r="AU129" s="235"/>
      <c r="AV129" s="235"/>
      <c r="AW129" s="235"/>
      <c r="AX129" s="1052" t="s">
        <v>453</v>
      </c>
      <c r="AY129" s="948"/>
      <c r="AZ129" s="948"/>
      <c r="BA129" s="948"/>
      <c r="BB129" s="948"/>
      <c r="BC129" s="948"/>
      <c r="BD129" s="948"/>
      <c r="BE129" s="949"/>
      <c r="BF129" s="1053">
        <v>5.0999999999999996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455</v>
      </c>
      <c r="X130" s="1059"/>
      <c r="Y130" s="1059"/>
      <c r="Z130" s="1060"/>
      <c r="AA130" s="956">
        <v>631077</v>
      </c>
      <c r="AB130" s="957"/>
      <c r="AC130" s="957"/>
      <c r="AD130" s="957"/>
      <c r="AE130" s="958"/>
      <c r="AF130" s="959">
        <v>650600</v>
      </c>
      <c r="AG130" s="957"/>
      <c r="AH130" s="957"/>
      <c r="AI130" s="957"/>
      <c r="AJ130" s="958"/>
      <c r="AK130" s="959">
        <v>666096</v>
      </c>
      <c r="AL130" s="957"/>
      <c r="AM130" s="957"/>
      <c r="AN130" s="957"/>
      <c r="AO130" s="958"/>
      <c r="AP130" s="1061"/>
      <c r="AQ130" s="1062"/>
      <c r="AR130" s="1062"/>
      <c r="AS130" s="1062"/>
      <c r="AT130" s="1063"/>
      <c r="AU130" s="235"/>
      <c r="AV130" s="235"/>
      <c r="AW130" s="235"/>
      <c r="AX130" s="1111" t="s">
        <v>456</v>
      </c>
      <c r="AY130" s="1043"/>
      <c r="AZ130" s="1043"/>
      <c r="BA130" s="1043"/>
      <c r="BB130" s="1043"/>
      <c r="BC130" s="1043"/>
      <c r="BD130" s="1043"/>
      <c r="BE130" s="1044"/>
      <c r="BF130" s="1073" t="s">
        <v>457</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5437954</v>
      </c>
      <c r="AB131" s="996"/>
      <c r="AC131" s="996"/>
      <c r="AD131" s="996"/>
      <c r="AE131" s="997"/>
      <c r="AF131" s="998">
        <v>5464122</v>
      </c>
      <c r="AG131" s="996"/>
      <c r="AH131" s="996"/>
      <c r="AI131" s="996"/>
      <c r="AJ131" s="997"/>
      <c r="AK131" s="998">
        <v>5598227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5.515916464</v>
      </c>
      <c r="AB132" s="1102"/>
      <c r="AC132" s="1102"/>
      <c r="AD132" s="1102"/>
      <c r="AE132" s="1103"/>
      <c r="AF132" s="1104">
        <v>5.1763668530000002</v>
      </c>
      <c r="AG132" s="1102"/>
      <c r="AH132" s="1102"/>
      <c r="AI132" s="1102"/>
      <c r="AJ132" s="1103"/>
      <c r="AK132" s="1104">
        <v>4.7259605589999998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6.5</v>
      </c>
      <c r="AB133" s="1109"/>
      <c r="AC133" s="1109"/>
      <c r="AD133" s="1109"/>
      <c r="AE133" s="1110"/>
      <c r="AF133" s="1108">
        <v>5.7</v>
      </c>
      <c r="AG133" s="1109"/>
      <c r="AH133" s="1109"/>
      <c r="AI133" s="1109"/>
      <c r="AJ133" s="1110"/>
      <c r="AK133" s="1108">
        <v>5.0999999999999996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5" t="s">
        <v>464</v>
      </c>
      <c r="L7" s="254"/>
      <c r="M7" s="255" t="s">
        <v>465</v>
      </c>
      <c r="N7" s="256"/>
    </row>
    <row r="8" spans="1:16" x14ac:dyDescent="0.15">
      <c r="A8" s="248"/>
      <c r="B8" s="244"/>
      <c r="C8" s="244"/>
      <c r="D8" s="244"/>
      <c r="E8" s="244"/>
      <c r="F8" s="244"/>
      <c r="G8" s="257"/>
      <c r="H8" s="258"/>
      <c r="I8" s="258"/>
      <c r="J8" s="259"/>
      <c r="K8" s="1116"/>
      <c r="L8" s="260" t="s">
        <v>466</v>
      </c>
      <c r="M8" s="261" t="s">
        <v>467</v>
      </c>
      <c r="N8" s="262" t="s">
        <v>468</v>
      </c>
    </row>
    <row r="9" spans="1:16" x14ac:dyDescent="0.15">
      <c r="A9" s="248"/>
      <c r="B9" s="244"/>
      <c r="C9" s="244"/>
      <c r="D9" s="244"/>
      <c r="E9" s="244"/>
      <c r="F9" s="244"/>
      <c r="G9" s="1117" t="s">
        <v>469</v>
      </c>
      <c r="H9" s="1118"/>
      <c r="I9" s="1118"/>
      <c r="J9" s="1119"/>
      <c r="K9" s="263">
        <v>1823255</v>
      </c>
      <c r="L9" s="264">
        <v>55740</v>
      </c>
      <c r="M9" s="265">
        <v>58739</v>
      </c>
      <c r="N9" s="266">
        <v>-5.0999999999999996</v>
      </c>
    </row>
    <row r="10" spans="1:16" x14ac:dyDescent="0.15">
      <c r="A10" s="248"/>
      <c r="B10" s="244"/>
      <c r="C10" s="244"/>
      <c r="D10" s="244"/>
      <c r="E10" s="244"/>
      <c r="F10" s="244"/>
      <c r="G10" s="1117" t="s">
        <v>470</v>
      </c>
      <c r="H10" s="1118"/>
      <c r="I10" s="1118"/>
      <c r="J10" s="1119"/>
      <c r="K10" s="267">
        <v>280802</v>
      </c>
      <c r="L10" s="268">
        <v>8585</v>
      </c>
      <c r="M10" s="269">
        <v>5215</v>
      </c>
      <c r="N10" s="270">
        <v>64.599999999999994</v>
      </c>
    </row>
    <row r="11" spans="1:16" ht="13.5" customHeight="1" x14ac:dyDescent="0.15">
      <c r="A11" s="248"/>
      <c r="B11" s="244"/>
      <c r="C11" s="244"/>
      <c r="D11" s="244"/>
      <c r="E11" s="244"/>
      <c r="F11" s="244"/>
      <c r="G11" s="1117" t="s">
        <v>471</v>
      </c>
      <c r="H11" s="1118"/>
      <c r="I11" s="1118"/>
      <c r="J11" s="1119"/>
      <c r="K11" s="267">
        <v>2911</v>
      </c>
      <c r="L11" s="268">
        <v>89</v>
      </c>
      <c r="M11" s="269">
        <v>7772</v>
      </c>
      <c r="N11" s="270">
        <v>-98.9</v>
      </c>
    </row>
    <row r="12" spans="1:16" ht="13.5" customHeight="1" x14ac:dyDescent="0.15">
      <c r="A12" s="248"/>
      <c r="B12" s="244"/>
      <c r="C12" s="244"/>
      <c r="D12" s="244"/>
      <c r="E12" s="244"/>
      <c r="F12" s="244"/>
      <c r="G12" s="1117" t="s">
        <v>472</v>
      </c>
      <c r="H12" s="1118"/>
      <c r="I12" s="1118"/>
      <c r="J12" s="1119"/>
      <c r="K12" s="267" t="s">
        <v>473</v>
      </c>
      <c r="L12" s="268" t="s">
        <v>473</v>
      </c>
      <c r="M12" s="269">
        <v>135</v>
      </c>
      <c r="N12" s="270" t="s">
        <v>473</v>
      </c>
    </row>
    <row r="13" spans="1:16" ht="13.5" customHeight="1" x14ac:dyDescent="0.15">
      <c r="A13" s="248"/>
      <c r="B13" s="244"/>
      <c r="C13" s="244"/>
      <c r="D13" s="244"/>
      <c r="E13" s="244"/>
      <c r="F13" s="244"/>
      <c r="G13" s="1117" t="s">
        <v>474</v>
      </c>
      <c r="H13" s="1118"/>
      <c r="I13" s="1118"/>
      <c r="J13" s="1119"/>
      <c r="K13" s="267" t="s">
        <v>473</v>
      </c>
      <c r="L13" s="268" t="s">
        <v>473</v>
      </c>
      <c r="M13" s="269">
        <v>6</v>
      </c>
      <c r="N13" s="270" t="s">
        <v>473</v>
      </c>
    </row>
    <row r="14" spans="1:16" ht="13.5" customHeight="1" x14ac:dyDescent="0.15">
      <c r="A14" s="248"/>
      <c r="B14" s="244"/>
      <c r="C14" s="244"/>
      <c r="D14" s="244"/>
      <c r="E14" s="244"/>
      <c r="F14" s="244"/>
      <c r="G14" s="1117" t="s">
        <v>475</v>
      </c>
      <c r="H14" s="1118"/>
      <c r="I14" s="1118"/>
      <c r="J14" s="1119"/>
      <c r="K14" s="267">
        <v>107638</v>
      </c>
      <c r="L14" s="268">
        <v>3291</v>
      </c>
      <c r="M14" s="269">
        <v>2905</v>
      </c>
      <c r="N14" s="270">
        <v>13.3</v>
      </c>
    </row>
    <row r="15" spans="1:16" ht="13.5" customHeight="1" x14ac:dyDescent="0.15">
      <c r="A15" s="248"/>
      <c r="B15" s="244"/>
      <c r="C15" s="244"/>
      <c r="D15" s="244"/>
      <c r="E15" s="244"/>
      <c r="F15" s="244"/>
      <c r="G15" s="1117" t="s">
        <v>476</v>
      </c>
      <c r="H15" s="1118"/>
      <c r="I15" s="1118"/>
      <c r="J15" s="1119"/>
      <c r="K15" s="267">
        <v>28041</v>
      </c>
      <c r="L15" s="268">
        <v>857</v>
      </c>
      <c r="M15" s="269">
        <v>1221</v>
      </c>
      <c r="N15" s="270">
        <v>-29.8</v>
      </c>
    </row>
    <row r="16" spans="1:16" x14ac:dyDescent="0.15">
      <c r="A16" s="248"/>
      <c r="B16" s="244"/>
      <c r="C16" s="244"/>
      <c r="D16" s="244"/>
      <c r="E16" s="244"/>
      <c r="F16" s="244"/>
      <c r="G16" s="1120" t="s">
        <v>477</v>
      </c>
      <c r="H16" s="1121"/>
      <c r="I16" s="1121"/>
      <c r="J16" s="1122"/>
      <c r="K16" s="268">
        <v>-133246</v>
      </c>
      <c r="L16" s="268">
        <v>-4074</v>
      </c>
      <c r="M16" s="269">
        <v>-6578</v>
      </c>
      <c r="N16" s="270">
        <v>-38.1</v>
      </c>
    </row>
    <row r="17" spans="1:16" x14ac:dyDescent="0.15">
      <c r="A17" s="248"/>
      <c r="B17" s="244"/>
      <c r="C17" s="244"/>
      <c r="D17" s="244"/>
      <c r="E17" s="244"/>
      <c r="F17" s="244"/>
      <c r="G17" s="1120" t="s">
        <v>169</v>
      </c>
      <c r="H17" s="1121"/>
      <c r="I17" s="1121"/>
      <c r="J17" s="1122"/>
      <c r="K17" s="268">
        <v>2109401</v>
      </c>
      <c r="L17" s="268">
        <v>64488</v>
      </c>
      <c r="M17" s="269">
        <v>69416</v>
      </c>
      <c r="N17" s="270">
        <v>-7.1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12" t="s">
        <v>482</v>
      </c>
      <c r="H21" s="1113"/>
      <c r="I21" s="1113"/>
      <c r="J21" s="1114"/>
      <c r="K21" s="280">
        <v>6.88</v>
      </c>
      <c r="L21" s="281">
        <v>6.74</v>
      </c>
      <c r="M21" s="282">
        <v>0.14000000000000001</v>
      </c>
      <c r="N21" s="249"/>
      <c r="O21" s="283"/>
      <c r="P21" s="279"/>
    </row>
    <row r="22" spans="1:16" s="284" customFormat="1" x14ac:dyDescent="0.15">
      <c r="A22" s="279"/>
      <c r="B22" s="249"/>
      <c r="C22" s="249"/>
      <c r="D22" s="249"/>
      <c r="E22" s="249"/>
      <c r="F22" s="249"/>
      <c r="G22" s="1112" t="s">
        <v>483</v>
      </c>
      <c r="H22" s="1113"/>
      <c r="I22" s="1113"/>
      <c r="J22" s="1114"/>
      <c r="K22" s="285">
        <v>93.6</v>
      </c>
      <c r="L22" s="286">
        <v>96.7</v>
      </c>
      <c r="M22" s="287">
        <v>-3.1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5" t="s">
        <v>464</v>
      </c>
      <c r="L30" s="254"/>
      <c r="M30" s="255" t="s">
        <v>465</v>
      </c>
      <c r="N30" s="256"/>
    </row>
    <row r="31" spans="1:16" x14ac:dyDescent="0.15">
      <c r="A31" s="248"/>
      <c r="B31" s="244"/>
      <c r="C31" s="244"/>
      <c r="D31" s="244"/>
      <c r="E31" s="244"/>
      <c r="F31" s="244"/>
      <c r="G31" s="257"/>
      <c r="H31" s="258"/>
      <c r="I31" s="258"/>
      <c r="J31" s="259"/>
      <c r="K31" s="1116"/>
      <c r="L31" s="260" t="s">
        <v>466</v>
      </c>
      <c r="M31" s="261" t="s">
        <v>467</v>
      </c>
      <c r="N31" s="262" t="s">
        <v>468</v>
      </c>
    </row>
    <row r="32" spans="1:16" ht="27" customHeight="1" x14ac:dyDescent="0.15">
      <c r="A32" s="248"/>
      <c r="B32" s="244"/>
      <c r="C32" s="244"/>
      <c r="D32" s="244"/>
      <c r="E32" s="244"/>
      <c r="F32" s="244"/>
      <c r="G32" s="1128" t="s">
        <v>487</v>
      </c>
      <c r="H32" s="1129"/>
      <c r="I32" s="1129"/>
      <c r="J32" s="1130"/>
      <c r="K32" s="294">
        <v>857188</v>
      </c>
      <c r="L32" s="294">
        <v>26206</v>
      </c>
      <c r="M32" s="295">
        <v>33867</v>
      </c>
      <c r="N32" s="296">
        <v>-22.6</v>
      </c>
    </row>
    <row r="33" spans="1:16" ht="13.5" customHeight="1" x14ac:dyDescent="0.15">
      <c r="A33" s="248"/>
      <c r="B33" s="244"/>
      <c r="C33" s="244"/>
      <c r="D33" s="244"/>
      <c r="E33" s="244"/>
      <c r="F33" s="244"/>
      <c r="G33" s="1128" t="s">
        <v>488</v>
      </c>
      <c r="H33" s="1129"/>
      <c r="I33" s="1129"/>
      <c r="J33" s="1130"/>
      <c r="K33" s="294" t="s">
        <v>473</v>
      </c>
      <c r="L33" s="294" t="s">
        <v>473</v>
      </c>
      <c r="M33" s="295" t="s">
        <v>473</v>
      </c>
      <c r="N33" s="296" t="s">
        <v>473</v>
      </c>
    </row>
    <row r="34" spans="1:16" ht="27" customHeight="1" x14ac:dyDescent="0.15">
      <c r="A34" s="248"/>
      <c r="B34" s="244"/>
      <c r="C34" s="244"/>
      <c r="D34" s="244"/>
      <c r="E34" s="244"/>
      <c r="F34" s="244"/>
      <c r="G34" s="1128" t="s">
        <v>489</v>
      </c>
      <c r="H34" s="1129"/>
      <c r="I34" s="1129"/>
      <c r="J34" s="1130"/>
      <c r="K34" s="294" t="s">
        <v>473</v>
      </c>
      <c r="L34" s="294" t="s">
        <v>473</v>
      </c>
      <c r="M34" s="295">
        <v>5</v>
      </c>
      <c r="N34" s="296" t="s">
        <v>473</v>
      </c>
    </row>
    <row r="35" spans="1:16" ht="27" customHeight="1" x14ac:dyDescent="0.15">
      <c r="A35" s="248"/>
      <c r="B35" s="244"/>
      <c r="C35" s="244"/>
      <c r="D35" s="244"/>
      <c r="E35" s="244"/>
      <c r="F35" s="244"/>
      <c r="G35" s="1128" t="s">
        <v>490</v>
      </c>
      <c r="H35" s="1129"/>
      <c r="I35" s="1129"/>
      <c r="J35" s="1130"/>
      <c r="K35" s="294">
        <v>353891</v>
      </c>
      <c r="L35" s="294">
        <v>10819</v>
      </c>
      <c r="M35" s="295">
        <v>10553</v>
      </c>
      <c r="N35" s="296">
        <v>2.5</v>
      </c>
    </row>
    <row r="36" spans="1:16" ht="27" customHeight="1" x14ac:dyDescent="0.15">
      <c r="A36" s="248"/>
      <c r="B36" s="244"/>
      <c r="C36" s="244"/>
      <c r="D36" s="244"/>
      <c r="E36" s="244"/>
      <c r="F36" s="244"/>
      <c r="G36" s="1128" t="s">
        <v>491</v>
      </c>
      <c r="H36" s="1129"/>
      <c r="I36" s="1129"/>
      <c r="J36" s="1130"/>
      <c r="K36" s="294">
        <v>1520</v>
      </c>
      <c r="L36" s="294">
        <v>46</v>
      </c>
      <c r="M36" s="295">
        <v>2741</v>
      </c>
      <c r="N36" s="296">
        <v>-98.3</v>
      </c>
    </row>
    <row r="37" spans="1:16" ht="13.5" customHeight="1" x14ac:dyDescent="0.15">
      <c r="A37" s="248"/>
      <c r="B37" s="244"/>
      <c r="C37" s="244"/>
      <c r="D37" s="244"/>
      <c r="E37" s="244"/>
      <c r="F37" s="244"/>
      <c r="G37" s="1128" t="s">
        <v>492</v>
      </c>
      <c r="H37" s="1129"/>
      <c r="I37" s="1129"/>
      <c r="J37" s="1130"/>
      <c r="K37" s="294" t="s">
        <v>473</v>
      </c>
      <c r="L37" s="294" t="s">
        <v>473</v>
      </c>
      <c r="M37" s="295">
        <v>1442</v>
      </c>
      <c r="N37" s="296" t="s">
        <v>473</v>
      </c>
    </row>
    <row r="38" spans="1:16" ht="27" customHeight="1" x14ac:dyDescent="0.15">
      <c r="A38" s="248"/>
      <c r="B38" s="244"/>
      <c r="C38" s="244"/>
      <c r="D38" s="244"/>
      <c r="E38" s="244"/>
      <c r="F38" s="244"/>
      <c r="G38" s="1131" t="s">
        <v>493</v>
      </c>
      <c r="H38" s="1132"/>
      <c r="I38" s="1132"/>
      <c r="J38" s="1133"/>
      <c r="K38" s="297" t="s">
        <v>473</v>
      </c>
      <c r="L38" s="297" t="s">
        <v>473</v>
      </c>
      <c r="M38" s="298">
        <v>2</v>
      </c>
      <c r="N38" s="299" t="s">
        <v>473</v>
      </c>
      <c r="O38" s="293"/>
    </row>
    <row r="39" spans="1:16" x14ac:dyDescent="0.15">
      <c r="A39" s="248"/>
      <c r="B39" s="244"/>
      <c r="C39" s="244"/>
      <c r="D39" s="244"/>
      <c r="E39" s="244"/>
      <c r="F39" s="244"/>
      <c r="G39" s="1131" t="s">
        <v>494</v>
      </c>
      <c r="H39" s="1132"/>
      <c r="I39" s="1132"/>
      <c r="J39" s="1133"/>
      <c r="K39" s="300">
        <v>-281933</v>
      </c>
      <c r="L39" s="300">
        <v>-8619</v>
      </c>
      <c r="M39" s="301">
        <v>-3178</v>
      </c>
      <c r="N39" s="302">
        <v>171.2</v>
      </c>
      <c r="O39" s="293"/>
    </row>
    <row r="40" spans="1:16" ht="27" customHeight="1" x14ac:dyDescent="0.15">
      <c r="A40" s="248"/>
      <c r="B40" s="244"/>
      <c r="C40" s="244"/>
      <c r="D40" s="244"/>
      <c r="E40" s="244"/>
      <c r="F40" s="244"/>
      <c r="G40" s="1128" t="s">
        <v>495</v>
      </c>
      <c r="H40" s="1129"/>
      <c r="I40" s="1129"/>
      <c r="J40" s="1130"/>
      <c r="K40" s="300">
        <v>-666096</v>
      </c>
      <c r="L40" s="300">
        <v>-20364</v>
      </c>
      <c r="M40" s="301">
        <v>-30469</v>
      </c>
      <c r="N40" s="302">
        <v>-33.200000000000003</v>
      </c>
      <c r="O40" s="293"/>
    </row>
    <row r="41" spans="1:16" x14ac:dyDescent="0.15">
      <c r="A41" s="248"/>
      <c r="B41" s="244"/>
      <c r="C41" s="244"/>
      <c r="D41" s="244"/>
      <c r="E41" s="244"/>
      <c r="F41" s="244"/>
      <c r="G41" s="1134" t="s">
        <v>279</v>
      </c>
      <c r="H41" s="1135"/>
      <c r="I41" s="1135"/>
      <c r="J41" s="1136"/>
      <c r="K41" s="294">
        <v>264570</v>
      </c>
      <c r="L41" s="300">
        <v>8088</v>
      </c>
      <c r="M41" s="301">
        <v>14963</v>
      </c>
      <c r="N41" s="302">
        <v>-45.9</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23" t="s">
        <v>464</v>
      </c>
      <c r="J49" s="1125" t="s">
        <v>499</v>
      </c>
      <c r="K49" s="1126"/>
      <c r="L49" s="1126"/>
      <c r="M49" s="1126"/>
      <c r="N49" s="1127"/>
    </row>
    <row r="50" spans="1:14" x14ac:dyDescent="0.15">
      <c r="A50" s="248"/>
      <c r="B50" s="244"/>
      <c r="C50" s="244"/>
      <c r="D50" s="244"/>
      <c r="E50" s="244"/>
      <c r="F50" s="244"/>
      <c r="G50" s="312"/>
      <c r="H50" s="313"/>
      <c r="I50" s="1124"/>
      <c r="J50" s="314" t="s">
        <v>500</v>
      </c>
      <c r="K50" s="315" t="s">
        <v>501</v>
      </c>
      <c r="L50" s="316" t="s">
        <v>502</v>
      </c>
      <c r="M50" s="317" t="s">
        <v>503</v>
      </c>
      <c r="N50" s="318" t="s">
        <v>504</v>
      </c>
    </row>
    <row r="51" spans="1:14" x14ac:dyDescent="0.15">
      <c r="A51" s="248"/>
      <c r="B51" s="244"/>
      <c r="C51" s="244"/>
      <c r="D51" s="244"/>
      <c r="E51" s="244"/>
      <c r="F51" s="244"/>
      <c r="G51" s="310" t="s">
        <v>505</v>
      </c>
      <c r="H51" s="311"/>
      <c r="I51" s="319">
        <v>1477227</v>
      </c>
      <c r="J51" s="320">
        <v>46439</v>
      </c>
      <c r="K51" s="321">
        <v>33.700000000000003</v>
      </c>
      <c r="L51" s="322">
        <v>47258</v>
      </c>
      <c r="M51" s="323">
        <v>34.5</v>
      </c>
      <c r="N51" s="324">
        <v>-0.8</v>
      </c>
    </row>
    <row r="52" spans="1:14" x14ac:dyDescent="0.15">
      <c r="A52" s="248"/>
      <c r="B52" s="244"/>
      <c r="C52" s="244"/>
      <c r="D52" s="244"/>
      <c r="E52" s="244"/>
      <c r="F52" s="244"/>
      <c r="G52" s="325"/>
      <c r="H52" s="326" t="s">
        <v>506</v>
      </c>
      <c r="I52" s="327">
        <v>447620</v>
      </c>
      <c r="J52" s="328">
        <v>14072</v>
      </c>
      <c r="K52" s="329">
        <v>-49.5</v>
      </c>
      <c r="L52" s="330">
        <v>27842</v>
      </c>
      <c r="M52" s="331">
        <v>35.9</v>
      </c>
      <c r="N52" s="332">
        <v>-85.4</v>
      </c>
    </row>
    <row r="53" spans="1:14" x14ac:dyDescent="0.15">
      <c r="A53" s="248"/>
      <c r="B53" s="244"/>
      <c r="C53" s="244"/>
      <c r="D53" s="244"/>
      <c r="E53" s="244"/>
      <c r="F53" s="244"/>
      <c r="G53" s="310" t="s">
        <v>507</v>
      </c>
      <c r="H53" s="311"/>
      <c r="I53" s="319">
        <v>742863</v>
      </c>
      <c r="J53" s="320">
        <v>23410</v>
      </c>
      <c r="K53" s="321">
        <v>-49.6</v>
      </c>
      <c r="L53" s="322">
        <v>49426</v>
      </c>
      <c r="M53" s="323">
        <v>4.5999999999999996</v>
      </c>
      <c r="N53" s="324">
        <v>-54.2</v>
      </c>
    </row>
    <row r="54" spans="1:14" x14ac:dyDescent="0.15">
      <c r="A54" s="248"/>
      <c r="B54" s="244"/>
      <c r="C54" s="244"/>
      <c r="D54" s="244"/>
      <c r="E54" s="244"/>
      <c r="F54" s="244"/>
      <c r="G54" s="325"/>
      <c r="H54" s="326" t="s">
        <v>506</v>
      </c>
      <c r="I54" s="327">
        <v>331608</v>
      </c>
      <c r="J54" s="328">
        <v>10450</v>
      </c>
      <c r="K54" s="329">
        <v>-25.7</v>
      </c>
      <c r="L54" s="330">
        <v>26568</v>
      </c>
      <c r="M54" s="331">
        <v>-4.5999999999999996</v>
      </c>
      <c r="N54" s="332">
        <v>-21.1</v>
      </c>
    </row>
    <row r="55" spans="1:14" x14ac:dyDescent="0.15">
      <c r="A55" s="248"/>
      <c r="B55" s="244"/>
      <c r="C55" s="244"/>
      <c r="D55" s="244"/>
      <c r="E55" s="244"/>
      <c r="F55" s="244"/>
      <c r="G55" s="310" t="s">
        <v>508</v>
      </c>
      <c r="H55" s="311"/>
      <c r="I55" s="319">
        <v>950777</v>
      </c>
      <c r="J55" s="320">
        <v>29938</v>
      </c>
      <c r="K55" s="321">
        <v>27.9</v>
      </c>
      <c r="L55" s="322">
        <v>42839</v>
      </c>
      <c r="M55" s="323">
        <v>-13.3</v>
      </c>
      <c r="N55" s="324">
        <v>41.2</v>
      </c>
    </row>
    <row r="56" spans="1:14" x14ac:dyDescent="0.15">
      <c r="A56" s="248"/>
      <c r="B56" s="244"/>
      <c r="C56" s="244"/>
      <c r="D56" s="244"/>
      <c r="E56" s="244"/>
      <c r="F56" s="244"/>
      <c r="G56" s="325"/>
      <c r="H56" s="326" t="s">
        <v>506</v>
      </c>
      <c r="I56" s="327">
        <v>365848</v>
      </c>
      <c r="J56" s="328">
        <v>11520</v>
      </c>
      <c r="K56" s="329">
        <v>10.199999999999999</v>
      </c>
      <c r="L56" s="330">
        <v>22027</v>
      </c>
      <c r="M56" s="331">
        <v>-17.100000000000001</v>
      </c>
      <c r="N56" s="332">
        <v>27.3</v>
      </c>
    </row>
    <row r="57" spans="1:14" x14ac:dyDescent="0.15">
      <c r="A57" s="248"/>
      <c r="B57" s="244"/>
      <c r="C57" s="244"/>
      <c r="D57" s="244"/>
      <c r="E57" s="244"/>
      <c r="F57" s="244"/>
      <c r="G57" s="310" t="s">
        <v>509</v>
      </c>
      <c r="H57" s="311"/>
      <c r="I57" s="319">
        <v>1282748</v>
      </c>
      <c r="J57" s="320">
        <v>39259</v>
      </c>
      <c r="K57" s="321">
        <v>31.1</v>
      </c>
      <c r="L57" s="322">
        <v>46819</v>
      </c>
      <c r="M57" s="323">
        <v>9.3000000000000007</v>
      </c>
      <c r="N57" s="324">
        <v>21.8</v>
      </c>
    </row>
    <row r="58" spans="1:14" x14ac:dyDescent="0.15">
      <c r="A58" s="248"/>
      <c r="B58" s="244"/>
      <c r="C58" s="244"/>
      <c r="D58" s="244"/>
      <c r="E58" s="244"/>
      <c r="F58" s="244"/>
      <c r="G58" s="325"/>
      <c r="H58" s="326" t="s">
        <v>506</v>
      </c>
      <c r="I58" s="327">
        <v>609779</v>
      </c>
      <c r="J58" s="328">
        <v>18663</v>
      </c>
      <c r="K58" s="329">
        <v>62</v>
      </c>
      <c r="L58" s="330">
        <v>24121</v>
      </c>
      <c r="M58" s="331">
        <v>9.5</v>
      </c>
      <c r="N58" s="332">
        <v>52.5</v>
      </c>
    </row>
    <row r="59" spans="1:14" x14ac:dyDescent="0.15">
      <c r="A59" s="248"/>
      <c r="B59" s="244"/>
      <c r="C59" s="244"/>
      <c r="D59" s="244"/>
      <c r="E59" s="244"/>
      <c r="F59" s="244"/>
      <c r="G59" s="310" t="s">
        <v>510</v>
      </c>
      <c r="H59" s="311"/>
      <c r="I59" s="319">
        <v>1059435</v>
      </c>
      <c r="J59" s="320">
        <v>32389</v>
      </c>
      <c r="K59" s="321">
        <v>-17.5</v>
      </c>
      <c r="L59" s="322">
        <v>53270</v>
      </c>
      <c r="M59" s="323">
        <v>13.8</v>
      </c>
      <c r="N59" s="324">
        <v>-31.3</v>
      </c>
    </row>
    <row r="60" spans="1:14" x14ac:dyDescent="0.15">
      <c r="A60" s="248"/>
      <c r="B60" s="244"/>
      <c r="C60" s="244"/>
      <c r="D60" s="244"/>
      <c r="E60" s="244"/>
      <c r="F60" s="244"/>
      <c r="G60" s="325"/>
      <c r="H60" s="326" t="s">
        <v>506</v>
      </c>
      <c r="I60" s="333">
        <v>557206</v>
      </c>
      <c r="J60" s="328">
        <v>17035</v>
      </c>
      <c r="K60" s="329">
        <v>-8.6999999999999993</v>
      </c>
      <c r="L60" s="330">
        <v>24316</v>
      </c>
      <c r="M60" s="331">
        <v>0.8</v>
      </c>
      <c r="N60" s="332">
        <v>-9.5</v>
      </c>
    </row>
    <row r="61" spans="1:14" x14ac:dyDescent="0.15">
      <c r="A61" s="248"/>
      <c r="B61" s="244"/>
      <c r="C61" s="244"/>
      <c r="D61" s="244"/>
      <c r="E61" s="244"/>
      <c r="F61" s="244"/>
      <c r="G61" s="310" t="s">
        <v>511</v>
      </c>
      <c r="H61" s="334"/>
      <c r="I61" s="335">
        <v>1102610</v>
      </c>
      <c r="J61" s="336">
        <v>34287</v>
      </c>
      <c r="K61" s="337">
        <v>5.0999999999999996</v>
      </c>
      <c r="L61" s="338">
        <v>47922</v>
      </c>
      <c r="M61" s="339">
        <v>9.8000000000000007</v>
      </c>
      <c r="N61" s="324">
        <v>-4.7</v>
      </c>
    </row>
    <row r="62" spans="1:14" x14ac:dyDescent="0.15">
      <c r="A62" s="248"/>
      <c r="B62" s="244"/>
      <c r="C62" s="244"/>
      <c r="D62" s="244"/>
      <c r="E62" s="244"/>
      <c r="F62" s="244"/>
      <c r="G62" s="325"/>
      <c r="H62" s="326" t="s">
        <v>506</v>
      </c>
      <c r="I62" s="327">
        <v>462412</v>
      </c>
      <c r="J62" s="328">
        <v>14348</v>
      </c>
      <c r="K62" s="329">
        <v>-2.2999999999999998</v>
      </c>
      <c r="L62" s="330">
        <v>24975</v>
      </c>
      <c r="M62" s="331">
        <v>4.9000000000000004</v>
      </c>
      <c r="N62" s="332">
        <v>-7.2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7" t="s">
        <v>3</v>
      </c>
      <c r="D47" s="1137"/>
      <c r="E47" s="1138"/>
      <c r="F47" s="11">
        <v>21</v>
      </c>
      <c r="G47" s="12">
        <v>24.18</v>
      </c>
      <c r="H47" s="12">
        <v>24.45</v>
      </c>
      <c r="I47" s="12">
        <v>22.98</v>
      </c>
      <c r="J47" s="13">
        <v>27.31</v>
      </c>
    </row>
    <row r="48" spans="2:10" ht="57.75" customHeight="1" x14ac:dyDescent="0.15">
      <c r="B48" s="14"/>
      <c r="C48" s="1139" t="s">
        <v>4</v>
      </c>
      <c r="D48" s="1139"/>
      <c r="E48" s="1140"/>
      <c r="F48" s="15">
        <v>4.5599999999999996</v>
      </c>
      <c r="G48" s="16">
        <v>7.95</v>
      </c>
      <c r="H48" s="16">
        <v>7.05</v>
      </c>
      <c r="I48" s="16">
        <v>10.49</v>
      </c>
      <c r="J48" s="17">
        <v>6.89</v>
      </c>
    </row>
    <row r="49" spans="2:10" ht="57.75" customHeight="1" thickBot="1" x14ac:dyDescent="0.2">
      <c r="B49" s="18"/>
      <c r="C49" s="1141" t="s">
        <v>5</v>
      </c>
      <c r="D49" s="1141"/>
      <c r="E49" s="1142"/>
      <c r="F49" s="19" t="s">
        <v>518</v>
      </c>
      <c r="G49" s="20">
        <v>6.99</v>
      </c>
      <c r="H49" s="20" t="s">
        <v>519</v>
      </c>
      <c r="I49" s="20">
        <v>2.21</v>
      </c>
      <c r="J49" s="21">
        <v>1.52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49" t="s">
        <v>520</v>
      </c>
      <c r="D34" s="1149"/>
      <c r="E34" s="1150"/>
      <c r="F34" s="32">
        <v>4.5599999999999996</v>
      </c>
      <c r="G34" s="33">
        <v>7.95</v>
      </c>
      <c r="H34" s="33">
        <v>7.05</v>
      </c>
      <c r="I34" s="33">
        <v>10.49</v>
      </c>
      <c r="J34" s="34">
        <v>6.89</v>
      </c>
      <c r="K34" s="22"/>
      <c r="L34" s="22"/>
      <c r="M34" s="22"/>
      <c r="N34" s="22"/>
      <c r="O34" s="22"/>
      <c r="P34" s="22"/>
    </row>
    <row r="35" spans="1:16" ht="39" customHeight="1" x14ac:dyDescent="0.15">
      <c r="A35" s="22"/>
      <c r="B35" s="35"/>
      <c r="C35" s="1143" t="s">
        <v>521</v>
      </c>
      <c r="D35" s="1144"/>
      <c r="E35" s="1145"/>
      <c r="F35" s="36">
        <v>1.1399999999999999</v>
      </c>
      <c r="G35" s="37">
        <v>1.36</v>
      </c>
      <c r="H35" s="37">
        <v>2.54</v>
      </c>
      <c r="I35" s="37">
        <v>2.34</v>
      </c>
      <c r="J35" s="38">
        <v>1.78</v>
      </c>
      <c r="K35" s="22"/>
      <c r="L35" s="22"/>
      <c r="M35" s="22"/>
      <c r="N35" s="22"/>
      <c r="O35" s="22"/>
      <c r="P35" s="22"/>
    </row>
    <row r="36" spans="1:16" ht="39" customHeight="1" x14ac:dyDescent="0.15">
      <c r="A36" s="22"/>
      <c r="B36" s="35"/>
      <c r="C36" s="1143" t="s">
        <v>522</v>
      </c>
      <c r="D36" s="1144"/>
      <c r="E36" s="1145"/>
      <c r="F36" s="36">
        <v>0.68</v>
      </c>
      <c r="G36" s="37">
        <v>0.63</v>
      </c>
      <c r="H36" s="37">
        <v>0.47</v>
      </c>
      <c r="I36" s="37">
        <v>0.62</v>
      </c>
      <c r="J36" s="38">
        <v>0.86</v>
      </c>
      <c r="K36" s="22"/>
      <c r="L36" s="22"/>
      <c r="M36" s="22"/>
      <c r="N36" s="22"/>
      <c r="O36" s="22"/>
      <c r="P36" s="22"/>
    </row>
    <row r="37" spans="1:16" ht="39" customHeight="1" x14ac:dyDescent="0.15">
      <c r="A37" s="22"/>
      <c r="B37" s="35"/>
      <c r="C37" s="1143" t="s">
        <v>523</v>
      </c>
      <c r="D37" s="1144"/>
      <c r="E37" s="1145"/>
      <c r="F37" s="36">
        <v>0.19</v>
      </c>
      <c r="G37" s="37">
        <v>0.1</v>
      </c>
      <c r="H37" s="37">
        <v>0.19</v>
      </c>
      <c r="I37" s="37">
        <v>0.42</v>
      </c>
      <c r="J37" s="38">
        <v>0.34</v>
      </c>
      <c r="K37" s="22"/>
      <c r="L37" s="22"/>
      <c r="M37" s="22"/>
      <c r="N37" s="22"/>
      <c r="O37" s="22"/>
      <c r="P37" s="22"/>
    </row>
    <row r="38" spans="1:16" ht="39" customHeight="1" x14ac:dyDescent="0.15">
      <c r="A38" s="22"/>
      <c r="B38" s="35"/>
      <c r="C38" s="1143" t="s">
        <v>524</v>
      </c>
      <c r="D38" s="1144"/>
      <c r="E38" s="1145"/>
      <c r="F38" s="36">
        <v>0.14000000000000001</v>
      </c>
      <c r="G38" s="37">
        <v>0.16</v>
      </c>
      <c r="H38" s="37">
        <v>0.15</v>
      </c>
      <c r="I38" s="37">
        <v>0.18</v>
      </c>
      <c r="J38" s="38">
        <v>0.16</v>
      </c>
      <c r="K38" s="22"/>
      <c r="L38" s="22"/>
      <c r="M38" s="22"/>
      <c r="N38" s="22"/>
      <c r="O38" s="22"/>
      <c r="P38" s="22"/>
    </row>
    <row r="39" spans="1:16" ht="39" customHeight="1" x14ac:dyDescent="0.15">
      <c r="A39" s="22"/>
      <c r="B39" s="35"/>
      <c r="C39" s="1143" t="s">
        <v>525</v>
      </c>
      <c r="D39" s="1144"/>
      <c r="E39" s="1145"/>
      <c r="F39" s="36">
        <v>0</v>
      </c>
      <c r="G39" s="37">
        <v>0</v>
      </c>
      <c r="H39" s="37">
        <v>0</v>
      </c>
      <c r="I39" s="37">
        <v>0</v>
      </c>
      <c r="J39" s="38">
        <v>0</v>
      </c>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526</v>
      </c>
      <c r="D42" s="1144"/>
      <c r="E42" s="1145"/>
      <c r="F42" s="36" t="s">
        <v>473</v>
      </c>
      <c r="G42" s="37" t="s">
        <v>473</v>
      </c>
      <c r="H42" s="37" t="s">
        <v>473</v>
      </c>
      <c r="I42" s="37" t="s">
        <v>473</v>
      </c>
      <c r="J42" s="38" t="s">
        <v>473</v>
      </c>
      <c r="K42" s="22"/>
      <c r="L42" s="22"/>
      <c r="M42" s="22"/>
      <c r="N42" s="22"/>
      <c r="O42" s="22"/>
      <c r="P42" s="22"/>
    </row>
    <row r="43" spans="1:16" ht="39" customHeight="1" thickBot="1" x14ac:dyDescent="0.2">
      <c r="A43" s="22"/>
      <c r="B43" s="40"/>
      <c r="C43" s="1146" t="s">
        <v>527</v>
      </c>
      <c r="D43" s="1147"/>
      <c r="E43" s="1148"/>
      <c r="F43" s="41">
        <v>0.04</v>
      </c>
      <c r="G43" s="42">
        <v>0</v>
      </c>
      <c r="H43" s="42" t="s">
        <v>473</v>
      </c>
      <c r="I43" s="42" t="s">
        <v>473</v>
      </c>
      <c r="J43" s="43" t="s">
        <v>473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906</v>
      </c>
      <c r="L45" s="60">
        <v>858</v>
      </c>
      <c r="M45" s="60">
        <v>828</v>
      </c>
      <c r="N45" s="60">
        <v>838</v>
      </c>
      <c r="O45" s="61">
        <v>857</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x14ac:dyDescent="0.15">
      <c r="A48" s="48"/>
      <c r="B48" s="1161"/>
      <c r="C48" s="1162"/>
      <c r="D48" s="62"/>
      <c r="E48" s="1153" t="s">
        <v>14</v>
      </c>
      <c r="F48" s="1153"/>
      <c r="G48" s="1153"/>
      <c r="H48" s="1153"/>
      <c r="I48" s="1153"/>
      <c r="J48" s="1154"/>
      <c r="K48" s="63">
        <v>350</v>
      </c>
      <c r="L48" s="64">
        <v>360</v>
      </c>
      <c r="M48" s="64">
        <v>345</v>
      </c>
      <c r="N48" s="64">
        <v>340</v>
      </c>
      <c r="O48" s="65">
        <v>354</v>
      </c>
      <c r="P48" s="48"/>
      <c r="Q48" s="48"/>
      <c r="R48" s="48"/>
      <c r="S48" s="48"/>
      <c r="T48" s="48"/>
      <c r="U48" s="48"/>
    </row>
    <row r="49" spans="1:21" ht="30.75" customHeight="1" x14ac:dyDescent="0.15">
      <c r="A49" s="48"/>
      <c r="B49" s="1161"/>
      <c r="C49" s="1162"/>
      <c r="D49" s="62"/>
      <c r="E49" s="1153" t="s">
        <v>15</v>
      </c>
      <c r="F49" s="1153"/>
      <c r="G49" s="1153"/>
      <c r="H49" s="1153"/>
      <c r="I49" s="1153"/>
      <c r="J49" s="1154"/>
      <c r="K49" s="63">
        <v>2</v>
      </c>
      <c r="L49" s="64">
        <v>2</v>
      </c>
      <c r="M49" s="64">
        <v>2</v>
      </c>
      <c r="N49" s="64">
        <v>2</v>
      </c>
      <c r="O49" s="65">
        <v>2</v>
      </c>
      <c r="P49" s="48"/>
      <c r="Q49" s="48"/>
      <c r="R49" s="48"/>
      <c r="S49" s="48"/>
      <c r="T49" s="48"/>
      <c r="U49" s="48"/>
    </row>
    <row r="50" spans="1:21" ht="30.75" customHeight="1" x14ac:dyDescent="0.15">
      <c r="A50" s="48"/>
      <c r="B50" s="1161"/>
      <c r="C50" s="1162"/>
      <c r="D50" s="62"/>
      <c r="E50" s="1153" t="s">
        <v>16</v>
      </c>
      <c r="F50" s="1153"/>
      <c r="G50" s="1153"/>
      <c r="H50" s="1153"/>
      <c r="I50" s="1153"/>
      <c r="J50" s="1154"/>
      <c r="K50" s="63" t="s">
        <v>473</v>
      </c>
      <c r="L50" s="64" t="s">
        <v>473</v>
      </c>
      <c r="M50" s="64" t="s">
        <v>473</v>
      </c>
      <c r="N50" s="64" t="s">
        <v>473</v>
      </c>
      <c r="O50" s="65" t="s">
        <v>473</v>
      </c>
      <c r="P50" s="48"/>
      <c r="Q50" s="48"/>
      <c r="R50" s="48"/>
      <c r="S50" s="48"/>
      <c r="T50" s="48"/>
      <c r="U50" s="48"/>
    </row>
    <row r="51" spans="1:21" ht="30.75" customHeight="1" x14ac:dyDescent="0.15">
      <c r="A51" s="48"/>
      <c r="B51" s="1163"/>
      <c r="C51" s="1164"/>
      <c r="D51" s="66"/>
      <c r="E51" s="1153" t="s">
        <v>17</v>
      </c>
      <c r="F51" s="1153"/>
      <c r="G51" s="1153"/>
      <c r="H51" s="1153"/>
      <c r="I51" s="1153"/>
      <c r="J51" s="1154"/>
      <c r="K51" s="63">
        <v>0</v>
      </c>
      <c r="L51" s="64" t="s">
        <v>473</v>
      </c>
      <c r="M51" s="64" t="s">
        <v>473</v>
      </c>
      <c r="N51" s="64" t="s">
        <v>473</v>
      </c>
      <c r="O51" s="65" t="s">
        <v>473</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857</v>
      </c>
      <c r="L52" s="64">
        <v>866</v>
      </c>
      <c r="M52" s="64">
        <v>874</v>
      </c>
      <c r="N52" s="64">
        <v>896</v>
      </c>
      <c r="O52" s="65">
        <v>948</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401</v>
      </c>
      <c r="L53" s="69">
        <v>354</v>
      </c>
      <c r="M53" s="69">
        <v>301</v>
      </c>
      <c r="N53" s="69">
        <v>284</v>
      </c>
      <c r="O53" s="70">
        <v>265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2015-04-16T08:59:07Z</cp:lastPrinted>
  <dcterms:created xsi:type="dcterms:W3CDTF">2015-02-17T06:59:31Z</dcterms:created>
  <dcterms:modified xsi:type="dcterms:W3CDTF">2015-04-28T02:55:11Z</dcterms:modified>
  <cp:category/>
</cp:coreProperties>
</file>