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Z_F36D4A27_A481_4339_8E2A_8E56AD7404CE_.wvu.Cols" localSheetId="2" hidden="1">'各会計、関係団体の財政状況及び健全化判断比率'!$EB:$XFD</definedName>
    <definedName name="Z_F36D4A27_A481_4339_8E2A_8E56AD7404CE_.wvu.Cols" localSheetId="4" hidden="1">'経常経費分析表（経常収支比率の分析）'!$AI:$XFD</definedName>
    <definedName name="Z_F36D4A27_A481_4339_8E2A_8E56AD7404CE_.wvu.Cols" localSheetId="5" hidden="1">'経常経費分析表（人件費・公債費・普通建設事業費の分析）'!$Q:$XFD</definedName>
    <definedName name="Z_F36D4A27_A481_4339_8E2A_8E56AD7404CE_.wvu.Cols" localSheetId="3" hidden="1">財政比較分析表!$AK:$XFD</definedName>
    <definedName name="Z_F36D4A27_A481_4339_8E2A_8E56AD7404CE_.wvu.Cols" localSheetId="8" hidden="1">'実質公債費比率（分子）の構造'!$V:$XFD</definedName>
    <definedName name="Z_F36D4A27_A481_4339_8E2A_8E56AD7404CE_.wvu.Cols" localSheetId="6" hidden="1">実質収支比率等に係る経年分析!$Q:$XFD</definedName>
    <definedName name="Z_F36D4A27_A481_4339_8E2A_8E56AD7404CE_.wvu.Cols" localSheetId="9" hidden="1">'将来負担比率（分子）の構造'!$T:$XFD</definedName>
    <definedName name="Z_F36D4A27_A481_4339_8E2A_8E56AD7404CE_.wvu.Cols" localSheetId="0" hidden="1">総括表!$DP:$XFD</definedName>
    <definedName name="Z_F36D4A27_A481_4339_8E2A_8E56AD7404CE_.wvu.Cols" localSheetId="1" hidden="1">普通会計の状況!$EN:$XFD</definedName>
    <definedName name="Z_F36D4A27_A481_4339_8E2A_8E56AD7404CE_.wvu.Cols" localSheetId="7" hidden="1">連結実質赤字比率に係る赤字・黒字の構成分析!$Q:$XFD</definedName>
    <definedName name="Z_F36D4A27_A481_4339_8E2A_8E56AD7404CE_.wvu.Rows" localSheetId="2" hidden="1">'各会計、関係団体の財政状況及び健全化判断比率'!$135:$1048576,'各会計、関係団体の財政状況及び健全化判断比率'!$89:$101</definedName>
    <definedName name="Z_F36D4A27_A481_4339_8E2A_8E56AD7404CE_.wvu.Rows" localSheetId="4" hidden="1">'経常経費分析表（経常収支比率の分析）'!$103:$1048576,'経常経費分析表（経常収支比率の分析）'!$89:$102</definedName>
    <definedName name="Z_F36D4A27_A481_4339_8E2A_8E56AD7404CE_.wvu.Rows" localSheetId="5" hidden="1">'経常経費分析表（人件費・公債費・普通建設事業費の分析）'!$75:$1048576,'経常経費分析表（人件費・公債費・普通建設事業費の分析）'!$67:$74</definedName>
    <definedName name="Z_F36D4A27_A481_4339_8E2A_8E56AD7404CE_.wvu.Rows" localSheetId="3" hidden="1">財政比較分析表!$111:$1048576,財政比較分析表!$98:$110</definedName>
    <definedName name="Z_F36D4A27_A481_4339_8E2A_8E56AD7404CE_.wvu.Rows" localSheetId="8" hidden="1">'実質公債費比率（分子）の構造'!$57:$1048576</definedName>
    <definedName name="Z_F36D4A27_A481_4339_8E2A_8E56AD7404CE_.wvu.Rows" localSheetId="6" hidden="1">実質収支比率等に係る経年分析!$54:$1048576,実質収支比率等に係る経年分析!$51:$53</definedName>
    <definedName name="Z_F36D4A27_A481_4339_8E2A_8E56AD7404CE_.wvu.Rows" localSheetId="9" hidden="1">'将来負担比率（分子）の構造'!$86:$1048576,'将来負担比率（分子）の構造'!$55:$85</definedName>
    <definedName name="Z_F36D4A27_A481_4339_8E2A_8E56AD7404CE_.wvu.Rows" localSheetId="0" hidden="1">総括表!$60:$1048576,総括表!$57:$59</definedName>
    <definedName name="Z_F36D4A27_A481_4339_8E2A_8E56AD7404CE_.wvu.Rows" localSheetId="1" hidden="1">普通会計の状況!$52:$1048576,普通会計の状況!$50:$51</definedName>
    <definedName name="Z_F36D4A27_A481_4339_8E2A_8E56AD7404CE_.wvu.Rows" localSheetId="7" hidden="1">連結実質赤字比率に係る赤字・黒字の構成分析!$46:$1048576</definedName>
  </definedNames>
  <calcPr calcId="145621"/>
  <customWorkbookViews>
    <customWorkbookView name="  - 個人用ビュー" guid="{F36D4A27-A481-4339-8E2A-8E56AD7404CE}" mergeInterval="0" personalView="1" maximized="1" windowWidth="1362" windowHeight="538" activeSheetId="9"/>
  </customWorkbookViews>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<sst xmlns="http://schemas.openxmlformats.org/spreadsheetml/2006/main" count="988" uniqueCount="546">
  <si>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</si>
  <si>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</si>
  <si>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</si>
  <si>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</si>
  <si>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</si>
  <si>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</si>
  <si>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</si>
  <si>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</si>
  <si>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</si>
  <si>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</si>
  <si>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</si>
  <si>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</si>
  <si>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</si>
  <si>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</si>
  <si>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</si>
  <si>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</si>
  <si>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</si>
  <si>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</si>
  <si>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</si>
  <si>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</si>
  <si>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</si>
  <si>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</si>
  <si>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</si>
  <si>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</si>
  <si>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</si>
  <si>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</si>
  <si>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</si>
  <si>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</si>
  <si>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</si>
  <si>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</si>
  <si>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</si>
  <si>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</si>
  <si>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</si>
  <si>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</si>
  <si>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</si>
  <si>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</si>
  <si>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</si>
  <si>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</si>
  <si>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</si>
  <si>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</si>
  <si>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</si>
  <si>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</si>
  <si>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</si>
  <si>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</si>
  <si>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</si>
  <si>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</si>
  <si>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</si>
  <si>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</si>
  <si>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</si>
  <si>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</si>
  <si>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</si>
  <si>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</si>
  <si>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</si>
  <si>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</si>
  <si>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</si>
  <si>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</si>
  <si>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</si>
  <si>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</si>
  <si>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</si>
  <si>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</si>
  <si>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</si>
  <si>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</si>
  <si>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</si>
  <si>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</si>
  <si>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</si>
  <si>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</si>
  <si>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</si>
  <si>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</si>
  <si>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</si>
  <si>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</si>
  <si>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</si>
  <si>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</si>
  <si>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</si>
  <si>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</si>
  <si>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</si>
  <si>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</si>
  <si>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</si>
  <si>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</si>
  <si>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</si>
  <si>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</si>
  <si>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</si>
  <si>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</si>
  <si>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</si>
  <si>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</si>
  <si>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</si>
  <si>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</si>
  <si>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</si>
  <si>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</si>
  <si>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</si>
  <si>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</si>
  <si>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</si>
  <si>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</si>
  <si>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</si>
  <si>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</si>
  <si>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</si>
  <si>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</si>
  <si>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</si>
  <si>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</si>
  <si>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</si>
  <si>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</si>
  <si>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</si>
  <si>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</si>
  <si>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</si>
  <si>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</si>
  <si>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</si>
  <si>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</si>
  <si>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</si>
  <si>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</si>
  <si>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</si>
  <si>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</si>
  <si>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</si>
  <si>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</si>
  <si>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</si>
  <si>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</si>
  <si>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</si>
  <si>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</si>
  <si>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</si>
  <si>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</si>
  <si>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</si>
  <si>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</si>
  <si>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</si>
  <si>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</si>
  <si>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</si>
  <si>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</si>
  <si>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</si>
  <si>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</si>
  <si>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</si>
  <si>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</si>
  <si>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</si>
  <si>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</si>
  <si>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</si>
  <si>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</si>
  <si>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</si>
  <si>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</si>
  <si>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</si>
  <si>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</si>
  <si>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</si>
  <si>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</si>
  <si>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</si>
  <si>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</si>
  <si>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</si>
  <si>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</si>
  <si>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</si>
  <si>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</si>
  <si>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</si>
  <si>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</si>
  <si>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</si>
  <si>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</si>
  <si>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</si>
  <si>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</si>
  <si>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</si>
  <si>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</si>
  <si>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</si>
  <si>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</si>
  <si>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</si>
  <si>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</si>
  <si>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</si>
  <si>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</si>
  <si>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</si>
  <si>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</si>
  <si>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</si>
  <si>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</si>
  <si>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</si>
  <si>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</si>
  <si>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</si>
  <si>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</si>
  <si>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</si>
  <si>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</si>
  <si>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</si>
  <si>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</si>
  <si>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</si>
  <si>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</si>
  <si>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</si>
  <si>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</si>
  <si>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</si>
  <si>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</si>
  <si>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</si>
  <si>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</si>
  <si>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</si>
  <si>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</si>
  <si>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</si>
  <si>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</si>
  <si>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</si>
  <si>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</si>
  <si>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</si>
  <si>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</si>
  <si>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</si>
  <si>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</si>
  <si>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</si>
  <si>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</si>
  <si>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</si>
  <si>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</si>
  <si>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</si>
  <si>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</si>
  <si>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</si>
  <si>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静岡県吉田町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</si>
  <si>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</si>
  <si>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</si>
  <si>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</si>
  <si>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</si>
  <si>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</si>
  <si>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</si>
  <si>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</si>
  <si>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</si>
  <si>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</si>
  <si>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</si>
  <si>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</si>
  <si>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</si>
  <si>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</si>
  <si>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</si>
  <si>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</si>
  <si>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</si>
  <si>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</si>
  <si>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</si>
  <si>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</si>
  <si>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</si>
  <si>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</si>
  <si>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</si>
  <si>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</si>
  <si>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</si>
  <si>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</si>
  <si>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</si>
  <si>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</si>
  <si>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</si>
  <si>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</si>
  <si>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</si>
  <si>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</si>
  <si>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</si>
  <si>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</si>
  <si>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</si>
  <si>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</si>
  <si>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</si>
  <si>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</si>
  <si>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</si>
  <si>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</si>
  <si>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</si>
  <si>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</si>
  <si>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</si>
  <si>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</si>
  <si>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</si>
  <si>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</si>
  <si>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</si>
  <si>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</si>
  <si>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</si>
  <si>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</si>
  <si>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</si>
  <si>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</si>
  <si>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</si>
  <si>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</si>
  <si>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</si>
  <si>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</si>
  <si>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</si>
  <si>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</si>
  <si>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</si>
  <si>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</si>
  <si>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</si>
  <si>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</si>
  <si>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</si>
  <si>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</si>
  <si>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</si>
  <si>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</si>
  <si>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</si>
  <si>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</si>
  <si>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</si>
  <si>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</si>
  <si>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</si>
  <si>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</si>
  <si>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</si>
  <si>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</si>
  <si>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</si>
  <si>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</si>
  <si>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</si>
  <si>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</si>
  <si>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</si>
  <si>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</si>
  <si>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</si>
  <si>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</si>
  <si>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</si>
  <si>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</si>
  <si>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</si>
  <si>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</si>
  <si>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</si>
  <si>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</si>
  <si>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</si>
  <si>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</si>
  <si>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</si>
  <si>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</si>
  <si>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</si>
  <si>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</si>
  <si>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</si>
  <si>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</si>
  <si>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</si>
  <si>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</si>
  <si>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</si>
  <si>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</si>
  <si>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</si>
  <si>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</si>
  <si>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</si>
  <si>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</si>
  <si>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</si>
  <si>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</si>
  <si>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</si>
  <si>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</si>
  <si>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</si>
  <si>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</si>
  <si>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</si>
  <si>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</si>
  <si>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</si>
  <si>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</si>
  <si>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</si>
  <si>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</si>
  <si>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</si>
  <si>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</si>
  <si>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</si>
  <si>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</si>
  <si>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</si>
  <si>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</si>
  <si>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</si>
  <si>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</si>
  <si>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</si>
  <si>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</si>
  <si>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</si>
  <si>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</si>
  <si>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</si>
  <si>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</si>
  <si>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</si>
  <si>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</si>
  <si>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</si>
  <si>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</si>
  <si>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</si>
  <si>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</si>
  <si>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</si>
  <si>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</si>
  <si>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</si>
  <si>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</si>
  <si>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</si>
  <si>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</si>
  <si>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</si>
  <si>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</si>
  <si>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</si>
  <si>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</si>
  <si>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</si>
  <si>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</si>
  <si>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</si>
  <si>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静岡県吉田町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</si>
  <si>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</si>
  <si>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</si>
  <si>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</si>
  <si>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</si>
  <si>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</si>
  <si>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</si>
  <si>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</si>
  <si>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</si>
  <si>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</si>
  <si>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</si>
  <si>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</si>
  <si>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</si>
  <si>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</si>
  <si>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</si>
  <si>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</si>
  <si>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</si>
  <si>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</si>
  <si>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</si>
  <si>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</si>
  <si>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</si>
  <si>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</si>
  <si>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</si>
  <si>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</si>
  <si>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</si>
  <si>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</si>
  <si>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</si>
  <si>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</si>
  <si>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</si>
  <si>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</si>
  <si>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</si>
  <si>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</si>
  <si>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</si>
  <si>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</si>
  <si>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</si>
  <si>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</si>
  <si>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</si>
  <si>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</si>
  <si>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</si>
  <si>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</si>
  <si>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</si>
  <si>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</si>
  <si>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</si>
  <si>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</si>
  <si>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</si>
  <si>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</si>
  <si>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</si>
  <si>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</si>
  <si>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</si>
  <si>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</si>
  <si>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</si>
  <si>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</si>
  <si>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</si>
  <si>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</si>
  <si>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</si>
  <si>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</si>
  <si>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</si>
  <si>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</si>
  <si>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</si>
  <si>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</si>
  <si>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</si>
  <si>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</si>
  <si>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</si>
  <si>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</si>
  <si>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</si>
  <si>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</si>
  <si>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</si>
  <si>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</si>
  <si>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</si>
  <si>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</si>
  <si>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</si>
  <si>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</si>
  <si>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</si>
  <si>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</si>
  <si>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</si>
  <si>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</si>
  <si>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</si>
  <si>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</si>
  <si>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</si>
  <si>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</si>
  <si>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</si>
  <si>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</si>
  <si>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</si>
  <si>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</si>
  <si>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</si>
  <si>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</si>
  <si>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</si>
  <si>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</si>
  <si>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</si>
  <si>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</si>
  <si>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</si>
  <si>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</si>
  <si>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</si>
  <si>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</si>
  <si>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</si>
  <si>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</si>
  <si>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</si>
  <si>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</si>
  <si>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</si>
  <si>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</si>
  <si>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</si>
  <si>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</si>
  <si>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</si>
  <si>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</si>
  <si>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</si>
  <si>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</si>
  <si>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</si>
  <si>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</si>
  <si>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</si>
  <si>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</si>
  <si>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</si>
  <si>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</si>
  <si>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</si>
  <si>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</si>
  <si>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</si>
  <si>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</si>
  <si>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</si>
  <si>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</si>
  <si>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</si>
  <si>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</si>
  <si>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</si>
  <si>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</si>
  <si>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</si>
  <si>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</si>
  <si>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</si>
  <si>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</si>
  <si>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</si>
  <si>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</si>
  <si>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</si>
  <si>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</si>
  <si>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</si>
  <si>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</si>
  <si>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</si>
  <si>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</si>
  <si>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</si>
  <si>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</si>
  <si>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</si>
  <si>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</si>
  <si>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</si>
  <si>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</si>
  <si>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</si>
  <si>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</si>
  <si>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</si>
  <si>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</si>
  <si>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</si>
  <si>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</si>
  <si>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</si>
  <si>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</si>
  <si>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</si>
  <si>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</si>
  <si>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</si>
  <si>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</si>
  <si>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</si>
  <si>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</si>
  <si>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</si>
  <si>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</si>
  <si>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</si>
  <si>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</si>
  <si>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</si>
  <si>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</si>
  <si>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</si>
  <si>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</si>
  <si>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</si>
  <si>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</si>
  <si>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</si>
  <si>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</si>
  <si>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</si>
  <si>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</si>
  <si>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</si>
  <si>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</si>
  <si>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</si>
  <si>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</si>
  <si>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</si>
  <si>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</si>
  <si>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</si>
  <si>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</si>
  <si>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5.40</t>
  </si>
  <si>
    <t>▲ 1.68</t>
  </si>
  <si>
    <t>水道事業会計</t>
  </si>
  <si>
    <t>一般会計</t>
  </si>
  <si>
    <t>国民健康保険事業特別会計</t>
  </si>
  <si>
    <t>介護保険事業特別会計</t>
  </si>
  <si>
    <t>公共下水道事業特別会計</t>
  </si>
  <si>
    <t>後期高齢者医療事業特別会計</t>
  </si>
  <si>
    <t>土地取得事業特別会計</t>
  </si>
  <si>
    <t>その他会計（赤字）</t>
  </si>
  <si>
    <t>その他会計（黒字）</t>
  </si>
  <si>
    <t>吉田町牧之原市広域施設組合</t>
    <rPh sb="0" eb="3">
      <t>ヨシダチョウ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</si>
  <si>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</si>
  <si>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</si>
  <si>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相寿園管理組合</t>
    <rPh sb="0" eb="1">
      <t>ソウ</t>
    </rPh>
    <rPh sb="1" eb="2">
      <t>ジュ</t>
    </rPh>
    <rPh sb="2" eb="3">
      <t>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</si>
  <si>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</si>
  <si>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</si>
  <si>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静岡県後期高齢者医療広域組合（普通会計分）</t>
    <rPh sb="0" eb="3">
      <t>シズオカケン</t>
    </rPh>
    <rPh sb="3" eb="5">
      <t>コウキ</t>
    </rPh>
    <rPh sb="5" eb="8">
      <t>コウレイシャ</t>
    </rPh>
    <rPh sb="8" eb="10">
      <t>イリョウ</t>
    </rPh>
    <rPh sb="10" eb="12">
      <t>コウイキ</t>
    </rPh>
    <rPh sb="12" eb="14">
      <t>クミアイ</t>
    </rPh>
    <rPh sb="15" eb="17">
      <t>フツウ</t>
    </rPh>
    <rPh sb="17" eb="19">
      <t>カイケイ</t>
    </rPh>
    <rPh sb="19" eb="20">
      <t>ブン</t>
    </rPh>
    <phoneticPr fontId="2"/>
  </si>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</sst>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33370</c:v>
                </c:pt>
                <c:pt idx="1">
                  <c:v>34829</c:v>
                </c:pt>
                <c:pt idx="2">
                  <c:v>30358</c:v>
                </c:pt>
                <c:pt idx="3">
                  <c:v>59315</c:v>
                </c:pt>
                <c:pt idx="4">
                  <c:v>277622</c:v>
                </c:pt>
              </c:numCache>
            </c:numRef>
          </c:val>
          <c:smooth val="0"/>
        </c:ser>
        <c:dLbls>
          <c:showLegendKey val="0"/>
          <c:showVal val="0"/>
          <c:showCatName val="0"/>
          <c:showSerName val="0"/>
          <c:showPercent val="0"/>
          <c:showBubbleSize val="0"/>
        </c:dLbls>
        <c:marker val="1"/>
        <c:smooth val="0"/>
        <c:axId val="90629632"/>
        <c:axId val="90631552"/>
      </c:lineChart>
      <c:catAx>
        <c:axId val="90629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31552"/>
        <c:crosses val="autoZero"/>
        <c:auto val="1"/>
        <c:lblAlgn val="ctr"/>
        <c:lblOffset val="100"/>
        <c:tickLblSkip val="1"/>
        <c:tickMarkSkip val="1"/>
        <c:noMultiLvlLbl val="0"/>
      </c:catAx>
      <c:valAx>
        <c:axId val="906315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29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6.82</c:v>
                </c:pt>
                <c:pt idx="1">
                  <c:v>5.12</c:v>
                </c:pt>
                <c:pt idx="2">
                  <c:v>6.69</c:v>
                </c:pt>
                <c:pt idx="3">
                  <c:v>7.65</c:v>
                </c:pt>
                <c:pt idx="4">
                  <c:v>6.47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12.41</c:v>
                </c:pt>
                <c:pt idx="1">
                  <c:v>20.16</c:v>
                </c:pt>
                <c:pt idx="2">
                  <c:v>19.010000000000002</c:v>
                </c:pt>
                <c:pt idx="3">
                  <c:v>16.34</c:v>
                </c:pt>
                <c:pt idx="4">
                  <c:v>19.600000000000001</c:v>
                </c:pt>
              </c:numCache>
            </c:numRef>
          </c:val>
        </c:ser>
        <c:dLbls>
          <c:showLegendKey val="0"/>
          <c:showVal val="0"/>
          <c:showCatName val="0"/>
          <c:showSerName val="0"/>
          <c:showPercent val="0"/>
          <c:showBubbleSize val="0"/>
        </c:dLbls>
        <c:gapWidth val="250"/>
        <c:overlap val="100"/>
        <c:axId val="98783616"/>
        <c:axId val="9878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-5.4</c:v>
                </c:pt>
                <c:pt idx="1">
                  <c:v>5.59</c:v>
                </c:pt>
                <c:pt idx="2">
                  <c:v>0.6</c:v>
                </c:pt>
                <c:pt idx="3">
                  <c:v>-1.68</c:v>
                </c:pt>
                <c:pt idx="4">
                  <c:v>2.29</c:v>
                </c:pt>
              </c:numCache>
            </c:numRef>
          </c:val>
          <c:smooth val="0"/>
        </c:ser>
        <c:dLbls>
          <c:showLegendKey val="0"/>
          <c:showVal val="0"/>
          <c:showCatName val="0"/>
          <c:showSerName val="0"/>
          <c:showPercent val="0"/>
          <c:showBubbleSize val="0"/>
        </c:dLbls>
        <c:marker val="1"/>
        <c:smooth val="0"/>
        <c:axId val="98783616"/>
        <c:axId val="98785536"/>
      </c:lineChart>
      <c:catAx>
        <c:axId val="987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785536"/>
        <c:crosses val="autoZero"/>
        <c:auto val="1"/>
        <c:lblAlgn val="ctr"/>
        <c:lblOffset val="100"/>
        <c:tickLblSkip val="1"/>
        <c:tickMarkSkip val="1"/>
        <c:noMultiLvlLbl val="0"/>
      </c:catAx>
      <c:valAx>
        <c:axId val="9878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0.1</c:v>
                </c:pt>
                <c:pt idx="4">
                  <c:v>#N/A</c:v>
                </c:pt>
                <c:pt idx="5">
                  <c:v>0.09</c:v>
                </c:pt>
                <c:pt idx="6">
                  <c:v>#N/A</c:v>
                </c:pt>
                <c:pt idx="7">
                  <c:v>0.11</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c:v>
                </c:pt>
                <c:pt idx="2">
                  <c:v>#N/A</c:v>
                </c:pt>
                <c:pt idx="3">
                  <c:v>0.52</c:v>
                </c:pt>
                <c:pt idx="4">
                  <c:v>#N/A</c:v>
                </c:pt>
                <c:pt idx="5">
                  <c:v>0.39</c:v>
                </c:pt>
                <c:pt idx="6">
                  <c:v>#N/A</c:v>
                </c:pt>
                <c:pt idx="7">
                  <c:v>0.27</c:v>
                </c:pt>
                <c:pt idx="8">
                  <c:v>#N/A</c:v>
                </c:pt>
                <c:pt idx="9">
                  <c:v>0.41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0.45</c:v>
                </c:pt>
                <c:pt idx="2">
                  <c:v>#N/A</c:v>
                </c:pt>
                <c:pt idx="3">
                  <c:v>0.66</c:v>
                </c:pt>
                <c:pt idx="4">
                  <c:v>#N/A</c:v>
                </c:pt>
                <c:pt idx="5">
                  <c:v>0.37</c:v>
                </c:pt>
                <c:pt idx="6">
                  <c:v>#N/A</c:v>
                </c:pt>
                <c:pt idx="7">
                  <c:v>0.53</c:v>
                </c:pt>
                <c:pt idx="8">
                  <c:v>#N/A</c:v>
                </c:pt>
                <c:pt idx="9">
                  <c:v>0.6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1.39</c:v>
                </c:pt>
                <c:pt idx="2">
                  <c:v>#N/A</c:v>
                </c:pt>
                <c:pt idx="3">
                  <c:v>2.17</c:v>
                </c:pt>
                <c:pt idx="4">
                  <c:v>#N/A</c:v>
                </c:pt>
                <c:pt idx="5">
                  <c:v>2.17</c:v>
                </c:pt>
                <c:pt idx="6">
                  <c:v>#N/A</c:v>
                </c:pt>
                <c:pt idx="7">
                  <c:v>1.55</c:v>
                </c:pt>
                <c:pt idx="8">
                  <c:v>#N/A</c:v>
                </c:pt>
                <c:pt idx="9">
                  <c:v>2.4300000000000002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6.82</c:v>
                </c:pt>
                <c:pt idx="2">
                  <c:v>#N/A</c:v>
                </c:pt>
                <c:pt idx="3">
                  <c:v>5.12</c:v>
                </c:pt>
                <c:pt idx="4">
                  <c:v>#N/A</c:v>
                </c:pt>
                <c:pt idx="5">
                  <c:v>6.69</c:v>
                </c:pt>
                <c:pt idx="6">
                  <c:v>#N/A</c:v>
                </c:pt>
                <c:pt idx="7">
                  <c:v>7.65</c:v>
                </c:pt>
                <c:pt idx="8">
                  <c:v>#N/A</c:v>
                </c:pt>
                <c:pt idx="9">
                  <c:v>6.47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10.9</c:v>
                </c:pt>
                <c:pt idx="2">
                  <c:v>#N/A</c:v>
                </c:pt>
                <c:pt idx="3">
                  <c:v>12.74</c:v>
                </c:pt>
                <c:pt idx="4">
                  <c:v>#N/A</c:v>
                </c:pt>
                <c:pt idx="5">
                  <c:v>12.12</c:v>
                </c:pt>
                <c:pt idx="6">
                  <c:v>#N/A</c:v>
                </c:pt>
                <c:pt idx="7">
                  <c:v>12.87</c:v>
                </c:pt>
                <c:pt idx="8">
                  <c:v>#N/A</c:v>
                </c:pt>
                <c:pt idx="9">
                  <c:v>10.039999999999999</c:v>
                </c:pt>
              </c:numCache>
            </c:numRef>
          </c:val>
        </c:ser>
        <c:dLbls>
          <c:showLegendKey val="0"/>
          <c:showVal val="0"/>
          <c:showCatName val="0"/>
          <c:showSerName val="0"/>
          <c:showPercent val="0"/>
          <c:showBubbleSize val="0"/>
        </c:dLbls>
        <c:gapWidth val="150"/>
        <c:overlap val="100"/>
        <c:axId val="46786816"/>
        <c:axId val="91762688"/>
      </c:barChart>
      <c:catAx>
        <c:axId val="467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62688"/>
        <c:crosses val="autoZero"/>
        <c:auto val="1"/>
        <c:lblAlgn val="ctr"/>
        <c:lblOffset val="100"/>
        <c:tickLblSkip val="1"/>
        <c:tickMarkSkip val="1"/>
        <c:noMultiLvlLbl val="0"/>
      </c:catAx>
      <c:valAx>
        <c:axId val="9176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8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1049</c:v>
                </c:pt>
                <c:pt idx="5">
                  <c:v>1056</c:v>
                </c:pt>
                <c:pt idx="8">
                  <c:v>1009</c:v>
                </c:pt>
                <c:pt idx="11">
                  <c:v>999</c:v>
                </c:pt>
                <c:pt idx="14">
                  <c:v>1025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14</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408</c:v>
                </c:pt>
                <c:pt idx="3">
                  <c:v>389</c:v>
                </c:pt>
                <c:pt idx="6">
                  <c:v>345</c:v>
                </c:pt>
                <c:pt idx="9">
                  <c:v>326</c:v>
                </c:pt>
                <c:pt idx="12">
                  <c:v>265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502</c:v>
                </c:pt>
                <c:pt idx="3">
                  <c:v>487</c:v>
                </c:pt>
                <c:pt idx="6">
                  <c:v>441</c:v>
                </c:pt>
                <c:pt idx="9">
                  <c:v>453</c:v>
                </c:pt>
                <c:pt idx="12">
                  <c:v>476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1015</c:v>
                </c:pt>
                <c:pt idx="3">
                  <c:v>1013</c:v>
                </c:pt>
                <c:pt idx="6">
                  <c:v>1021</c:v>
                </c:pt>
                <c:pt idx="9">
                  <c:v>1017</c:v>
                </c:pt>
                <c:pt idx="12">
                  <c:v>853</c:v>
                </c:pt>
              </c:numCache>
            </c:numRef>
          </c:val>
        </c:ser>
        <c:dLbls>
          <c:showLegendKey val="0"/>
          <c:showVal val="0"/>
          <c:showCatName val="0"/>
          <c:showSerName val="0"/>
          <c:showPercent val="0"/>
          <c:showBubbleSize val="0"/>
        </c:dLbls>
        <c:gapWidth val="100"/>
        <c:overlap val="100"/>
        <c:axId val="91919488"/>
        <c:axId val="9192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876</c:v>
                </c:pt>
                <c:pt idx="2">
                  <c:v>#N/A</c:v>
                </c:pt>
                <c:pt idx="3">
                  <c:v>#N/A</c:v>
                </c:pt>
                <c:pt idx="4">
                  <c:v>833</c:v>
                </c:pt>
                <c:pt idx="5">
                  <c:v>#N/A</c:v>
                </c:pt>
                <c:pt idx="6">
                  <c:v>#N/A</c:v>
                </c:pt>
                <c:pt idx="7">
                  <c:v>812</c:v>
                </c:pt>
                <c:pt idx="8">
                  <c:v>#N/A</c:v>
                </c:pt>
                <c:pt idx="9">
                  <c:v>#N/A</c:v>
                </c:pt>
                <c:pt idx="10">
                  <c:v>811</c:v>
                </c:pt>
                <c:pt idx="11">
                  <c:v>#N/A</c:v>
                </c:pt>
                <c:pt idx="12">
                  <c:v>#N/A</c:v>
                </c:pt>
                <c:pt idx="13">
                  <c:v>583</c:v>
                </c:pt>
                <c:pt idx="14">
                  <c:v>#N/A</c:v>
                </c:pt>
              </c:numCache>
            </c:numRef>
          </c:val>
          <c:smooth val="0"/>
        </c:ser>
        <c:dLbls>
          <c:showLegendKey val="0"/>
          <c:showVal val="0"/>
          <c:showCatName val="0"/>
          <c:showSerName val="0"/>
          <c:showPercent val="0"/>
          <c:showBubbleSize val="0"/>
        </c:dLbls>
        <c:marker val="1"/>
        <c:smooth val="0"/>
        <c:axId val="91919488"/>
        <c:axId val="91921408"/>
      </c:lineChart>
      <c:catAx>
        <c:axId val="919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21408"/>
        <c:crosses val="autoZero"/>
        <c:auto val="1"/>
        <c:lblAlgn val="ctr"/>
        <c:lblOffset val="100"/>
        <c:tickLblSkip val="1"/>
        <c:tickMarkSkip val="1"/>
        <c:noMultiLvlLbl val="0"/>
      </c:catAx>
      <c:valAx>
        <c:axId val="9192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10020</c:v>
                </c:pt>
                <c:pt idx="5">
                  <c:v>10031</c:v>
                </c:pt>
                <c:pt idx="8">
                  <c:v>9829</c:v>
                </c:pt>
                <c:pt idx="11">
                  <c:v>11650</c:v>
                </c:pt>
                <c:pt idx="14">
                  <c:v>11558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2986</c:v>
                </c:pt>
                <c:pt idx="5">
                  <c:v>2814</c:v>
                </c:pt>
                <c:pt idx="8">
                  <c:v>2655</c:v>
                </c:pt>
                <c:pt idx="11">
                  <c:v>2387</c:v>
                </c:pt>
                <c:pt idx="14">
                  <c:v>2082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1785</c:v>
                </c:pt>
                <c:pt idx="5">
                  <c:v>2067</c:v>
                </c:pt>
                <c:pt idx="8">
                  <c:v>1961</c:v>
                </c:pt>
                <c:pt idx="11">
                  <c:v>1815</c:v>
                </c:pt>
                <c:pt idx="14">
                  <c:v>1905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1112</c:v>
                </c:pt>
                <c:pt idx="3">
                  <c:v>1227</c:v>
                </c:pt>
                <c:pt idx="6">
                  <c:v>1281</c:v>
                </c:pt>
                <c:pt idx="9">
                  <c:v>1306</c:v>
                </c:pt>
                <c:pt idx="12">
                  <c:v>1272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3271</c:v>
                </c:pt>
                <c:pt idx="3">
                  <c:v>3016</c:v>
                </c:pt>
                <c:pt idx="6">
                  <c:v>2747</c:v>
                </c:pt>
                <c:pt idx="9">
                  <c:v>2517</c:v>
                </c:pt>
                <c:pt idx="12">
                  <c:v>2358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7020</c:v>
                </c:pt>
                <c:pt idx="3">
                  <c:v>6874</c:v>
                </c:pt>
                <c:pt idx="6">
                  <c:v>6498</c:v>
                </c:pt>
                <c:pt idx="9">
                  <c:v>6110</c:v>
                </c:pt>
                <c:pt idx="12">
                  <c:v>5667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14</c:v>
                </c:pt>
                <c:pt idx="6">
                  <c:v>181</c:v>
                </c:pt>
                <c:pt idx="9">
                  <c:v>167</c:v>
                </c:pt>
                <c:pt idx="12">
                  <c:v>153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9031</c:v>
                </c:pt>
                <c:pt idx="3">
                  <c:v>8762</c:v>
                </c:pt>
                <c:pt idx="6">
                  <c:v>8446</c:v>
                </c:pt>
                <c:pt idx="9">
                  <c:v>8636</c:v>
                </c:pt>
                <c:pt idx="12">
                  <c:v>11732</c:v>
                </c:pt>
              </c:numCache>
            </c:numRef>
          </c:val>
        </c:ser>
        <c:dLbls>
          <c:showLegendKey val="0"/>
          <c:showVal val="0"/>
          <c:showCatName val="0"/>
          <c:showSerName val="0"/>
          <c:showPercent val="0"/>
          <c:showBubbleSize val="0"/>
        </c:dLbls>
        <c:gapWidth val="100"/>
        <c:overlap val="100"/>
        <c:axId val="99136256"/>
        <c:axId val="9913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5644</c:v>
                </c:pt>
                <c:pt idx="2">
                  <c:v>#N/A</c:v>
                </c:pt>
                <c:pt idx="3">
                  <c:v>#N/A</c:v>
                </c:pt>
                <c:pt idx="4">
                  <c:v>4982</c:v>
                </c:pt>
                <c:pt idx="5">
                  <c:v>#N/A</c:v>
                </c:pt>
                <c:pt idx="6">
                  <c:v>#N/A</c:v>
                </c:pt>
                <c:pt idx="7">
                  <c:v>4708</c:v>
                </c:pt>
                <c:pt idx="8">
                  <c:v>#N/A</c:v>
                </c:pt>
                <c:pt idx="9">
                  <c:v>#N/A</c:v>
                </c:pt>
                <c:pt idx="10">
                  <c:v>2885</c:v>
                </c:pt>
                <c:pt idx="11">
                  <c:v>#N/A</c:v>
                </c:pt>
                <c:pt idx="12">
                  <c:v>#N/A</c:v>
                </c:pt>
                <c:pt idx="13">
                  <c:v>5638</c:v>
                </c:pt>
                <c:pt idx="14">
                  <c:v>#N/A</c:v>
                </c:pt>
              </c:numCache>
            </c:numRef>
          </c:val>
          <c:smooth val="0"/>
        </c:ser>
        <c:dLbls>
          <c:showLegendKey val="0"/>
          <c:showVal val="0"/>
          <c:showCatName val="0"/>
          <c:showSerName val="0"/>
          <c:showPercent val="0"/>
          <c:showBubbleSize val="0"/>
        </c:dLbls>
        <c:marker val="1"/>
        <c:smooth val="0"/>
        <c:axId val="99136256"/>
        <c:axId val="99138176"/>
      </c:lineChart>
      <c:catAx>
        <c:axId val="9913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138176"/>
        <c:crosses val="autoZero"/>
        <c:auto val="1"/>
        <c:lblAlgn val="ctr"/>
        <c:lblOffset val="100"/>
        <c:tickLblSkip val="1"/>
        <c:tickMarkSkip val="1"/>
        <c:noMultiLvlLbl val="0"/>
      </c:catAx>
      <c:valAx>
        <c:axId val="9913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3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30,042
29,100
20.84
17,467,007
17,046,455
411,822
6,364,304
11,732,392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102.8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指数算定時の分子に当たる基準財政収入額については、納税義務者の増及び総所得金額の増により町民税を増加させる一方で、固定資産税については時点修正による土地評価額の減及び企業の設備投資減少により減額となったが、町税全体では増収となり、基準財政収入額の増額につながた。</a:t>
          </a:r>
          <a:endParaRPr kumimoji="1" lang="en-US" altLang="ja-JP" sz="1050">
            <a:latin typeface="ＭＳ Ｐゴシック"/>
          </a:endParaRPr>
        </a:p>
        <a:p>
          <a:r>
            <a:rPr kumimoji="1" lang="ja-JP" altLang="en-US" sz="1050">
              <a:latin typeface="ＭＳ Ｐゴシック"/>
            </a:rPr>
            <a:t>　一方、指数算定時の分母にあたる基準財政需要額についても、臨時財政対策債発行可能額の減少により基準財政需要額が増額となったことから、単年度財政力指数は</a:t>
          </a:r>
          <a:r>
            <a:rPr kumimoji="1" lang="en-US" altLang="ja-JP" sz="1050">
              <a:latin typeface="ＭＳ Ｐゴシック"/>
            </a:rPr>
            <a:t>0.96</a:t>
          </a:r>
          <a:r>
            <a:rPr kumimoji="1" lang="ja-JP" altLang="en-US" sz="1050">
              <a:latin typeface="ＭＳ Ｐゴシック"/>
            </a:rPr>
            <a:t>と前年度と同値、また、</a:t>
          </a:r>
          <a:r>
            <a:rPr kumimoji="1" lang="en-US" altLang="ja-JP" sz="1050">
              <a:latin typeface="ＭＳ Ｐゴシック"/>
            </a:rPr>
            <a:t>3</a:t>
          </a:r>
          <a:r>
            <a:rPr kumimoji="1" lang="ja-JP" altLang="en-US" sz="1050">
              <a:latin typeface="ＭＳ Ｐゴシック"/>
            </a:rPr>
            <a:t>か年平均の財政力指数についても、</a:t>
          </a:r>
          <a:r>
            <a:rPr kumimoji="1" lang="en-US" altLang="ja-JP" sz="1050">
              <a:latin typeface="ＭＳ Ｐゴシック"/>
            </a:rPr>
            <a:t>0.96</a:t>
          </a:r>
          <a:r>
            <a:rPr kumimoji="1" lang="ja-JP" altLang="en-US" sz="1050">
              <a:latin typeface="ＭＳ Ｐゴシック"/>
            </a:rPr>
            <a:t>と前年度と同値となった。</a:t>
          </a:r>
          <a:endParaRPr kumimoji="1" lang="en-US" altLang="ja-JP" sz="1050">
            <a:latin typeface="ＭＳ Ｐゴシック"/>
          </a:endParaRPr>
        </a:p>
        <a:p>
          <a:r>
            <a:rPr kumimoji="1" lang="ja-JP" altLang="en-US" sz="1050">
              <a:latin typeface="ＭＳ Ｐゴシック"/>
            </a:rPr>
            <a:t>　今後は、安定的な歳入確保を図るため、町税収入増加に向けての取組を積極的に実施していくとともに、地方債の借入については、交付税算入率の高い地方債を優先する。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45</xdr:row>
      <xdr:rowOff>45357</xdr:rowOff>
    </xdr:to>
    <xdr:cxnSp macro="">
      <xdr:nvCxnSpPr>
        <xdr:cNvPr id="65" name="直線コネクタ 64"/>
        <xdr:cNvCxnSpPr/>
      </xdr:nvCxnSpPr>
      <xdr:spPr>
        <a:xfrm flipV="1">
          <a:off x="4953000" y="638175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6"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7" name="直線コネクタ 66"/>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8"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9" name="直線コネクタ 68"/>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21772</xdr:rowOff>
    </xdr:from>
    <xdr:to>
      <xdr:col>7</xdr:col>
      <xdr:colOff>152400</xdr:colOff>
      <xdr:row>38</xdr:row>
      <xdr:rowOff>21772</xdr:rowOff>
    </xdr:to>
    <xdr:cxnSp macro="">
      <xdr:nvCxnSpPr>
        <xdr:cNvPr id="70" name="直線コネクタ 69"/>
        <xdr:cNvCxnSpPr/>
      </xdr:nvCxnSpPr>
      <xdr:spPr>
        <a:xfrm>
          <a:off x="4114800" y="6536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141514</xdr:rowOff>
    </xdr:from>
    <xdr:to>
      <xdr:col>6</xdr:col>
      <xdr:colOff>0</xdr:colOff>
      <xdr:row>38</xdr:row>
      <xdr:rowOff>21772</xdr:rowOff>
    </xdr:to>
    <xdr:cxnSp macro="">
      <xdr:nvCxnSpPr>
        <xdr:cNvPr id="73" name="直線コネクタ 72"/>
        <xdr:cNvCxnSpPr/>
      </xdr:nvCxnSpPr>
      <xdr:spPr>
        <a:xfrm>
          <a:off x="3225800" y="648516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20864</xdr:rowOff>
    </xdr:from>
    <xdr:to>
      <xdr:col>4</xdr:col>
      <xdr:colOff>482600</xdr:colOff>
      <xdr:row>37</xdr:row>
      <xdr:rowOff>141514</xdr:rowOff>
    </xdr:to>
    <xdr:cxnSp macro="">
      <xdr:nvCxnSpPr>
        <xdr:cNvPr id="76" name="直線コネクタ 75"/>
        <xdr:cNvCxnSpPr/>
      </xdr:nvCxnSpPr>
      <xdr:spPr>
        <a:xfrm>
          <a:off x="2336800" y="63645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93435</xdr:rowOff>
    </xdr:from>
    <xdr:to>
      <xdr:col>4</xdr:col>
      <xdr:colOff>533400</xdr:colOff>
      <xdr:row>41</xdr:row>
      <xdr:rowOff>23585</xdr:rowOff>
    </xdr:to>
    <xdr:sp macro="" textlink="">
      <xdr:nvSpPr>
        <xdr:cNvPr id="77" name="フローチャート : 判断 76"/>
        <xdr:cNvSpPr/>
      </xdr:nvSpPr>
      <xdr:spPr>
        <a:xfrm>
          <a:off x="3175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8362</xdr:rowOff>
    </xdr:from>
    <xdr:ext cx="762000" cy="259045"/>
    <xdr:sp macro="" textlink="">
      <xdr:nvSpPr>
        <xdr:cNvPr id="78" name="テキスト ボックス 77"/>
        <xdr:cNvSpPr txBox="1"/>
      </xdr:nvSpPr>
      <xdr:spPr>
        <a:xfrm>
          <a:off x="2844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19957</xdr:rowOff>
    </xdr:from>
    <xdr:to>
      <xdr:col>3</xdr:col>
      <xdr:colOff>279400</xdr:colOff>
      <xdr:row>37</xdr:row>
      <xdr:rowOff>20864</xdr:rowOff>
    </xdr:to>
    <xdr:cxnSp macro="">
      <xdr:nvCxnSpPr>
        <xdr:cNvPr id="79" name="直線コネクタ 78"/>
        <xdr:cNvCxnSpPr/>
      </xdr:nvCxnSpPr>
      <xdr:spPr>
        <a:xfrm>
          <a:off x="1447800" y="61921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80" name="フローチャート : 判断 79"/>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1" name="テキスト ボックス 80"/>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82" name="フローチャート : 判断 81"/>
        <xdr:cNvSpPr/>
      </xdr:nvSpPr>
      <xdr:spPr>
        <a:xfrm>
          <a:off x="1397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76399</xdr:rowOff>
    </xdr:from>
    <xdr:ext cx="762000" cy="259045"/>
    <xdr:sp macro="" textlink="">
      <xdr:nvSpPr>
        <xdr:cNvPr id="83" name="テキスト ボックス 82"/>
        <xdr:cNvSpPr txBox="1"/>
      </xdr:nvSpPr>
      <xdr:spPr>
        <a:xfrm>
          <a:off x="1066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142422</xdr:rowOff>
    </xdr:from>
    <xdr:to>
      <xdr:col>7</xdr:col>
      <xdr:colOff>203200</xdr:colOff>
      <xdr:row>38</xdr:row>
      <xdr:rowOff>72572</xdr:rowOff>
    </xdr:to>
    <xdr:sp macro="" textlink="">
      <xdr:nvSpPr>
        <xdr:cNvPr id="89" name="円/楕円 88"/>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158949</xdr:rowOff>
    </xdr:from>
    <xdr:ext cx="762000" cy="259045"/>
    <xdr:sp macro="" textlink="">
      <xdr:nvSpPr>
        <xdr:cNvPr id="90" name="財政力該当値テキスト"/>
        <xdr:cNvSpPr txBox="1"/>
      </xdr:nvSpPr>
      <xdr:spPr>
        <a:xfrm>
          <a:off x="5041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142422</xdr:rowOff>
    </xdr:from>
    <xdr:to>
      <xdr:col>6</xdr:col>
      <xdr:colOff>50800</xdr:colOff>
      <xdr:row>38</xdr:row>
      <xdr:rowOff>72572</xdr:rowOff>
    </xdr:to>
    <xdr:sp macro="" textlink="">
      <xdr:nvSpPr>
        <xdr:cNvPr id="91" name="円/楕円 90"/>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82749</xdr:rowOff>
    </xdr:from>
    <xdr:ext cx="736600" cy="259045"/>
    <xdr:sp macro="" textlink="">
      <xdr:nvSpPr>
        <xdr:cNvPr id="92" name="テキスト ボックス 91"/>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90714</xdr:rowOff>
    </xdr:from>
    <xdr:to>
      <xdr:col>4</xdr:col>
      <xdr:colOff>533400</xdr:colOff>
      <xdr:row>38</xdr:row>
      <xdr:rowOff>20864</xdr:rowOff>
    </xdr:to>
    <xdr:sp macro="" textlink="">
      <xdr:nvSpPr>
        <xdr:cNvPr id="93" name="円/楕円 92"/>
        <xdr:cNvSpPr/>
      </xdr:nvSpPr>
      <xdr:spPr>
        <a:xfrm>
          <a:off x="3175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31041</xdr:rowOff>
    </xdr:from>
    <xdr:ext cx="762000" cy="259045"/>
    <xdr:sp macro="" textlink="">
      <xdr:nvSpPr>
        <xdr:cNvPr id="94" name="テキスト ボックス 93"/>
        <xdr:cNvSpPr txBox="1"/>
      </xdr:nvSpPr>
      <xdr:spPr>
        <a:xfrm>
          <a:off x="2844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141514</xdr:rowOff>
    </xdr:from>
    <xdr:to>
      <xdr:col>3</xdr:col>
      <xdr:colOff>330200</xdr:colOff>
      <xdr:row>37</xdr:row>
      <xdr:rowOff>71664</xdr:rowOff>
    </xdr:to>
    <xdr:sp macro="" textlink="">
      <xdr:nvSpPr>
        <xdr:cNvPr id="95" name="円/楕円 94"/>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81841</xdr:rowOff>
    </xdr:from>
    <xdr:ext cx="762000" cy="259045"/>
    <xdr:sp macro="" textlink="">
      <xdr:nvSpPr>
        <xdr:cNvPr id="96" name="テキスト ボックス 95"/>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140607</xdr:rowOff>
    </xdr:from>
    <xdr:to>
      <xdr:col>2</xdr:col>
      <xdr:colOff>127000</xdr:colOff>
      <xdr:row>36</xdr:row>
      <xdr:rowOff>70757</xdr:rowOff>
    </xdr:to>
    <xdr:sp macro="" textlink="">
      <xdr:nvSpPr>
        <xdr:cNvPr id="97" name="円/楕円 96"/>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80934</xdr:rowOff>
    </xdr:from>
    <xdr:ext cx="762000" cy="259045"/>
    <xdr:sp macro="" textlink="">
      <xdr:nvSpPr>
        <xdr:cNvPr id="98" name="テキスト ボックス 97"/>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町税の減収等により、比率算定の分母である経常一般財源が約</a:t>
          </a:r>
          <a:r>
            <a:rPr kumimoji="1" lang="en-US" altLang="ja-JP" sz="1100">
              <a:latin typeface="ＭＳ Ｐゴシック"/>
            </a:rPr>
            <a:t>4,000</a:t>
          </a:r>
          <a:r>
            <a:rPr kumimoji="1" lang="ja-JP" altLang="en-US" sz="1100">
              <a:latin typeface="ＭＳ Ｐゴシック"/>
            </a:rPr>
            <a:t>万円減額となった一方、公債費の減額や津波防災まちづくりの推進に伴う普通建設事業が増加したことに伴い、人件費の一部を普通建設事業費に振り替えたことから、比率算定の分子である経常経費充当一般財源が約</a:t>
          </a:r>
          <a:r>
            <a:rPr kumimoji="1" lang="en-US" altLang="ja-JP" sz="1100">
              <a:latin typeface="ＭＳ Ｐゴシック"/>
            </a:rPr>
            <a:t>1</a:t>
          </a:r>
          <a:r>
            <a:rPr kumimoji="1" lang="ja-JP" altLang="en-US" sz="1100">
              <a:latin typeface="ＭＳ Ｐゴシック"/>
            </a:rPr>
            <a:t>億</a:t>
          </a:r>
          <a:r>
            <a:rPr kumimoji="1" lang="en-US" altLang="ja-JP" sz="1100">
              <a:latin typeface="ＭＳ Ｐゴシック"/>
            </a:rPr>
            <a:t>5,800</a:t>
          </a:r>
          <a:r>
            <a:rPr kumimoji="1" lang="ja-JP" altLang="en-US" sz="1100">
              <a:latin typeface="ＭＳ Ｐゴシック"/>
            </a:rPr>
            <a:t>万円減額となった。</a:t>
          </a:r>
          <a:endParaRPr kumimoji="1" lang="en-US" altLang="ja-JP" sz="1100">
            <a:latin typeface="ＭＳ Ｐゴシック"/>
          </a:endParaRPr>
        </a:p>
        <a:p>
          <a:r>
            <a:rPr kumimoji="1" lang="ja-JP" altLang="en-US" sz="1100">
              <a:latin typeface="ＭＳ Ｐゴシック"/>
            </a:rPr>
            <a:t>　したがって、昨年度と比較して</a:t>
          </a:r>
          <a:r>
            <a:rPr kumimoji="1" lang="en-US" altLang="ja-JP" sz="1100">
              <a:latin typeface="ＭＳ Ｐゴシック"/>
            </a:rPr>
            <a:t>3.5</a:t>
          </a:r>
          <a:r>
            <a:rPr kumimoji="1" lang="ja-JP" altLang="en-US" sz="1100">
              <a:latin typeface="ＭＳ Ｐゴシック"/>
            </a:rPr>
            <a:t>ポイントの減少となった。</a:t>
          </a:r>
          <a:endParaRPr kumimoji="1" lang="en-US" altLang="ja-JP" sz="1100">
            <a:latin typeface="ＭＳ Ｐゴシック"/>
          </a:endParaRPr>
        </a:p>
        <a:p>
          <a:r>
            <a:rPr kumimoji="1" lang="ja-JP" altLang="en-US" sz="1100">
              <a:latin typeface="ＭＳ Ｐゴシック"/>
            </a:rPr>
            <a:t>　今後も町税等の一般財源収入が大きく伸びることが見込まれない中、社会保障関係経費や津波防災まちづくりに係る地方債借入による公債費等の経常経費の増加が見込まれるため、より一層の経費削減に努めるとともに、収納対策の強化による税収確保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8" name="直線コネクタ 127"/>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9"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30" name="直線コネクタ 129"/>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31"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2" name="直線コネクタ 131"/>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63</xdr:row>
      <xdr:rowOff>154517</xdr:rowOff>
    </xdr:to>
    <xdr:cxnSp macro="">
      <xdr:nvCxnSpPr>
        <xdr:cNvPr id="133" name="直線コネクタ 132"/>
        <xdr:cNvCxnSpPr/>
      </xdr:nvCxnSpPr>
      <xdr:spPr>
        <a:xfrm flipV="1">
          <a:off x="4114800" y="1075478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154517</xdr:rowOff>
    </xdr:to>
    <xdr:cxnSp macro="">
      <xdr:nvCxnSpPr>
        <xdr:cNvPr id="136" name="直線コネクタ 135"/>
        <xdr:cNvCxnSpPr/>
      </xdr:nvCxnSpPr>
      <xdr:spPr>
        <a:xfrm>
          <a:off x="3225800" y="1089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7" name="フローチャート : 判断 136"/>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38" name="テキスト ボックス 137"/>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63</xdr:row>
      <xdr:rowOff>90170</xdr:rowOff>
    </xdr:to>
    <xdr:cxnSp macro="">
      <xdr:nvCxnSpPr>
        <xdr:cNvPr id="139" name="直線コネクタ 138"/>
        <xdr:cNvCxnSpPr/>
      </xdr:nvCxnSpPr>
      <xdr:spPr>
        <a:xfrm>
          <a:off x="2336800" y="1068239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40" name="フローチャート : 判断 139"/>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41" name="テキスト ボックス 140"/>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62</xdr:row>
      <xdr:rowOff>52494</xdr:rowOff>
    </xdr:to>
    <xdr:cxnSp macro="">
      <xdr:nvCxnSpPr>
        <xdr:cNvPr id="142" name="直線コネクタ 141"/>
        <xdr:cNvCxnSpPr/>
      </xdr:nvCxnSpPr>
      <xdr:spPr>
        <a:xfrm>
          <a:off x="1447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3" name="フローチャート : 判断 142"/>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128287</xdr:rowOff>
    </xdr:from>
    <xdr:ext cx="762000" cy="259045"/>
    <xdr:sp macro="" textlink="">
      <xdr:nvSpPr>
        <xdr:cNvPr id="144" name="テキスト ボックス 143"/>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5" name="フローチャート : 判断 144"/>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61400</xdr:rowOff>
    </xdr:from>
    <xdr:ext cx="762000" cy="259045"/>
    <xdr:sp macro="" textlink="">
      <xdr:nvSpPr>
        <xdr:cNvPr id="146" name="テキスト ボックス 145"/>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52" name="円/楕円 151"/>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90610</xdr:rowOff>
    </xdr:from>
    <xdr:ext cx="762000" cy="259045"/>
    <xdr:sp macro="" textlink="">
      <xdr:nvSpPr>
        <xdr:cNvPr id="153"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4" name="円/楕円 153"/>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5" name="テキスト ボックス 15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6" name="円/楕円 155"/>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57" name="テキスト ボックス 156"/>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8" name="円/楕円 157"/>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9" name="テキスト ボックス 158"/>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60" name="円/楕円 159"/>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61" name="テキスト ボックス 160"/>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ついては普通建設事業に従事する職員人件費を事業費支弁に振り替えたことにより減額したが、物件費については、津波防災まちづくり計画等の策定により人件費の減額を上回る大幅な増額となったっため、人口</a:t>
          </a:r>
          <a:r>
            <a:rPr kumimoji="1" lang="en-US" altLang="ja-JP" sz="1200">
              <a:latin typeface="ＭＳ Ｐゴシック"/>
            </a:rPr>
            <a:t>1</a:t>
          </a:r>
          <a:r>
            <a:rPr kumimoji="1" lang="ja-JP" altLang="en-US" sz="1200">
              <a:latin typeface="ＭＳ Ｐゴシック"/>
            </a:rPr>
            <a:t>人当たりの人件費・物件費等決算額は平成</a:t>
          </a:r>
          <a:r>
            <a:rPr kumimoji="1" lang="en-US" altLang="ja-JP" sz="1200">
              <a:latin typeface="ＭＳ Ｐゴシック"/>
            </a:rPr>
            <a:t>24</a:t>
          </a:r>
          <a:r>
            <a:rPr kumimoji="1" lang="ja-JP" altLang="en-US" sz="1200">
              <a:latin typeface="ＭＳ Ｐゴシック"/>
            </a:rPr>
            <a:t>年度と比べ増額となった。</a:t>
          </a:r>
          <a:endParaRPr kumimoji="1" lang="en-US" altLang="ja-JP" sz="1200">
            <a:latin typeface="ＭＳ Ｐゴシック"/>
          </a:endParaRPr>
        </a:p>
        <a:p>
          <a:r>
            <a:rPr kumimoji="1" lang="ja-JP" altLang="en-US" sz="1200">
              <a:latin typeface="ＭＳ Ｐゴシック"/>
            </a:rPr>
            <a:t>　しかし、全国平均、静岡県平均及び類似団体平均を大きく下回っているが、その要因として、ごみ処理業務、し尿処理業務、消防業務、学校給食業務等を一部事務組合で運営しており、これらの経費は補助費等に区分されるためで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91" name="直線コネクタ 190"/>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2"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3" name="直線コネクタ 192"/>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4"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5" name="直線コネクタ 194"/>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8417</xdr:rowOff>
    </xdr:from>
    <xdr:to>
      <xdr:col>7</xdr:col>
      <xdr:colOff>152400</xdr:colOff>
      <xdr:row>82</xdr:row>
      <xdr:rowOff>91022</xdr:rowOff>
    </xdr:to>
    <xdr:cxnSp macro="">
      <xdr:nvCxnSpPr>
        <xdr:cNvPr id="196" name="直線コネクタ 195"/>
        <xdr:cNvCxnSpPr/>
      </xdr:nvCxnSpPr>
      <xdr:spPr>
        <a:xfrm>
          <a:off x="4114800" y="14067317"/>
          <a:ext cx="838200" cy="8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7" name="人件費・物件費等の状況平均値テキスト"/>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8" name="フローチャート : 判断 197"/>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8417</xdr:rowOff>
    </xdr:from>
    <xdr:to>
      <xdr:col>6</xdr:col>
      <xdr:colOff>0</xdr:colOff>
      <xdr:row>82</xdr:row>
      <xdr:rowOff>100285</xdr:rowOff>
    </xdr:to>
    <xdr:cxnSp macro="">
      <xdr:nvCxnSpPr>
        <xdr:cNvPr id="199" name="直線コネクタ 198"/>
        <xdr:cNvCxnSpPr/>
      </xdr:nvCxnSpPr>
      <xdr:spPr>
        <a:xfrm flipV="1">
          <a:off x="3225800" y="14067317"/>
          <a:ext cx="889000" cy="9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200" name="フローチャート : 判断 199"/>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102416</xdr:rowOff>
    </xdr:from>
    <xdr:ext cx="736600" cy="259045"/>
    <xdr:sp macro="" textlink="">
      <xdr:nvSpPr>
        <xdr:cNvPr id="201" name="テキスト ボックス 200"/>
        <xdr:cNvSpPr txBox="1"/>
      </xdr:nvSpPr>
      <xdr:spPr>
        <a:xfrm>
          <a:off x="3733800" y="1450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5628</xdr:rowOff>
    </xdr:from>
    <xdr:to>
      <xdr:col>4</xdr:col>
      <xdr:colOff>482600</xdr:colOff>
      <xdr:row>82</xdr:row>
      <xdr:rowOff>100285</xdr:rowOff>
    </xdr:to>
    <xdr:cxnSp macro="">
      <xdr:nvCxnSpPr>
        <xdr:cNvPr id="202" name="直線コネクタ 201"/>
        <xdr:cNvCxnSpPr/>
      </xdr:nvCxnSpPr>
      <xdr:spPr>
        <a:xfrm>
          <a:off x="2336800" y="14064528"/>
          <a:ext cx="8890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3" name="フローチャート : 判断 202"/>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4" name="テキスト ボックス 203"/>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158364</xdr:rowOff>
    </xdr:from>
    <xdr:to>
      <xdr:col>3</xdr:col>
      <xdr:colOff>279400</xdr:colOff>
      <xdr:row>82</xdr:row>
      <xdr:rowOff>5628</xdr:rowOff>
    </xdr:to>
    <xdr:cxnSp macro="">
      <xdr:nvCxnSpPr>
        <xdr:cNvPr id="205" name="直線コネクタ 204"/>
        <xdr:cNvCxnSpPr/>
      </xdr:nvCxnSpPr>
      <xdr:spPr>
        <a:xfrm>
          <a:off x="1447800" y="14045814"/>
          <a:ext cx="8890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6" name="フローチャート : 判断 205"/>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7" name="テキスト ボックス 206"/>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8" name="フローチャート : 判断 207"/>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9" name="テキスト ボックス 208"/>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40222</xdr:rowOff>
    </xdr:from>
    <xdr:to>
      <xdr:col>7</xdr:col>
      <xdr:colOff>203200</xdr:colOff>
      <xdr:row>82</xdr:row>
      <xdr:rowOff>141822</xdr:rowOff>
    </xdr:to>
    <xdr:sp macro="" textlink="">
      <xdr:nvSpPr>
        <xdr:cNvPr id="215" name="円/楕円 214"/>
        <xdr:cNvSpPr/>
      </xdr:nvSpPr>
      <xdr:spPr>
        <a:xfrm>
          <a:off x="4902200" y="140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56749</xdr:rowOff>
    </xdr:from>
    <xdr:ext cx="762000" cy="259045"/>
    <xdr:sp macro="" textlink="">
      <xdr:nvSpPr>
        <xdr:cNvPr id="216" name="人件費・物件費等の状況該当値テキスト"/>
        <xdr:cNvSpPr txBox="1"/>
      </xdr:nvSpPr>
      <xdr:spPr>
        <a:xfrm>
          <a:off x="5041900" y="1394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129067</xdr:rowOff>
    </xdr:from>
    <xdr:to>
      <xdr:col>6</xdr:col>
      <xdr:colOff>50800</xdr:colOff>
      <xdr:row>82</xdr:row>
      <xdr:rowOff>59217</xdr:rowOff>
    </xdr:to>
    <xdr:sp macro="" textlink="">
      <xdr:nvSpPr>
        <xdr:cNvPr id="217" name="円/楕円 216"/>
        <xdr:cNvSpPr/>
      </xdr:nvSpPr>
      <xdr:spPr>
        <a:xfrm>
          <a:off x="4064000" y="140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69394</xdr:rowOff>
    </xdr:from>
    <xdr:ext cx="736600" cy="259045"/>
    <xdr:sp macro="" textlink="">
      <xdr:nvSpPr>
        <xdr:cNvPr id="218" name="テキスト ボックス 217"/>
        <xdr:cNvSpPr txBox="1"/>
      </xdr:nvSpPr>
      <xdr:spPr>
        <a:xfrm>
          <a:off x="3733800" y="13785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79,891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49485</xdr:rowOff>
    </xdr:from>
    <xdr:to>
      <xdr:col>4</xdr:col>
      <xdr:colOff>533400</xdr:colOff>
      <xdr:row>82</xdr:row>
      <xdr:rowOff>151085</xdr:rowOff>
    </xdr:to>
    <xdr:sp macro="" textlink="">
      <xdr:nvSpPr>
        <xdr:cNvPr id="219" name="円/楕円 218"/>
        <xdr:cNvSpPr/>
      </xdr:nvSpPr>
      <xdr:spPr>
        <a:xfrm>
          <a:off x="3175000" y="141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161262</xdr:rowOff>
    </xdr:from>
    <xdr:ext cx="762000" cy="259045"/>
    <xdr:sp macro="" textlink="">
      <xdr:nvSpPr>
        <xdr:cNvPr id="220" name="テキスト ボックス 219"/>
        <xdr:cNvSpPr txBox="1"/>
      </xdr:nvSpPr>
      <xdr:spPr>
        <a:xfrm>
          <a:off x="2844800" y="1387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126278</xdr:rowOff>
    </xdr:from>
    <xdr:to>
      <xdr:col>3</xdr:col>
      <xdr:colOff>330200</xdr:colOff>
      <xdr:row>82</xdr:row>
      <xdr:rowOff>56428</xdr:rowOff>
    </xdr:to>
    <xdr:sp macro="" textlink="">
      <xdr:nvSpPr>
        <xdr:cNvPr id="221" name="円/楕円 220"/>
        <xdr:cNvSpPr/>
      </xdr:nvSpPr>
      <xdr:spPr>
        <a:xfrm>
          <a:off x="2286000" y="140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66605</xdr:rowOff>
    </xdr:from>
    <xdr:ext cx="762000" cy="259045"/>
    <xdr:sp macro="" textlink="">
      <xdr:nvSpPr>
        <xdr:cNvPr id="222" name="テキスト ボックス 221"/>
        <xdr:cNvSpPr txBox="1"/>
      </xdr:nvSpPr>
      <xdr:spPr>
        <a:xfrm>
          <a:off x="1955800" y="1378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107564</xdr:rowOff>
    </xdr:from>
    <xdr:to>
      <xdr:col>2</xdr:col>
      <xdr:colOff>127000</xdr:colOff>
      <xdr:row>82</xdr:row>
      <xdr:rowOff>37714</xdr:rowOff>
    </xdr:to>
    <xdr:sp macro="" textlink="">
      <xdr:nvSpPr>
        <xdr:cNvPr id="223" name="円/楕円 222"/>
        <xdr:cNvSpPr/>
      </xdr:nvSpPr>
      <xdr:spPr>
        <a:xfrm>
          <a:off x="1397000" y="139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47891</xdr:rowOff>
    </xdr:from>
    <xdr:ext cx="762000" cy="259045"/>
    <xdr:sp macro="" textlink="">
      <xdr:nvSpPr>
        <xdr:cNvPr id="224" name="テキスト ボックス 223"/>
        <xdr:cNvSpPr txBox="1"/>
      </xdr:nvSpPr>
      <xdr:spPr>
        <a:xfrm>
          <a:off x="1066800" y="1376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ラスパイレス指数の算定に大きく影響を与えることとなる経験年数の長い高卒職員の管理職が多くなっているため、全体のラスパイレス指数が引き上げられている。また、新たに７級制を導入したことも指数上昇の一因となっている。しかしながら、学歴別のラスパイレス指数では、高卒職員の約６倍の人数である大卒職員のラスパイレス指数は高卒職員より４．２低く、大半の職員は全国町村平均よりも低い状況にあるのが実態である。国家公務員の給与減額により２か年はラスパイレス指数は１００を超えることとなったが、国の人事院勧告を参考とし、引き続き給与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73177</xdr:rowOff>
    </xdr:from>
    <xdr:to>
      <xdr:col>24</xdr:col>
      <xdr:colOff>558800</xdr:colOff>
      <xdr:row>86</xdr:row>
      <xdr:rowOff>78618</xdr:rowOff>
    </xdr:to>
    <xdr:cxnSp macro="">
      <xdr:nvCxnSpPr>
        <xdr:cNvPr id="255" name="直線コネクタ 254"/>
        <xdr:cNvCxnSpPr/>
      </xdr:nvCxnSpPr>
      <xdr:spPr>
        <a:xfrm flipV="1">
          <a:off x="17018000" y="13789177"/>
          <a:ext cx="0" cy="1034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6"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7" name="直線コネクタ 256"/>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159554</xdr:rowOff>
    </xdr:from>
    <xdr:ext cx="762000" cy="259045"/>
    <xdr:sp macro="" textlink="">
      <xdr:nvSpPr>
        <xdr:cNvPr id="258" name="給与水準   （国との比較）最大値テキスト"/>
        <xdr:cNvSpPr txBox="1"/>
      </xdr:nvSpPr>
      <xdr:spPr>
        <a:xfrm>
          <a:off x="17106900" y="135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73177</xdr:rowOff>
    </xdr:from>
    <xdr:to>
      <xdr:col>24</xdr:col>
      <xdr:colOff>647700</xdr:colOff>
      <xdr:row>80</xdr:row>
      <xdr:rowOff>73177</xdr:rowOff>
    </xdr:to>
    <xdr:cxnSp macro="">
      <xdr:nvCxnSpPr>
        <xdr:cNvPr id="259" name="直線コネクタ 258"/>
        <xdr:cNvCxnSpPr/>
      </xdr:nvCxnSpPr>
      <xdr:spPr>
        <a:xfrm>
          <a:off x="16929100" y="1378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43241</xdr:rowOff>
    </xdr:from>
    <xdr:to>
      <xdr:col>24</xdr:col>
      <xdr:colOff>558800</xdr:colOff>
      <xdr:row>89</xdr:row>
      <xdr:rowOff>138793</xdr:rowOff>
    </xdr:to>
    <xdr:cxnSp macro="">
      <xdr:nvCxnSpPr>
        <xdr:cNvPr id="260" name="直線コネクタ 259"/>
        <xdr:cNvCxnSpPr/>
      </xdr:nvCxnSpPr>
      <xdr:spPr>
        <a:xfrm flipV="1">
          <a:off x="16179800" y="14616491"/>
          <a:ext cx="8382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8061</xdr:rowOff>
    </xdr:from>
    <xdr:ext cx="762000" cy="259045"/>
    <xdr:sp macro="" textlink="">
      <xdr:nvSpPr>
        <xdr:cNvPr id="261"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62" name="フローチャート : 判断 261"/>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138793</xdr:rowOff>
    </xdr:from>
    <xdr:to>
      <xdr:col>23</xdr:col>
      <xdr:colOff>406400</xdr:colOff>
      <xdr:row>90</xdr:row>
      <xdr:rowOff>24795</xdr:rowOff>
    </xdr:to>
    <xdr:cxnSp macro="">
      <xdr:nvCxnSpPr>
        <xdr:cNvPr id="263" name="直線コネクタ 262"/>
        <xdr:cNvCxnSpPr/>
      </xdr:nvCxnSpPr>
      <xdr:spPr>
        <a:xfrm flipV="1">
          <a:off x="15290800" y="153978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7559</xdr:rowOff>
    </xdr:from>
    <xdr:to>
      <xdr:col>23</xdr:col>
      <xdr:colOff>457200</xdr:colOff>
      <xdr:row>89</xdr:row>
      <xdr:rowOff>109159</xdr:rowOff>
    </xdr:to>
    <xdr:sp macro="" textlink="">
      <xdr:nvSpPr>
        <xdr:cNvPr id="264" name="フローチャート : 判断 263"/>
        <xdr:cNvSpPr/>
      </xdr:nvSpPr>
      <xdr:spPr>
        <a:xfrm>
          <a:off x="16129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119336</xdr:rowOff>
    </xdr:from>
    <xdr:ext cx="736600" cy="259045"/>
    <xdr:sp macro="" textlink="">
      <xdr:nvSpPr>
        <xdr:cNvPr id="265" name="テキスト ボックス 264"/>
        <xdr:cNvSpPr txBox="1"/>
      </xdr:nvSpPr>
      <xdr:spPr>
        <a:xfrm>
          <a:off x="15798800" y="1503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90</xdr:row>
      <xdr:rowOff>24795</xdr:rowOff>
    </xdr:to>
    <xdr:cxnSp macro="">
      <xdr:nvCxnSpPr>
        <xdr:cNvPr id="266" name="直線コネクタ 265"/>
        <xdr:cNvCxnSpPr/>
      </xdr:nvCxnSpPr>
      <xdr:spPr>
        <a:xfrm>
          <a:off x="14401800" y="14363700"/>
          <a:ext cx="889000" cy="109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42032</xdr:rowOff>
    </xdr:from>
    <xdr:to>
      <xdr:col>22</xdr:col>
      <xdr:colOff>254000</xdr:colOff>
      <xdr:row>89</xdr:row>
      <xdr:rowOff>143632</xdr:rowOff>
    </xdr:to>
    <xdr:sp macro="" textlink="">
      <xdr:nvSpPr>
        <xdr:cNvPr id="267" name="フローチャート : 判断 266"/>
        <xdr:cNvSpPr/>
      </xdr:nvSpPr>
      <xdr:spPr>
        <a:xfrm>
          <a:off x="15240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153809</xdr:rowOff>
    </xdr:from>
    <xdr:ext cx="762000" cy="259045"/>
    <xdr:sp macro="" textlink="">
      <xdr:nvSpPr>
        <xdr:cNvPr id="268" name="テキスト ボックス 267"/>
        <xdr:cNvSpPr txBox="1"/>
      </xdr:nvSpPr>
      <xdr:spPr>
        <a:xfrm>
          <a:off x="14909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120045</xdr:rowOff>
    </xdr:from>
    <xdr:to>
      <xdr:col>21</xdr:col>
      <xdr:colOff>0</xdr:colOff>
      <xdr:row>83</xdr:row>
      <xdr:rowOff>133350</xdr:rowOff>
    </xdr:to>
    <xdr:cxnSp macro="">
      <xdr:nvCxnSpPr>
        <xdr:cNvPr id="269" name="直線コネクタ 268"/>
        <xdr:cNvCxnSpPr/>
      </xdr:nvCxnSpPr>
      <xdr:spPr>
        <a:xfrm>
          <a:off x="13512800" y="14007495"/>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13607</xdr:rowOff>
    </xdr:from>
    <xdr:to>
      <xdr:col>21</xdr:col>
      <xdr:colOff>50800</xdr:colOff>
      <xdr:row>83</xdr:row>
      <xdr:rowOff>115207</xdr:rowOff>
    </xdr:to>
    <xdr:sp macro="" textlink="">
      <xdr:nvSpPr>
        <xdr:cNvPr id="270" name="フローチャート : 判断 269"/>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71" name="テキスト ボックス 270"/>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2" name="フローチャート : 判断 271"/>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73" name="テキスト ボックス 272"/>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9" name="円/楕円 278"/>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135968</xdr:rowOff>
    </xdr:from>
    <xdr:ext cx="762000" cy="259045"/>
    <xdr:sp macro="" textlink="">
      <xdr:nvSpPr>
        <xdr:cNvPr id="280" name="給与水準   （国との比較）該当値テキスト"/>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87993</xdr:rowOff>
    </xdr:from>
    <xdr:to>
      <xdr:col>23</xdr:col>
      <xdr:colOff>457200</xdr:colOff>
      <xdr:row>90</xdr:row>
      <xdr:rowOff>18143</xdr:rowOff>
    </xdr:to>
    <xdr:sp macro="" textlink="">
      <xdr:nvSpPr>
        <xdr:cNvPr id="281" name="円/楕円 280"/>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2920</xdr:rowOff>
    </xdr:from>
    <xdr:ext cx="736600" cy="259045"/>
    <xdr:sp macro="" textlink="">
      <xdr:nvSpPr>
        <xdr:cNvPr id="282" name="テキスト ボックス 281"/>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145445</xdr:rowOff>
    </xdr:from>
    <xdr:to>
      <xdr:col>22</xdr:col>
      <xdr:colOff>254000</xdr:colOff>
      <xdr:row>90</xdr:row>
      <xdr:rowOff>75595</xdr:rowOff>
    </xdr:to>
    <xdr:sp macro="" textlink="">
      <xdr:nvSpPr>
        <xdr:cNvPr id="283" name="円/楕円 282"/>
        <xdr:cNvSpPr/>
      </xdr:nvSpPr>
      <xdr:spPr>
        <a:xfrm>
          <a:off x="15240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60372</xdr:rowOff>
    </xdr:from>
    <xdr:ext cx="762000" cy="259045"/>
    <xdr:sp macro="" textlink="">
      <xdr:nvSpPr>
        <xdr:cNvPr id="284" name="テキスト ボックス 283"/>
        <xdr:cNvSpPr txBox="1"/>
      </xdr:nvSpPr>
      <xdr:spPr>
        <a:xfrm>
          <a:off x="14909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5" name="円/楕円 284"/>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6" name="テキスト ボックス 285"/>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69245</xdr:rowOff>
    </xdr:from>
    <xdr:to>
      <xdr:col>19</xdr:col>
      <xdr:colOff>533400</xdr:colOff>
      <xdr:row>81</xdr:row>
      <xdr:rowOff>170845</xdr:rowOff>
    </xdr:to>
    <xdr:sp macro="" textlink="">
      <xdr:nvSpPr>
        <xdr:cNvPr id="287" name="円/楕円 286"/>
        <xdr:cNvSpPr/>
      </xdr:nvSpPr>
      <xdr:spPr>
        <a:xfrm>
          <a:off x="13462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9572</xdr:rowOff>
    </xdr:from>
    <xdr:ext cx="762000" cy="259045"/>
    <xdr:sp macro="" textlink="">
      <xdr:nvSpPr>
        <xdr:cNvPr id="288" name="テキスト ボックス 287"/>
        <xdr:cNvSpPr txBox="1"/>
      </xdr:nvSpPr>
      <xdr:spPr>
        <a:xfrm>
          <a:off x="13131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200">
              <a:solidFill>
                <a:schemeClr val="dk1"/>
              </a:solidFill>
              <a:effectLst/>
              <a:latin typeface="+mn-lt"/>
              <a:ea typeface="+mn-ea"/>
              <a:cs typeface="+mn-cs"/>
            </a:rPr>
            <a:t>津波防災のまちづくり事業やこども発達支援事業といった新たな取組みのため、必要</a:t>
          </a:r>
          <a:r>
            <a:rPr lang="ja-JP" altLang="en-US" sz="1200">
              <a:solidFill>
                <a:schemeClr val="dk1"/>
              </a:solidFill>
              <a:effectLst/>
              <a:latin typeface="+mn-lt"/>
              <a:ea typeface="+mn-ea"/>
              <a:cs typeface="+mn-cs"/>
            </a:rPr>
            <a:t>な</a:t>
          </a:r>
          <a:r>
            <a:rPr lang="ja-JP" altLang="ja-JP" sz="1200">
              <a:solidFill>
                <a:schemeClr val="dk1"/>
              </a:solidFill>
              <a:effectLst/>
              <a:latin typeface="+mn-lt"/>
              <a:ea typeface="+mn-ea"/>
              <a:cs typeface="+mn-cs"/>
            </a:rPr>
            <a:t>職員の増員を行ったが、依然として職員数は、類似団体などと比較しても少ない状況である。今後も新たに発生する行政需要及び権限委譲に対応していく必要があるが、各課の業務量に合わせた適正な職員配置により職員総数を増やさなくとも行政サービスの低下を招かないように努める。</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8" name="直線コネクタ 317"/>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9"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20" name="直線コネクタ 319"/>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21"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22" name="直線コネクタ 321"/>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168169</xdr:rowOff>
    </xdr:from>
    <xdr:to>
      <xdr:col>24</xdr:col>
      <xdr:colOff>558800</xdr:colOff>
      <xdr:row>61</xdr:row>
      <xdr:rowOff>46990</xdr:rowOff>
    </xdr:to>
    <xdr:cxnSp macro="">
      <xdr:nvCxnSpPr>
        <xdr:cNvPr id="323" name="直線コネクタ 322"/>
        <xdr:cNvCxnSpPr/>
      </xdr:nvCxnSpPr>
      <xdr:spPr>
        <a:xfrm>
          <a:off x="16179800" y="10455169"/>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125112</xdr:rowOff>
    </xdr:from>
    <xdr:ext cx="762000" cy="259045"/>
    <xdr:sp macro="" textlink="">
      <xdr:nvSpPr>
        <xdr:cNvPr id="324" name="定員管理の状況平均値テキスト"/>
        <xdr:cNvSpPr txBox="1"/>
      </xdr:nvSpPr>
      <xdr:spPr>
        <a:xfrm>
          <a:off x="17106900" y="1058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5" name="フローチャート : 判断 324"/>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150071</xdr:rowOff>
    </xdr:from>
    <xdr:to>
      <xdr:col>23</xdr:col>
      <xdr:colOff>406400</xdr:colOff>
      <xdr:row>60</xdr:row>
      <xdr:rowOff>168169</xdr:rowOff>
    </xdr:to>
    <xdr:cxnSp macro="">
      <xdr:nvCxnSpPr>
        <xdr:cNvPr id="326" name="直線コネクタ 325"/>
        <xdr:cNvCxnSpPr/>
      </xdr:nvCxnSpPr>
      <xdr:spPr>
        <a:xfrm>
          <a:off x="15290800" y="1043707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7" name="フローチャート : 判断 326"/>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28" name="テキスト ボックス 327"/>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138006</xdr:rowOff>
    </xdr:from>
    <xdr:to>
      <xdr:col>22</xdr:col>
      <xdr:colOff>203200</xdr:colOff>
      <xdr:row>60</xdr:row>
      <xdr:rowOff>150071</xdr:rowOff>
    </xdr:to>
    <xdr:cxnSp macro="">
      <xdr:nvCxnSpPr>
        <xdr:cNvPr id="329" name="直線コネクタ 328"/>
        <xdr:cNvCxnSpPr/>
      </xdr:nvCxnSpPr>
      <xdr:spPr>
        <a:xfrm>
          <a:off x="14401800" y="104250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30" name="フローチャート : 判断 329"/>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31" name="テキスト ボックス 330"/>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133985</xdr:rowOff>
    </xdr:from>
    <xdr:to>
      <xdr:col>21</xdr:col>
      <xdr:colOff>0</xdr:colOff>
      <xdr:row>60</xdr:row>
      <xdr:rowOff>138006</xdr:rowOff>
    </xdr:to>
    <xdr:cxnSp macro="">
      <xdr:nvCxnSpPr>
        <xdr:cNvPr id="332" name="直線コネクタ 331"/>
        <xdr:cNvCxnSpPr/>
      </xdr:nvCxnSpPr>
      <xdr:spPr>
        <a:xfrm>
          <a:off x="13512800" y="104209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33" name="フローチャート : 判断 332"/>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34" name="テキスト ボックス 333"/>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5" name="フローチャート : 判断 334"/>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36" name="テキスト ボックス 335"/>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167640</xdr:rowOff>
    </xdr:from>
    <xdr:to>
      <xdr:col>24</xdr:col>
      <xdr:colOff>609600</xdr:colOff>
      <xdr:row>61</xdr:row>
      <xdr:rowOff>97790</xdr:rowOff>
    </xdr:to>
    <xdr:sp macro="" textlink="">
      <xdr:nvSpPr>
        <xdr:cNvPr id="342" name="円/楕円 341"/>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12717</xdr:rowOff>
    </xdr:from>
    <xdr:ext cx="762000" cy="259045"/>
    <xdr:sp macro="" textlink="">
      <xdr:nvSpPr>
        <xdr:cNvPr id="343"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117369</xdr:rowOff>
    </xdr:from>
    <xdr:to>
      <xdr:col>23</xdr:col>
      <xdr:colOff>457200</xdr:colOff>
      <xdr:row>61</xdr:row>
      <xdr:rowOff>47519</xdr:rowOff>
    </xdr:to>
    <xdr:sp macro="" textlink="">
      <xdr:nvSpPr>
        <xdr:cNvPr id="344" name="円/楕円 343"/>
        <xdr:cNvSpPr/>
      </xdr:nvSpPr>
      <xdr:spPr>
        <a:xfrm>
          <a:off x="16129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57696</xdr:rowOff>
    </xdr:from>
    <xdr:ext cx="736600" cy="259045"/>
    <xdr:sp macro="" textlink="">
      <xdr:nvSpPr>
        <xdr:cNvPr id="345" name="テキスト ボックス 344"/>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99271</xdr:rowOff>
    </xdr:from>
    <xdr:to>
      <xdr:col>22</xdr:col>
      <xdr:colOff>254000</xdr:colOff>
      <xdr:row>61</xdr:row>
      <xdr:rowOff>29421</xdr:rowOff>
    </xdr:to>
    <xdr:sp macro="" textlink="">
      <xdr:nvSpPr>
        <xdr:cNvPr id="346" name="円/楕円 345"/>
        <xdr:cNvSpPr/>
      </xdr:nvSpPr>
      <xdr:spPr>
        <a:xfrm>
          <a:off x="15240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39598</xdr:rowOff>
    </xdr:from>
    <xdr:ext cx="762000" cy="259045"/>
    <xdr:sp macro="" textlink="">
      <xdr:nvSpPr>
        <xdr:cNvPr id="347" name="テキスト ボックス 346"/>
        <xdr:cNvSpPr txBox="1"/>
      </xdr:nvSpPr>
      <xdr:spPr>
        <a:xfrm>
          <a:off x="14909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87206</xdr:rowOff>
    </xdr:from>
    <xdr:to>
      <xdr:col>21</xdr:col>
      <xdr:colOff>50800</xdr:colOff>
      <xdr:row>61</xdr:row>
      <xdr:rowOff>17356</xdr:rowOff>
    </xdr:to>
    <xdr:sp macro="" textlink="">
      <xdr:nvSpPr>
        <xdr:cNvPr id="348" name="円/楕円 347"/>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27533</xdr:rowOff>
    </xdr:from>
    <xdr:ext cx="762000" cy="259045"/>
    <xdr:sp macro="" textlink="">
      <xdr:nvSpPr>
        <xdr:cNvPr id="349" name="テキスト ボックス 348"/>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50" name="円/楕円 349"/>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51" name="テキスト ボックス 350"/>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24</a:t>
          </a:r>
          <a:r>
            <a:rPr kumimoji="1" lang="ja-JP" altLang="en-US" sz="1200">
              <a:latin typeface="ＭＳ Ｐゴシック"/>
            </a:rPr>
            <a:t>年度をもって償還が終了した地方債が多数あったため、一般会計等の元利償還金が約</a:t>
          </a:r>
          <a:r>
            <a:rPr kumimoji="1" lang="en-US" altLang="ja-JP" sz="1200">
              <a:latin typeface="ＭＳ Ｐゴシック"/>
            </a:rPr>
            <a:t>1</a:t>
          </a:r>
          <a:r>
            <a:rPr kumimoji="1" lang="ja-JP" altLang="en-US" sz="1200">
              <a:latin typeface="ＭＳ Ｐゴシック"/>
            </a:rPr>
            <a:t>億</a:t>
          </a:r>
          <a:r>
            <a:rPr kumimoji="1" lang="en-US" altLang="ja-JP" sz="1200">
              <a:latin typeface="ＭＳ Ｐゴシック"/>
            </a:rPr>
            <a:t>6,000</a:t>
          </a:r>
          <a:r>
            <a:rPr kumimoji="1" lang="ja-JP" altLang="en-US" sz="1200">
              <a:latin typeface="ＭＳ Ｐゴシック"/>
            </a:rPr>
            <a:t>万円減少したことや、一部事務組合の元利償還額が約</a:t>
          </a:r>
          <a:r>
            <a:rPr kumimoji="1" lang="en-US" altLang="ja-JP" sz="1200">
              <a:latin typeface="ＭＳ Ｐゴシック"/>
            </a:rPr>
            <a:t>6,000</a:t>
          </a:r>
          <a:r>
            <a:rPr kumimoji="1" lang="ja-JP" altLang="en-US" sz="1200">
              <a:latin typeface="ＭＳ Ｐゴシック"/>
            </a:rPr>
            <a:t>万円減少したことにより</a:t>
          </a:r>
          <a:r>
            <a:rPr kumimoji="1" lang="en-US" altLang="ja-JP" sz="1200">
              <a:latin typeface="ＭＳ Ｐゴシック"/>
            </a:rPr>
            <a:t>1.7</a:t>
          </a:r>
          <a:r>
            <a:rPr kumimoji="1" lang="ja-JP" altLang="en-US" sz="1200">
              <a:latin typeface="ＭＳ Ｐゴシック"/>
            </a:rPr>
            <a:t>ポイントの減少となった。</a:t>
          </a:r>
          <a:endParaRPr kumimoji="1" lang="en-US" altLang="ja-JP" sz="1200">
            <a:latin typeface="ＭＳ Ｐゴシック"/>
          </a:endParaRPr>
        </a:p>
        <a:p>
          <a:r>
            <a:rPr kumimoji="1" lang="ja-JP" altLang="en-US" sz="1200">
              <a:latin typeface="ＭＳ Ｐゴシック"/>
            </a:rPr>
            <a:t>　また、東日本大震災を機に防災対策が喫緊の課題となり、津波による災害から町民、企業を守るため、津波避難タワー建設や避難路の整備を最優先に進めてきた結果、地方債の借入が増大となったが、交付税算入率の高い地方債を優先して借入することにより、比率増加の抑制に努めた。</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45</xdr:row>
      <xdr:rowOff>109474</xdr:rowOff>
    </xdr:to>
    <xdr:cxnSp macro="">
      <xdr:nvCxnSpPr>
        <xdr:cNvPr id="378" name="直線コネクタ 377"/>
        <xdr:cNvCxnSpPr/>
      </xdr:nvCxnSpPr>
      <xdr:spPr>
        <a:xfrm flipV="1">
          <a:off x="17018000" y="629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9"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80" name="直線コネクタ 379"/>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81"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82" name="直線コネクタ 381"/>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10668</xdr:rowOff>
    </xdr:from>
    <xdr:to>
      <xdr:col>24</xdr:col>
      <xdr:colOff>558800</xdr:colOff>
      <xdr:row>45</xdr:row>
      <xdr:rowOff>3302</xdr:rowOff>
    </xdr:to>
    <xdr:cxnSp macro="">
      <xdr:nvCxnSpPr>
        <xdr:cNvPr id="383" name="直線コネクタ 382"/>
        <xdr:cNvCxnSpPr/>
      </xdr:nvCxnSpPr>
      <xdr:spPr>
        <a:xfrm flipV="1">
          <a:off x="16179800" y="755446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4"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5" name="フローチャート : 判断 384"/>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3302</xdr:rowOff>
    </xdr:from>
    <xdr:to>
      <xdr:col>23</xdr:col>
      <xdr:colOff>406400</xdr:colOff>
      <xdr:row>45</xdr:row>
      <xdr:rowOff>32258</xdr:rowOff>
    </xdr:to>
    <xdr:cxnSp macro="">
      <xdr:nvCxnSpPr>
        <xdr:cNvPr id="386" name="直線コネクタ 385"/>
        <xdr:cNvCxnSpPr/>
      </xdr:nvCxnSpPr>
      <xdr:spPr>
        <a:xfrm flipV="1">
          <a:off x="15290800" y="77185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3556</xdr:rowOff>
    </xdr:from>
    <xdr:to>
      <xdr:col>23</xdr:col>
      <xdr:colOff>457200</xdr:colOff>
      <xdr:row>42</xdr:row>
      <xdr:rowOff>105156</xdr:rowOff>
    </xdr:to>
    <xdr:sp macro="" textlink="">
      <xdr:nvSpPr>
        <xdr:cNvPr id="387" name="フローチャート : 判断 386"/>
        <xdr:cNvSpPr/>
      </xdr:nvSpPr>
      <xdr:spPr>
        <a:xfrm>
          <a:off x="16129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115333</xdr:rowOff>
    </xdr:from>
    <xdr:ext cx="736600" cy="259045"/>
    <xdr:sp macro="" textlink="">
      <xdr:nvSpPr>
        <xdr:cNvPr id="388" name="テキスト ボックス 387"/>
        <xdr:cNvSpPr txBox="1"/>
      </xdr:nvSpPr>
      <xdr:spPr>
        <a:xfrm>
          <a:off x="15798800" y="69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12954</xdr:rowOff>
    </xdr:from>
    <xdr:to>
      <xdr:col>22</xdr:col>
      <xdr:colOff>203200</xdr:colOff>
      <xdr:row>45</xdr:row>
      <xdr:rowOff>32258</xdr:rowOff>
    </xdr:to>
    <xdr:cxnSp macro="">
      <xdr:nvCxnSpPr>
        <xdr:cNvPr id="389" name="直線コネクタ 388"/>
        <xdr:cNvCxnSpPr/>
      </xdr:nvCxnSpPr>
      <xdr:spPr>
        <a:xfrm>
          <a:off x="14401800" y="77282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90" name="フローチャート : 判断 389"/>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21099</xdr:rowOff>
    </xdr:from>
    <xdr:ext cx="762000" cy="259045"/>
    <xdr:sp macro="" textlink="">
      <xdr:nvSpPr>
        <xdr:cNvPr id="391" name="テキスト ボックス 390"/>
        <xdr:cNvSpPr txBox="1"/>
      </xdr:nvSpPr>
      <xdr:spPr>
        <a:xfrm>
          <a:off x="14909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145796</xdr:rowOff>
    </xdr:from>
    <xdr:to>
      <xdr:col>21</xdr:col>
      <xdr:colOff>0</xdr:colOff>
      <xdr:row>45</xdr:row>
      <xdr:rowOff>12954</xdr:rowOff>
    </xdr:to>
    <xdr:cxnSp macro="">
      <xdr:nvCxnSpPr>
        <xdr:cNvPr id="392" name="直線コネクタ 391"/>
        <xdr:cNvCxnSpPr/>
      </xdr:nvCxnSpPr>
      <xdr:spPr>
        <a:xfrm>
          <a:off x="13512800" y="76895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129032</xdr:rowOff>
    </xdr:from>
    <xdr:to>
      <xdr:col>21</xdr:col>
      <xdr:colOff>50800</xdr:colOff>
      <xdr:row>43</xdr:row>
      <xdr:rowOff>59182</xdr:rowOff>
    </xdr:to>
    <xdr:sp macro="" textlink="">
      <xdr:nvSpPr>
        <xdr:cNvPr id="393" name="フローチャート : 判断 392"/>
        <xdr:cNvSpPr/>
      </xdr:nvSpPr>
      <xdr:spPr>
        <a:xfrm>
          <a:off x="14351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69359</xdr:rowOff>
    </xdr:from>
    <xdr:ext cx="762000" cy="259045"/>
    <xdr:sp macro="" textlink="">
      <xdr:nvSpPr>
        <xdr:cNvPr id="394" name="テキスト ボックス 393"/>
        <xdr:cNvSpPr txBox="1"/>
      </xdr:nvSpPr>
      <xdr:spPr>
        <a:xfrm>
          <a:off x="14020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5" name="フローチャート : 判断 394"/>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396" name="テキスト ボックス 395"/>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131318</xdr:rowOff>
    </xdr:from>
    <xdr:to>
      <xdr:col>24</xdr:col>
      <xdr:colOff>609600</xdr:colOff>
      <xdr:row>44</xdr:row>
      <xdr:rowOff>61468</xdr:rowOff>
    </xdr:to>
    <xdr:sp macro="" textlink="">
      <xdr:nvSpPr>
        <xdr:cNvPr id="402" name="円/楕円 401"/>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103395</xdr:rowOff>
    </xdr:from>
    <xdr:ext cx="762000" cy="259045"/>
    <xdr:sp macro="" textlink="">
      <xdr:nvSpPr>
        <xdr:cNvPr id="403"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123952</xdr:rowOff>
    </xdr:from>
    <xdr:to>
      <xdr:col>23</xdr:col>
      <xdr:colOff>457200</xdr:colOff>
      <xdr:row>45</xdr:row>
      <xdr:rowOff>54102</xdr:rowOff>
    </xdr:to>
    <xdr:sp macro="" textlink="">
      <xdr:nvSpPr>
        <xdr:cNvPr id="404" name="円/楕円 403"/>
        <xdr:cNvSpPr/>
      </xdr:nvSpPr>
      <xdr:spPr>
        <a:xfrm>
          <a:off x="16129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38879</xdr:rowOff>
    </xdr:from>
    <xdr:ext cx="736600" cy="259045"/>
    <xdr:sp macro="" textlink="">
      <xdr:nvSpPr>
        <xdr:cNvPr id="405" name="テキスト ボックス 404"/>
        <xdr:cNvSpPr txBox="1"/>
      </xdr:nvSpPr>
      <xdr:spPr>
        <a:xfrm>
          <a:off x="15798800" y="775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152908</xdr:rowOff>
    </xdr:from>
    <xdr:to>
      <xdr:col>22</xdr:col>
      <xdr:colOff>254000</xdr:colOff>
      <xdr:row>45</xdr:row>
      <xdr:rowOff>83058</xdr:rowOff>
    </xdr:to>
    <xdr:sp macro="" textlink="">
      <xdr:nvSpPr>
        <xdr:cNvPr id="406" name="円/楕円 405"/>
        <xdr:cNvSpPr/>
      </xdr:nvSpPr>
      <xdr:spPr>
        <a:xfrm>
          <a:off x="15240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67835</xdr:rowOff>
    </xdr:from>
    <xdr:ext cx="762000" cy="259045"/>
    <xdr:sp macro="" textlink="">
      <xdr:nvSpPr>
        <xdr:cNvPr id="407" name="テキスト ボックス 406"/>
        <xdr:cNvSpPr txBox="1"/>
      </xdr:nvSpPr>
      <xdr:spPr>
        <a:xfrm>
          <a:off x="14909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133604</xdr:rowOff>
    </xdr:from>
    <xdr:to>
      <xdr:col>21</xdr:col>
      <xdr:colOff>50800</xdr:colOff>
      <xdr:row>45</xdr:row>
      <xdr:rowOff>63754</xdr:rowOff>
    </xdr:to>
    <xdr:sp macro="" textlink="">
      <xdr:nvSpPr>
        <xdr:cNvPr id="408" name="円/楕円 407"/>
        <xdr:cNvSpPr/>
      </xdr:nvSpPr>
      <xdr:spPr>
        <a:xfrm>
          <a:off x="14351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48531</xdr:rowOff>
    </xdr:from>
    <xdr:ext cx="762000" cy="259045"/>
    <xdr:sp macro="" textlink="">
      <xdr:nvSpPr>
        <xdr:cNvPr id="409" name="テキスト ボックス 408"/>
        <xdr:cNvSpPr txBox="1"/>
      </xdr:nvSpPr>
      <xdr:spPr>
        <a:xfrm>
          <a:off x="14020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410" name="円/楕円 409"/>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11" name="テキスト ボックス 410"/>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東日本大震災を機に防災対策が喫緊の課題となり、津波による災害から町民、企業を守るため、津波避難タワーの建設や避難路の整備等の地方債を活用した事業を最優先に進めたことにより、地方債残高が増大したことが比率上昇の要因である。</a:t>
          </a:r>
          <a:endParaRPr kumimoji="1" lang="en-US" altLang="ja-JP" sz="1200">
            <a:latin typeface="ＭＳ Ｐゴシック"/>
          </a:endParaRPr>
        </a:p>
        <a:p>
          <a:r>
            <a:rPr kumimoji="1" lang="ja-JP" altLang="en-US" sz="1200">
              <a:latin typeface="ＭＳ Ｐゴシック"/>
            </a:rPr>
            <a:t>　今後は、事業を進めるに当たり、当町の普通会計における地方債管理原則（当年度借入額－都市防災総合推進事業関連借入額＜当年度元金償還額）に基づいた借入を行いながら、交付税算入率の高い地方債の借入を優先す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40" name="直線コネクタ 439"/>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41"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42" name="直線コネクタ 441"/>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43"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4" name="直線コネクタ 443"/>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52959</xdr:rowOff>
    </xdr:from>
    <xdr:to>
      <xdr:col>24</xdr:col>
      <xdr:colOff>558800</xdr:colOff>
      <xdr:row>18</xdr:row>
      <xdr:rowOff>111421</xdr:rowOff>
    </xdr:to>
    <xdr:cxnSp macro="">
      <xdr:nvCxnSpPr>
        <xdr:cNvPr id="445" name="直線コネクタ 444"/>
        <xdr:cNvCxnSpPr/>
      </xdr:nvCxnSpPr>
      <xdr:spPr>
        <a:xfrm>
          <a:off x="16179800" y="2796159"/>
          <a:ext cx="838200" cy="40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62247</xdr:rowOff>
    </xdr:from>
    <xdr:ext cx="762000" cy="259045"/>
    <xdr:sp macro="" textlink="">
      <xdr:nvSpPr>
        <xdr:cNvPr id="446" name="将来負担の状況平均値テキスト"/>
        <xdr:cNvSpPr txBox="1"/>
      </xdr:nvSpPr>
      <xdr:spPr>
        <a:xfrm>
          <a:off x="17106900" y="246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7" name="フローチャート : 判断 446"/>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52959</xdr:rowOff>
    </xdr:from>
    <xdr:to>
      <xdr:col>23</xdr:col>
      <xdr:colOff>406400</xdr:colOff>
      <xdr:row>17</xdr:row>
      <xdr:rowOff>149352</xdr:rowOff>
    </xdr:to>
    <xdr:cxnSp macro="">
      <xdr:nvCxnSpPr>
        <xdr:cNvPr id="448" name="直線コネクタ 447"/>
        <xdr:cNvCxnSpPr/>
      </xdr:nvCxnSpPr>
      <xdr:spPr>
        <a:xfrm flipV="1">
          <a:off x="15290800" y="2796159"/>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9" name="フローチャート : 判断 448"/>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50" name="テキスト ボックス 449"/>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149352</xdr:rowOff>
    </xdr:from>
    <xdr:to>
      <xdr:col>22</xdr:col>
      <xdr:colOff>203200</xdr:colOff>
      <xdr:row>18</xdr:row>
      <xdr:rowOff>29379</xdr:rowOff>
    </xdr:to>
    <xdr:cxnSp macro="">
      <xdr:nvCxnSpPr>
        <xdr:cNvPr id="451" name="直線コネクタ 450"/>
        <xdr:cNvCxnSpPr/>
      </xdr:nvCxnSpPr>
      <xdr:spPr>
        <a:xfrm flipV="1">
          <a:off x="14401800" y="3064002"/>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2" name="フローチャート : 判断 451"/>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3" name="テキスト ボックス 452"/>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29379</xdr:rowOff>
    </xdr:from>
    <xdr:to>
      <xdr:col>21</xdr:col>
      <xdr:colOff>0</xdr:colOff>
      <xdr:row>18</xdr:row>
      <xdr:rowOff>105791</xdr:rowOff>
    </xdr:to>
    <xdr:cxnSp macro="">
      <xdr:nvCxnSpPr>
        <xdr:cNvPr id="454" name="直線コネクタ 453"/>
        <xdr:cNvCxnSpPr/>
      </xdr:nvCxnSpPr>
      <xdr:spPr>
        <a:xfrm flipV="1">
          <a:off x="13512800" y="3115479"/>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5" name="フローチャート : 判断 454"/>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6" name="テキスト ボックス 455"/>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7" name="フローチャート : 判断 456"/>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8" name="テキスト ボックス 457"/>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60621</xdr:rowOff>
    </xdr:from>
    <xdr:to>
      <xdr:col>24</xdr:col>
      <xdr:colOff>609600</xdr:colOff>
      <xdr:row>18</xdr:row>
      <xdr:rowOff>162221</xdr:rowOff>
    </xdr:to>
    <xdr:sp macro="" textlink="">
      <xdr:nvSpPr>
        <xdr:cNvPr id="464" name="円/楕円 463"/>
        <xdr:cNvSpPr/>
      </xdr:nvSpPr>
      <xdr:spPr>
        <a:xfrm>
          <a:off x="16967200" y="31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32698</xdr:rowOff>
    </xdr:from>
    <xdr:ext cx="762000" cy="259045"/>
    <xdr:sp macro="" textlink="">
      <xdr:nvSpPr>
        <xdr:cNvPr id="465" name="将来負担の状況該当値テキスト"/>
        <xdr:cNvSpPr txBox="1"/>
      </xdr:nvSpPr>
      <xdr:spPr>
        <a:xfrm>
          <a:off x="17106900" y="311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2159</xdr:rowOff>
    </xdr:from>
    <xdr:to>
      <xdr:col>23</xdr:col>
      <xdr:colOff>457200</xdr:colOff>
      <xdr:row>16</xdr:row>
      <xdr:rowOff>103759</xdr:rowOff>
    </xdr:to>
    <xdr:sp macro="" textlink="">
      <xdr:nvSpPr>
        <xdr:cNvPr id="466" name="円/楕円 465"/>
        <xdr:cNvSpPr/>
      </xdr:nvSpPr>
      <xdr:spPr>
        <a:xfrm>
          <a:off x="16129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88536</xdr:rowOff>
    </xdr:from>
    <xdr:ext cx="736600" cy="259045"/>
    <xdr:sp macro="" textlink="">
      <xdr:nvSpPr>
        <xdr:cNvPr id="467" name="テキスト ボックス 466"/>
        <xdr:cNvSpPr txBox="1"/>
      </xdr:nvSpPr>
      <xdr:spPr>
        <a:xfrm>
          <a:off x="15798800" y="283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98552</xdr:rowOff>
    </xdr:from>
    <xdr:to>
      <xdr:col>22</xdr:col>
      <xdr:colOff>254000</xdr:colOff>
      <xdr:row>18</xdr:row>
      <xdr:rowOff>28702</xdr:rowOff>
    </xdr:to>
    <xdr:sp macro="" textlink="">
      <xdr:nvSpPr>
        <xdr:cNvPr id="468" name="円/楕円 467"/>
        <xdr:cNvSpPr/>
      </xdr:nvSpPr>
      <xdr:spPr>
        <a:xfrm>
          <a:off x="152400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13479</xdr:rowOff>
    </xdr:from>
    <xdr:ext cx="762000" cy="259045"/>
    <xdr:sp macro="" textlink="">
      <xdr:nvSpPr>
        <xdr:cNvPr id="469" name="テキスト ボックス 468"/>
        <xdr:cNvSpPr txBox="1"/>
      </xdr:nvSpPr>
      <xdr:spPr>
        <a:xfrm>
          <a:off x="14909800" y="30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150029</xdr:rowOff>
    </xdr:from>
    <xdr:to>
      <xdr:col>21</xdr:col>
      <xdr:colOff>50800</xdr:colOff>
      <xdr:row>18</xdr:row>
      <xdr:rowOff>80179</xdr:rowOff>
    </xdr:to>
    <xdr:sp macro="" textlink="">
      <xdr:nvSpPr>
        <xdr:cNvPr id="470" name="円/楕円 469"/>
        <xdr:cNvSpPr/>
      </xdr:nvSpPr>
      <xdr:spPr>
        <a:xfrm>
          <a:off x="14351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64956</xdr:rowOff>
    </xdr:from>
    <xdr:ext cx="762000" cy="259045"/>
    <xdr:sp macro="" textlink="">
      <xdr:nvSpPr>
        <xdr:cNvPr id="471" name="テキスト ボックス 470"/>
        <xdr:cNvSpPr txBox="1"/>
      </xdr:nvSpPr>
      <xdr:spPr>
        <a:xfrm>
          <a:off x="14020800" y="31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54991</xdr:rowOff>
    </xdr:from>
    <xdr:to>
      <xdr:col>19</xdr:col>
      <xdr:colOff>533400</xdr:colOff>
      <xdr:row>18</xdr:row>
      <xdr:rowOff>156591</xdr:rowOff>
    </xdr:to>
    <xdr:sp macro="" textlink="">
      <xdr:nvSpPr>
        <xdr:cNvPr id="472" name="円/楕円 471"/>
        <xdr:cNvSpPr/>
      </xdr:nvSpPr>
      <xdr:spPr>
        <a:xfrm>
          <a:off x="13462000" y="31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141368</xdr:rowOff>
    </xdr:from>
    <xdr:ext cx="762000" cy="259045"/>
    <xdr:sp macro="" textlink="">
      <xdr:nvSpPr>
        <xdr:cNvPr id="473" name="テキスト ボックス 472"/>
        <xdr:cNvSpPr txBox="1"/>
      </xdr:nvSpPr>
      <xdr:spPr>
        <a:xfrm>
          <a:off x="13131800" y="322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30,042
29,100
20.84
17,467,007
17,046,455
411,822
6,364,304
11,732,392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102.8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特別職給（教育長）が増額した一方で、普通建設事業に従事する職員人件費を事業費支弁へ振り替えたことによる減額の結果、</a:t>
          </a:r>
          <a:r>
            <a:rPr kumimoji="1" lang="en-US" altLang="ja-JP" sz="1300">
              <a:latin typeface="ＭＳ Ｐゴシック"/>
            </a:rPr>
            <a:t>0.9</a:t>
          </a:r>
          <a:r>
            <a:rPr kumimoji="1" lang="ja-JP" altLang="en-US" sz="1300">
              <a:latin typeface="ＭＳ Ｐゴシック"/>
            </a:rPr>
            <a:t>ポイント下がった。</a:t>
          </a:r>
          <a:endParaRPr kumimoji="1" lang="en-US" altLang="ja-JP" sz="1300">
            <a:latin typeface="ＭＳ Ｐゴシック"/>
          </a:endParaRPr>
        </a:p>
        <a:p>
          <a:r>
            <a:rPr kumimoji="1" lang="ja-JP" altLang="en-US" sz="1300">
              <a:latin typeface="ＭＳ Ｐゴシック"/>
            </a:rPr>
            <a:t>　全国平均、静岡県平均及び類似団体と比較すると低い比率となっているが、ごみ処理業務、し尿処理業務、消防業務、学校給食業務等を一部事務組合で運営していることも低い比率の要因となっている。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91622</xdr:rowOff>
    </xdr:from>
    <xdr:to>
      <xdr:col>7</xdr:col>
      <xdr:colOff>15875</xdr:colOff>
      <xdr:row>34</xdr:row>
      <xdr:rowOff>18143</xdr:rowOff>
    </xdr:to>
    <xdr:cxnSp macro="">
      <xdr:nvCxnSpPr>
        <xdr:cNvPr id="67" name="直線コネクタ 66"/>
        <xdr:cNvCxnSpPr/>
      </xdr:nvCxnSpPr>
      <xdr:spPr>
        <a:xfrm flipV="1">
          <a:off x="3987800" y="5749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8"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18143</xdr:rowOff>
    </xdr:from>
    <xdr:to>
      <xdr:col>5</xdr:col>
      <xdr:colOff>549275</xdr:colOff>
      <xdr:row>34</xdr:row>
      <xdr:rowOff>18143</xdr:rowOff>
    </xdr:to>
    <xdr:cxnSp macro="">
      <xdr:nvCxnSpPr>
        <xdr:cNvPr id="70" name="直線コネクタ 69"/>
        <xdr:cNvCxnSpPr/>
      </xdr:nvCxnSpPr>
      <xdr:spPr>
        <a:xfrm>
          <a:off x="3098800" y="584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58964</xdr:rowOff>
    </xdr:from>
    <xdr:to>
      <xdr:col>4</xdr:col>
      <xdr:colOff>346075</xdr:colOff>
      <xdr:row>34</xdr:row>
      <xdr:rowOff>18143</xdr:rowOff>
    </xdr:to>
    <xdr:cxnSp macro="">
      <xdr:nvCxnSpPr>
        <xdr:cNvPr id="73" name="直線コネクタ 72"/>
        <xdr:cNvCxnSpPr/>
      </xdr:nvCxnSpPr>
      <xdr:spPr>
        <a:xfrm>
          <a:off x="2209800" y="5716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58964</xdr:rowOff>
    </xdr:from>
    <xdr:to>
      <xdr:col>3</xdr:col>
      <xdr:colOff>142875</xdr:colOff>
      <xdr:row>33</xdr:row>
      <xdr:rowOff>124278</xdr:rowOff>
    </xdr:to>
    <xdr:cxnSp macro="">
      <xdr:nvCxnSpPr>
        <xdr:cNvPr id="76" name="直線コネクタ 75"/>
        <xdr:cNvCxnSpPr/>
      </xdr:nvCxnSpPr>
      <xdr:spPr>
        <a:xfrm flipV="1">
          <a:off x="1320800" y="5716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80" name="テキスト ボックス 79"/>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40822</xdr:rowOff>
    </xdr:from>
    <xdr:to>
      <xdr:col>7</xdr:col>
      <xdr:colOff>66675</xdr:colOff>
      <xdr:row>33</xdr:row>
      <xdr:rowOff>142422</xdr:rowOff>
    </xdr:to>
    <xdr:sp macro="" textlink="">
      <xdr:nvSpPr>
        <xdr:cNvPr id="86" name="円/楕円 85"/>
        <xdr:cNvSpPr/>
      </xdr:nvSpPr>
      <xdr:spPr>
        <a:xfrm>
          <a:off x="47752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120849</xdr:rowOff>
    </xdr:from>
    <xdr:ext cx="762000" cy="259045"/>
    <xdr:sp macro="" textlink="">
      <xdr:nvSpPr>
        <xdr:cNvPr id="87" name="人件費該当値テキスト"/>
        <xdr:cNvSpPr txBox="1"/>
      </xdr:nvSpPr>
      <xdr:spPr>
        <a:xfrm>
          <a:off x="4914900" y="560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138793</xdr:rowOff>
    </xdr:from>
    <xdr:to>
      <xdr:col>5</xdr:col>
      <xdr:colOff>600075</xdr:colOff>
      <xdr:row>34</xdr:row>
      <xdr:rowOff>68943</xdr:rowOff>
    </xdr:to>
    <xdr:sp macro="" textlink="">
      <xdr:nvSpPr>
        <xdr:cNvPr id="88" name="円/楕円 87"/>
        <xdr:cNvSpPr/>
      </xdr:nvSpPr>
      <xdr:spPr>
        <a:xfrm>
          <a:off x="3937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79120</xdr:rowOff>
    </xdr:from>
    <xdr:ext cx="736600" cy="259045"/>
    <xdr:sp macro="" textlink="">
      <xdr:nvSpPr>
        <xdr:cNvPr id="89" name="テキスト ボックス 88"/>
        <xdr:cNvSpPr txBox="1"/>
      </xdr:nvSpPr>
      <xdr:spPr>
        <a:xfrm>
          <a:off x="3606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138793</xdr:rowOff>
    </xdr:from>
    <xdr:to>
      <xdr:col>4</xdr:col>
      <xdr:colOff>396875</xdr:colOff>
      <xdr:row>34</xdr:row>
      <xdr:rowOff>68943</xdr:rowOff>
    </xdr:to>
    <xdr:sp macro="" textlink="">
      <xdr:nvSpPr>
        <xdr:cNvPr id="90" name="円/楕円 89"/>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79120</xdr:rowOff>
    </xdr:from>
    <xdr:ext cx="762000" cy="259045"/>
    <xdr:sp macro="" textlink="">
      <xdr:nvSpPr>
        <xdr:cNvPr id="91" name="テキスト ボックス 90"/>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8164</xdr:rowOff>
    </xdr:from>
    <xdr:to>
      <xdr:col>3</xdr:col>
      <xdr:colOff>193675</xdr:colOff>
      <xdr:row>33</xdr:row>
      <xdr:rowOff>109764</xdr:rowOff>
    </xdr:to>
    <xdr:sp macro="" textlink="">
      <xdr:nvSpPr>
        <xdr:cNvPr id="92" name="円/楕円 91"/>
        <xdr:cNvSpPr/>
      </xdr:nvSpPr>
      <xdr:spPr>
        <a:xfrm>
          <a:off x="2159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119941</xdr:rowOff>
    </xdr:from>
    <xdr:ext cx="762000" cy="259045"/>
    <xdr:sp macro="" textlink="">
      <xdr:nvSpPr>
        <xdr:cNvPr id="93" name="テキスト ボックス 92"/>
        <xdr:cNvSpPr txBox="1"/>
      </xdr:nvSpPr>
      <xdr:spPr>
        <a:xfrm>
          <a:off x="1828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73478</xdr:rowOff>
    </xdr:from>
    <xdr:to>
      <xdr:col>1</xdr:col>
      <xdr:colOff>676275</xdr:colOff>
      <xdr:row>34</xdr:row>
      <xdr:rowOff>3628</xdr:rowOff>
    </xdr:to>
    <xdr:sp macro="" textlink="">
      <xdr:nvSpPr>
        <xdr:cNvPr id="94" name="円/楕円 93"/>
        <xdr:cNvSpPr/>
      </xdr:nvSpPr>
      <xdr:spPr>
        <a:xfrm>
          <a:off x="1270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13805</xdr:rowOff>
    </xdr:from>
    <xdr:ext cx="762000" cy="259045"/>
    <xdr:sp macro="" textlink="">
      <xdr:nvSpPr>
        <xdr:cNvPr id="95" name="テキスト ボックス 94"/>
        <xdr:cNvSpPr txBox="1"/>
      </xdr:nvSpPr>
      <xdr:spPr>
        <a:xfrm>
          <a:off x="939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津波防災まちづくり計画等の策定により物件費が増額となっていることから</a:t>
          </a:r>
          <a:r>
            <a:rPr kumimoji="1" lang="en-US" altLang="ja-JP" sz="1200">
              <a:latin typeface="ＭＳ Ｐゴシック"/>
            </a:rPr>
            <a:t>1.3</a:t>
          </a:r>
          <a:r>
            <a:rPr kumimoji="1" lang="ja-JP" altLang="en-US" sz="1200">
              <a:latin typeface="ＭＳ Ｐゴシック"/>
            </a:rPr>
            <a:t>ポイント上昇したが、全国平均、静岡県平均及び類似団他と比較しても低い比率となっている。</a:t>
          </a:r>
          <a:endParaRPr kumimoji="1" lang="en-US" altLang="ja-JP" sz="1200">
            <a:latin typeface="ＭＳ Ｐゴシック"/>
          </a:endParaRPr>
        </a:p>
        <a:p>
          <a:r>
            <a:rPr kumimoji="1" lang="ja-JP" altLang="en-US" sz="1200">
              <a:latin typeface="ＭＳ Ｐゴシック"/>
            </a:rPr>
            <a:t>　低い比率の要因としては、ごみ処理業務、し尿処理業務、消防業務、学校給食業務等を一部事務組合で運営している影響が大きい。</a:t>
          </a:r>
          <a:endParaRPr kumimoji="1" lang="en-US" altLang="ja-JP" sz="1200">
            <a:latin typeface="ＭＳ Ｐゴシック"/>
          </a:endParaRPr>
        </a:p>
        <a:p>
          <a:r>
            <a:rPr kumimoji="1" lang="ja-JP" altLang="en-US" sz="1200">
              <a:latin typeface="ＭＳ Ｐゴシック"/>
            </a:rPr>
            <a:t>　今後は、より一層の徹底した節減合理化や行財政改革の取組が必要である。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143329</xdr:rowOff>
    </xdr:from>
    <xdr:to>
      <xdr:col>24</xdr:col>
      <xdr:colOff>31750</xdr:colOff>
      <xdr:row>13</xdr:row>
      <xdr:rowOff>113393</xdr:rowOff>
    </xdr:to>
    <xdr:cxnSp macro="">
      <xdr:nvCxnSpPr>
        <xdr:cNvPr id="130" name="直線コネクタ 129"/>
        <xdr:cNvCxnSpPr/>
      </xdr:nvCxnSpPr>
      <xdr:spPr>
        <a:xfrm>
          <a:off x="15671800" y="22007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31" name="物件費平均値テキスト"/>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143329</xdr:rowOff>
    </xdr:from>
    <xdr:to>
      <xdr:col>22</xdr:col>
      <xdr:colOff>565150</xdr:colOff>
      <xdr:row>12</xdr:row>
      <xdr:rowOff>165100</xdr:rowOff>
    </xdr:to>
    <xdr:cxnSp macro="">
      <xdr:nvCxnSpPr>
        <xdr:cNvPr id="133" name="直線コネクタ 132"/>
        <xdr:cNvCxnSpPr/>
      </xdr:nvCxnSpPr>
      <xdr:spPr>
        <a:xfrm flipV="1">
          <a:off x="14782800" y="2200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5" name="テキスト ボックス 134"/>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56243</xdr:rowOff>
    </xdr:from>
    <xdr:to>
      <xdr:col>21</xdr:col>
      <xdr:colOff>361950</xdr:colOff>
      <xdr:row>12</xdr:row>
      <xdr:rowOff>165100</xdr:rowOff>
    </xdr:to>
    <xdr:cxnSp macro="">
      <xdr:nvCxnSpPr>
        <xdr:cNvPr id="136" name="直線コネクタ 135"/>
        <xdr:cNvCxnSpPr/>
      </xdr:nvCxnSpPr>
      <xdr:spPr>
        <a:xfrm>
          <a:off x="13893800" y="2113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8" name="テキスト ボックス 137"/>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56243</xdr:rowOff>
    </xdr:from>
    <xdr:to>
      <xdr:col>20</xdr:col>
      <xdr:colOff>158750</xdr:colOff>
      <xdr:row>12</xdr:row>
      <xdr:rowOff>56243</xdr:rowOff>
    </xdr:to>
    <xdr:cxnSp macro="">
      <xdr:nvCxnSpPr>
        <xdr:cNvPr id="139" name="直線コネクタ 138"/>
        <xdr:cNvCxnSpPr/>
      </xdr:nvCxnSpPr>
      <xdr:spPr>
        <a:xfrm>
          <a:off x="13004800" y="2113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41" name="テキスト ボックス 140"/>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43" name="テキスト ボックス 142"/>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62593</xdr:rowOff>
    </xdr:from>
    <xdr:to>
      <xdr:col>24</xdr:col>
      <xdr:colOff>82550</xdr:colOff>
      <xdr:row>13</xdr:row>
      <xdr:rowOff>164193</xdr:rowOff>
    </xdr:to>
    <xdr:sp macro="" textlink="">
      <xdr:nvSpPr>
        <xdr:cNvPr id="149" name="円/楕円 148"/>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142620</xdr:rowOff>
    </xdr:from>
    <xdr:ext cx="762000" cy="259045"/>
    <xdr:sp macro="" textlink="">
      <xdr:nvSpPr>
        <xdr:cNvPr id="150" name="物件費該当値テキスト"/>
        <xdr:cNvSpPr txBox="1"/>
      </xdr:nvSpPr>
      <xdr:spPr>
        <a:xfrm>
          <a:off x="16598900" y="220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92529</xdr:rowOff>
    </xdr:from>
    <xdr:to>
      <xdr:col>22</xdr:col>
      <xdr:colOff>615950</xdr:colOff>
      <xdr:row>13</xdr:row>
      <xdr:rowOff>22679</xdr:rowOff>
    </xdr:to>
    <xdr:sp macro="" textlink="">
      <xdr:nvSpPr>
        <xdr:cNvPr id="151" name="円/楕円 150"/>
        <xdr:cNvSpPr/>
      </xdr:nvSpPr>
      <xdr:spPr>
        <a:xfrm>
          <a:off x="15621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32856</xdr:rowOff>
    </xdr:from>
    <xdr:ext cx="736600" cy="259045"/>
    <xdr:sp macro="" textlink="">
      <xdr:nvSpPr>
        <xdr:cNvPr id="152" name="テキスト ボックス 151"/>
        <xdr:cNvSpPr txBox="1"/>
      </xdr:nvSpPr>
      <xdr:spPr>
        <a:xfrm>
          <a:off x="15290800" y="191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114300</xdr:rowOff>
    </xdr:from>
    <xdr:to>
      <xdr:col>21</xdr:col>
      <xdr:colOff>412750</xdr:colOff>
      <xdr:row>13</xdr:row>
      <xdr:rowOff>44450</xdr:rowOff>
    </xdr:to>
    <xdr:sp macro="" textlink="">
      <xdr:nvSpPr>
        <xdr:cNvPr id="153" name="円/楕円 152"/>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54627</xdr:rowOff>
    </xdr:from>
    <xdr:ext cx="762000" cy="259045"/>
    <xdr:sp macro="" textlink="">
      <xdr:nvSpPr>
        <xdr:cNvPr id="154" name="テキスト ボックス 153"/>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5443</xdr:rowOff>
    </xdr:from>
    <xdr:to>
      <xdr:col>20</xdr:col>
      <xdr:colOff>209550</xdr:colOff>
      <xdr:row>12</xdr:row>
      <xdr:rowOff>107043</xdr:rowOff>
    </xdr:to>
    <xdr:sp macro="" textlink="">
      <xdr:nvSpPr>
        <xdr:cNvPr id="155" name="円/楕円 154"/>
        <xdr:cNvSpPr/>
      </xdr:nvSpPr>
      <xdr:spPr>
        <a:xfrm>
          <a:off x="13843000" y="20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117220</xdr:rowOff>
    </xdr:from>
    <xdr:ext cx="762000" cy="259045"/>
    <xdr:sp macro="" textlink="">
      <xdr:nvSpPr>
        <xdr:cNvPr id="156" name="テキスト ボックス 155"/>
        <xdr:cNvSpPr txBox="1"/>
      </xdr:nvSpPr>
      <xdr:spPr>
        <a:xfrm>
          <a:off x="13512800" y="183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5443</xdr:rowOff>
    </xdr:from>
    <xdr:to>
      <xdr:col>19</xdr:col>
      <xdr:colOff>6350</xdr:colOff>
      <xdr:row>12</xdr:row>
      <xdr:rowOff>107043</xdr:rowOff>
    </xdr:to>
    <xdr:sp macro="" textlink="">
      <xdr:nvSpPr>
        <xdr:cNvPr id="157" name="円/楕円 156"/>
        <xdr:cNvSpPr/>
      </xdr:nvSpPr>
      <xdr:spPr>
        <a:xfrm>
          <a:off x="12954000" y="20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117220</xdr:rowOff>
    </xdr:from>
    <xdr:ext cx="762000" cy="259045"/>
    <xdr:sp macro="" textlink="">
      <xdr:nvSpPr>
        <xdr:cNvPr id="158" name="テキスト ボックス 157"/>
        <xdr:cNvSpPr txBox="1"/>
      </xdr:nvSpPr>
      <xdr:spPr>
        <a:xfrm>
          <a:off x="12623800" y="183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経常収支比率に占める割合としては、経常一般財源が前年度より増加していることから</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ポイント下がっているが、</a:t>
          </a:r>
          <a:r>
            <a:rPr kumimoji="1" lang="ja-JP" altLang="en-US" sz="1300">
              <a:latin typeface="ＭＳ Ｐゴシック"/>
            </a:rPr>
            <a:t>児童手当費が減額する一方、障害者自立支援給付費やこども医療費の増額により扶助費としては増加傾向にある。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全国平均、静岡県平均及び類似団体と比較すると低い比率となっているが、今後も社会保障給付費の増加が見込まれるため、比率上昇の抑制に努める。</a:t>
          </a:r>
          <a:endParaRPr kumimoji="1" lang="en-US" altLang="ja-JP" sz="1300">
            <a:latin typeface="ＭＳ Ｐゴシック"/>
          </a:endParaRPr>
        </a:p>
        <a:p>
          <a:r>
            <a:rPr kumimoji="1" lang="ja-JP" altLang="en-US" sz="12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81280</xdr:rowOff>
    </xdr:to>
    <xdr:cxnSp macro="">
      <xdr:nvCxnSpPr>
        <xdr:cNvPr id="189" name="直線コネクタ 188"/>
        <xdr:cNvCxnSpPr/>
      </xdr:nvCxnSpPr>
      <xdr:spPr>
        <a:xfrm flipV="1">
          <a:off x="3987800" y="9271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0"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81280</xdr:rowOff>
    </xdr:to>
    <xdr:cxnSp macro="">
      <xdr:nvCxnSpPr>
        <xdr:cNvPr id="192" name="直線コネクタ 191"/>
        <xdr:cNvCxnSpPr/>
      </xdr:nvCxnSpPr>
      <xdr:spPr>
        <a:xfrm>
          <a:off x="3098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82567</xdr:rowOff>
    </xdr:from>
    <xdr:ext cx="736600" cy="259045"/>
    <xdr:sp macro="" textlink="">
      <xdr:nvSpPr>
        <xdr:cNvPr id="194" name="テキスト ボックス 193"/>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xdr:rowOff>
    </xdr:from>
    <xdr:to>
      <xdr:col>4</xdr:col>
      <xdr:colOff>346075</xdr:colOff>
      <xdr:row>54</xdr:row>
      <xdr:rowOff>35560</xdr:rowOff>
    </xdr:to>
    <xdr:cxnSp macro="">
      <xdr:nvCxnSpPr>
        <xdr:cNvPr id="195" name="直線コネクタ 194"/>
        <xdr:cNvCxnSpPr/>
      </xdr:nvCxnSpPr>
      <xdr:spPr>
        <a:xfrm>
          <a:off x="2209800" y="90881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7" name="テキスト ボックス 196"/>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149860</xdr:rowOff>
    </xdr:from>
    <xdr:to>
      <xdr:col>3</xdr:col>
      <xdr:colOff>142875</xdr:colOff>
      <xdr:row>53</xdr:row>
      <xdr:rowOff>1270</xdr:rowOff>
    </xdr:to>
    <xdr:cxnSp macro="">
      <xdr:nvCxnSpPr>
        <xdr:cNvPr id="198" name="直線コネクタ 197"/>
        <xdr:cNvCxnSpPr/>
      </xdr:nvCxnSpPr>
      <xdr:spPr>
        <a:xfrm>
          <a:off x="1320800" y="9065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00" name="テキスト ボックス 199"/>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02" name="テキスト ボックス 201"/>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8" name="円/楕円 207"/>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9"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210" name="円/楕円 209"/>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211" name="テキスト ボックス 210"/>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12" name="円/楕円 211"/>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13" name="テキスト ボックス 212"/>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121920</xdr:rowOff>
    </xdr:from>
    <xdr:to>
      <xdr:col>3</xdr:col>
      <xdr:colOff>193675</xdr:colOff>
      <xdr:row>53</xdr:row>
      <xdr:rowOff>52070</xdr:rowOff>
    </xdr:to>
    <xdr:sp macro="" textlink="">
      <xdr:nvSpPr>
        <xdr:cNvPr id="214" name="円/楕円 213"/>
        <xdr:cNvSpPr/>
      </xdr:nvSpPr>
      <xdr:spPr>
        <a:xfrm>
          <a:off x="2159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62247</xdr:rowOff>
    </xdr:from>
    <xdr:ext cx="762000" cy="259045"/>
    <xdr:sp macro="" textlink="">
      <xdr:nvSpPr>
        <xdr:cNvPr id="215" name="テキスト ボックス 214"/>
        <xdr:cNvSpPr txBox="1"/>
      </xdr:nvSpPr>
      <xdr:spPr>
        <a:xfrm>
          <a:off x="1828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99060</xdr:rowOff>
    </xdr:from>
    <xdr:to>
      <xdr:col>1</xdr:col>
      <xdr:colOff>676275</xdr:colOff>
      <xdr:row>53</xdr:row>
      <xdr:rowOff>29210</xdr:rowOff>
    </xdr:to>
    <xdr:sp macro="" textlink="">
      <xdr:nvSpPr>
        <xdr:cNvPr id="216" name="円/楕円 215"/>
        <xdr:cNvSpPr/>
      </xdr:nvSpPr>
      <xdr:spPr>
        <a:xfrm>
          <a:off x="1270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39387</xdr:rowOff>
    </xdr:from>
    <xdr:ext cx="762000" cy="259045"/>
    <xdr:sp macro="" textlink="">
      <xdr:nvSpPr>
        <xdr:cNvPr id="217" name="テキスト ボックス 216"/>
        <xdr:cNvSpPr txBox="1"/>
      </xdr:nvSpPr>
      <xdr:spPr>
        <a:xfrm>
          <a:off x="939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財政調整基金、地域の元気臨時交付金基金等の積立金や公共下水道事業会計への繰出金の増額により、</a:t>
          </a:r>
          <a:r>
            <a:rPr kumimoji="1" lang="en-US" altLang="ja-JP" sz="1300">
              <a:latin typeface="ＭＳ Ｐゴシック"/>
            </a:rPr>
            <a:t>0.9</a:t>
          </a:r>
          <a:r>
            <a:rPr kumimoji="1" lang="ja-JP" altLang="en-US" sz="1300">
              <a:latin typeface="ＭＳ Ｐゴシック"/>
            </a:rPr>
            <a:t>ポイント上昇となり、</a:t>
          </a:r>
          <a:r>
            <a:rPr kumimoji="1" lang="ja-JP" altLang="ja-JP" sz="1300">
              <a:solidFill>
                <a:schemeClr val="dk1"/>
              </a:solidFill>
              <a:effectLst/>
              <a:latin typeface="+mn-lt"/>
              <a:ea typeface="+mn-ea"/>
              <a:cs typeface="+mn-cs"/>
            </a:rPr>
            <a:t>全国平均、静岡県平均及び類似団体と比較すると、やや高い比率となっている。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今後も、繰出金の増加が見込まれるため、比率上昇の抑制に努める。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69850</xdr:rowOff>
    </xdr:to>
    <xdr:cxnSp macro="">
      <xdr:nvCxnSpPr>
        <xdr:cNvPr id="250" name="直線コネクタ 249"/>
        <xdr:cNvCxnSpPr/>
      </xdr:nvCxnSpPr>
      <xdr:spPr>
        <a:xfrm>
          <a:off x="15671800" y="977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1"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1270</xdr:rowOff>
    </xdr:to>
    <xdr:cxnSp macro="">
      <xdr:nvCxnSpPr>
        <xdr:cNvPr id="253" name="直線コネクタ 252"/>
        <xdr:cNvCxnSpPr/>
      </xdr:nvCxnSpPr>
      <xdr:spPr>
        <a:xfrm>
          <a:off x="14782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5" name="テキスト ボックス 254"/>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149860</xdr:rowOff>
    </xdr:to>
    <xdr:cxnSp macro="">
      <xdr:nvCxnSpPr>
        <xdr:cNvPr id="256" name="直線コネクタ 255"/>
        <xdr:cNvCxnSpPr/>
      </xdr:nvCxnSpPr>
      <xdr:spPr>
        <a:xfrm>
          <a:off x="13893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8" name="テキスト ボックス 25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119380</xdr:rowOff>
    </xdr:to>
    <xdr:cxnSp macro="">
      <xdr:nvCxnSpPr>
        <xdr:cNvPr id="259" name="直線コネクタ 258"/>
        <xdr:cNvCxnSpPr/>
      </xdr:nvCxnSpPr>
      <xdr:spPr>
        <a:xfrm>
          <a:off x="13004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1" name="テキスト ボックス 26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3" name="テキスト ボックス 26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9" name="円/楕円 26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0"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1" name="円/楕円 270"/>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2" name="テキスト ボックス 271"/>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3" name="円/楕円 272"/>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74" name="テキスト ボックス 273"/>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5" name="円/楕円 274"/>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76" name="テキスト ボックス 275"/>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7" name="円/楕円 276"/>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78" name="テキスト ボックス 277"/>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一部事務組合等への負担金が減額となり、</a:t>
          </a:r>
          <a:r>
            <a:rPr kumimoji="1" lang="en-US" altLang="ja-JP" sz="1300">
              <a:latin typeface="ＭＳ Ｐゴシック"/>
            </a:rPr>
            <a:t>0.9</a:t>
          </a:r>
          <a:r>
            <a:rPr kumimoji="1" lang="ja-JP" altLang="en-US" sz="1300">
              <a:latin typeface="ＭＳ Ｐゴシック"/>
            </a:rPr>
            <a:t>ポイント下がったが、全国平均、静岡県平均及び類似団体と比較しても高い比率となっている。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その要因として</a:t>
          </a:r>
          <a:r>
            <a:rPr kumimoji="1" lang="ja-JP" altLang="ja-JP" sz="1300">
              <a:solidFill>
                <a:schemeClr val="dk1"/>
              </a:solidFill>
              <a:effectLst/>
              <a:latin typeface="+mn-lt"/>
              <a:ea typeface="+mn-ea"/>
              <a:cs typeface="+mn-cs"/>
            </a:rPr>
            <a:t>は、ごみ処理業務、し尿処理業務、消防業務、学校給食業務等を一部事務組合で運営している影響が大きい。</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今後は、より一層の経費負担の抑制に努める。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165862</xdr:rowOff>
    </xdr:from>
    <xdr:to>
      <xdr:col>24</xdr:col>
      <xdr:colOff>31750</xdr:colOff>
      <xdr:row>40</xdr:row>
      <xdr:rowOff>35560</xdr:rowOff>
    </xdr:to>
    <xdr:cxnSp macro="">
      <xdr:nvCxnSpPr>
        <xdr:cNvPr id="308" name="直線コネクタ 307"/>
        <xdr:cNvCxnSpPr/>
      </xdr:nvCxnSpPr>
      <xdr:spPr>
        <a:xfrm flipV="1">
          <a:off x="15671800" y="68524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21861</xdr:rowOff>
    </xdr:from>
    <xdr:ext cx="762000" cy="259045"/>
    <xdr:sp macro="" textlink="">
      <xdr:nvSpPr>
        <xdr:cNvPr id="309"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21844</xdr:rowOff>
    </xdr:from>
    <xdr:to>
      <xdr:col>22</xdr:col>
      <xdr:colOff>565150</xdr:colOff>
      <xdr:row>40</xdr:row>
      <xdr:rowOff>35560</xdr:rowOff>
    </xdr:to>
    <xdr:cxnSp macro="">
      <xdr:nvCxnSpPr>
        <xdr:cNvPr id="311" name="直線コネクタ 310"/>
        <xdr:cNvCxnSpPr/>
      </xdr:nvCxnSpPr>
      <xdr:spPr>
        <a:xfrm>
          <a:off x="14782800" y="68798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13" name="テキスト ボックス 312"/>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21844</xdr:rowOff>
    </xdr:from>
    <xdr:to>
      <xdr:col>21</xdr:col>
      <xdr:colOff>361950</xdr:colOff>
      <xdr:row>40</xdr:row>
      <xdr:rowOff>90424</xdr:rowOff>
    </xdr:to>
    <xdr:cxnSp macro="">
      <xdr:nvCxnSpPr>
        <xdr:cNvPr id="314" name="直線コネクタ 313"/>
        <xdr:cNvCxnSpPr/>
      </xdr:nvCxnSpPr>
      <xdr:spPr>
        <a:xfrm flipV="1">
          <a:off x="13893800" y="68798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58420</xdr:rowOff>
    </xdr:from>
    <xdr:to>
      <xdr:col>20</xdr:col>
      <xdr:colOff>158750</xdr:colOff>
      <xdr:row>40</xdr:row>
      <xdr:rowOff>90424</xdr:rowOff>
    </xdr:to>
    <xdr:cxnSp macro="">
      <xdr:nvCxnSpPr>
        <xdr:cNvPr id="317" name="直線コネクタ 316"/>
        <xdr:cNvCxnSpPr/>
      </xdr:nvCxnSpPr>
      <xdr:spPr>
        <a:xfrm>
          <a:off x="13004800" y="69164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9" name="テキスト ボックス 318"/>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115062</xdr:rowOff>
    </xdr:from>
    <xdr:to>
      <xdr:col>24</xdr:col>
      <xdr:colOff>82550</xdr:colOff>
      <xdr:row>40</xdr:row>
      <xdr:rowOff>45212</xdr:rowOff>
    </xdr:to>
    <xdr:sp macro="" textlink="">
      <xdr:nvSpPr>
        <xdr:cNvPr id="327" name="円/楕円 326"/>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23639</xdr:rowOff>
    </xdr:from>
    <xdr:ext cx="762000" cy="259045"/>
    <xdr:sp macro="" textlink="">
      <xdr:nvSpPr>
        <xdr:cNvPr id="328" name="補助費等該当値テキスト"/>
        <xdr:cNvSpPr txBox="1"/>
      </xdr:nvSpPr>
      <xdr:spPr>
        <a:xfrm>
          <a:off x="16598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156210</xdr:rowOff>
    </xdr:from>
    <xdr:to>
      <xdr:col>22</xdr:col>
      <xdr:colOff>615950</xdr:colOff>
      <xdr:row>40</xdr:row>
      <xdr:rowOff>86360</xdr:rowOff>
    </xdr:to>
    <xdr:sp macro="" textlink="">
      <xdr:nvSpPr>
        <xdr:cNvPr id="329" name="円/楕円 328"/>
        <xdr:cNvSpPr/>
      </xdr:nvSpPr>
      <xdr:spPr>
        <a:xfrm>
          <a:off x="15621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71137</xdr:rowOff>
    </xdr:from>
    <xdr:ext cx="736600" cy="259045"/>
    <xdr:sp macro="" textlink="">
      <xdr:nvSpPr>
        <xdr:cNvPr id="330" name="テキスト ボックス 329"/>
        <xdr:cNvSpPr txBox="1"/>
      </xdr:nvSpPr>
      <xdr:spPr>
        <a:xfrm>
          <a:off x="15290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142494</xdr:rowOff>
    </xdr:from>
    <xdr:to>
      <xdr:col>21</xdr:col>
      <xdr:colOff>412750</xdr:colOff>
      <xdr:row>40</xdr:row>
      <xdr:rowOff>72644</xdr:rowOff>
    </xdr:to>
    <xdr:sp macro="" textlink="">
      <xdr:nvSpPr>
        <xdr:cNvPr id="331" name="円/楕円 330"/>
        <xdr:cNvSpPr/>
      </xdr:nvSpPr>
      <xdr:spPr>
        <a:xfrm>
          <a:off x="14732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57421</xdr:rowOff>
    </xdr:from>
    <xdr:ext cx="762000" cy="259045"/>
    <xdr:sp macro="" textlink="">
      <xdr:nvSpPr>
        <xdr:cNvPr id="332" name="テキスト ボックス 331"/>
        <xdr:cNvSpPr txBox="1"/>
      </xdr:nvSpPr>
      <xdr:spPr>
        <a:xfrm>
          <a:off x="1440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39624</xdr:rowOff>
    </xdr:from>
    <xdr:to>
      <xdr:col>20</xdr:col>
      <xdr:colOff>209550</xdr:colOff>
      <xdr:row>40</xdr:row>
      <xdr:rowOff>141224</xdr:rowOff>
    </xdr:to>
    <xdr:sp macro="" textlink="">
      <xdr:nvSpPr>
        <xdr:cNvPr id="333" name="円/楕円 332"/>
        <xdr:cNvSpPr/>
      </xdr:nvSpPr>
      <xdr:spPr>
        <a:xfrm>
          <a:off x="13843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126001</xdr:rowOff>
    </xdr:from>
    <xdr:ext cx="762000" cy="259045"/>
    <xdr:sp macro="" textlink="">
      <xdr:nvSpPr>
        <xdr:cNvPr id="334" name="テキスト ボックス 333"/>
        <xdr:cNvSpPr txBox="1"/>
      </xdr:nvSpPr>
      <xdr:spPr>
        <a:xfrm>
          <a:off x="13512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xdr:rowOff>
    </xdr:from>
    <xdr:to>
      <xdr:col>19</xdr:col>
      <xdr:colOff>6350</xdr:colOff>
      <xdr:row>40</xdr:row>
      <xdr:rowOff>109220</xdr:rowOff>
    </xdr:to>
    <xdr:sp macro="" textlink="">
      <xdr:nvSpPr>
        <xdr:cNvPr id="335" name="円/楕円 334"/>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93997</xdr:rowOff>
    </xdr:from>
    <xdr:ext cx="762000" cy="259045"/>
    <xdr:sp macro="" textlink="">
      <xdr:nvSpPr>
        <xdr:cNvPr id="336" name="テキスト ボックス 335"/>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土地所得特別会計の償還が終了したことにより</a:t>
          </a:r>
          <a:r>
            <a:rPr kumimoji="1" lang="en-US" altLang="ja-JP" sz="1200">
              <a:latin typeface="ＭＳ Ｐゴシック"/>
            </a:rPr>
            <a:t>2.6</a:t>
          </a:r>
          <a:r>
            <a:rPr kumimoji="1" lang="ja-JP" altLang="en-US" sz="1200">
              <a:latin typeface="ＭＳ Ｐゴシック"/>
            </a:rPr>
            <a:t>ポイント下がり、全国平均及び静岡県平均より低く、類似団体内においても中位に位置している。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しかし、当町の喫緊の課題である津波防災まちづくりを強力に推進していかなければならないため、</a:t>
          </a:r>
          <a:r>
            <a:rPr kumimoji="1" lang="ja-JP" altLang="ja-JP" sz="1200">
              <a:solidFill>
                <a:schemeClr val="dk1"/>
              </a:solidFill>
              <a:effectLst/>
              <a:latin typeface="+mn-lt"/>
              <a:ea typeface="+mn-ea"/>
              <a:cs typeface="+mn-cs"/>
            </a:rPr>
            <a:t>普通会計における地方債管理原則（当年度借入額－都市防災総合推進事業関連借入額＜当年度元金償還額）に基づいた借入を行いながら、交付税算入率の高い地方債の借入を優先</a:t>
          </a:r>
          <a:r>
            <a:rPr kumimoji="1" lang="ja-JP" altLang="en-US" sz="1200">
              <a:solidFill>
                <a:schemeClr val="dk1"/>
              </a:solidFill>
              <a:effectLst/>
              <a:latin typeface="+mn-lt"/>
              <a:ea typeface="+mn-ea"/>
              <a:cs typeface="+mn-cs"/>
            </a:rPr>
            <a:t>し事業を展開していく。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77</xdr:row>
      <xdr:rowOff>146050</xdr:rowOff>
    </xdr:to>
    <xdr:cxnSp macro="">
      <xdr:nvCxnSpPr>
        <xdr:cNvPr id="369" name="直線コネクタ 368"/>
        <xdr:cNvCxnSpPr/>
      </xdr:nvCxnSpPr>
      <xdr:spPr>
        <a:xfrm flipV="1">
          <a:off x="3987800" y="131495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101616</xdr:rowOff>
    </xdr:from>
    <xdr:ext cx="762000" cy="259045"/>
    <xdr:sp macro="" textlink="">
      <xdr:nvSpPr>
        <xdr:cNvPr id="370"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130811</xdr:rowOff>
    </xdr:from>
    <xdr:to>
      <xdr:col>5</xdr:col>
      <xdr:colOff>549275</xdr:colOff>
      <xdr:row>77</xdr:row>
      <xdr:rowOff>146050</xdr:rowOff>
    </xdr:to>
    <xdr:cxnSp macro="">
      <xdr:nvCxnSpPr>
        <xdr:cNvPr id="372" name="直線コネクタ 371"/>
        <xdr:cNvCxnSpPr/>
      </xdr:nvCxnSpPr>
      <xdr:spPr>
        <a:xfrm>
          <a:off x="3098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123207</xdr:rowOff>
    </xdr:from>
    <xdr:ext cx="736600" cy="259045"/>
    <xdr:sp macro="" textlink="">
      <xdr:nvSpPr>
        <xdr:cNvPr id="374" name="テキスト ボックス 373"/>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130811</xdr:rowOff>
    </xdr:to>
    <xdr:cxnSp macro="">
      <xdr:nvCxnSpPr>
        <xdr:cNvPr id="375" name="直線コネクタ 374"/>
        <xdr:cNvCxnSpPr/>
      </xdr:nvCxnSpPr>
      <xdr:spPr>
        <a:xfrm>
          <a:off x="2209800" y="13286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77" name="テキスト ボックス 376"/>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115570</xdr:rowOff>
    </xdr:to>
    <xdr:cxnSp macro="">
      <xdr:nvCxnSpPr>
        <xdr:cNvPr id="378" name="直線コネクタ 377"/>
        <xdr:cNvCxnSpPr/>
      </xdr:nvCxnSpPr>
      <xdr:spPr>
        <a:xfrm flipV="1">
          <a:off x="1320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0" name="テキスト ボックス 379"/>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82" name="テキスト ボックス 38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88" name="円/楕円 387"/>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85107</xdr:rowOff>
    </xdr:from>
    <xdr:ext cx="762000" cy="259045"/>
    <xdr:sp macro="" textlink="">
      <xdr:nvSpPr>
        <xdr:cNvPr id="389"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90" name="円/楕円 389"/>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91" name="テキスト ボックス 390"/>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80011</xdr:rowOff>
    </xdr:from>
    <xdr:to>
      <xdr:col>4</xdr:col>
      <xdr:colOff>396875</xdr:colOff>
      <xdr:row>78</xdr:row>
      <xdr:rowOff>10161</xdr:rowOff>
    </xdr:to>
    <xdr:sp macro="" textlink="">
      <xdr:nvSpPr>
        <xdr:cNvPr id="392" name="円/楕円 391"/>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166388</xdr:rowOff>
    </xdr:from>
    <xdr:ext cx="762000" cy="259045"/>
    <xdr:sp macro="" textlink="">
      <xdr:nvSpPr>
        <xdr:cNvPr id="393" name="テキスト ボックス 392"/>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94" name="円/楕円 393"/>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95" name="テキスト ボックス 394"/>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6" name="円/楕円 395"/>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7" name="テキスト ボックス 396"/>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全国平均及び静岡県平均と比較してほぼ同水準であり、類似団体内でも中位に位置しているところであるが、比率は年々上昇傾向にある。</a:t>
          </a:r>
          <a:endParaRPr kumimoji="1" lang="en-US" altLang="ja-JP" sz="1300">
            <a:latin typeface="ＭＳ Ｐゴシック"/>
          </a:endParaRPr>
        </a:p>
        <a:p>
          <a:r>
            <a:rPr kumimoji="1" lang="ja-JP" altLang="en-US" sz="1300">
              <a:latin typeface="ＭＳ Ｐゴシック"/>
            </a:rPr>
            <a:t>　扶助費、公債費及び繰出金は今後増加が見込まれるため、町税の徴収体制強化による増収や施設使用料の見直しを進め、経常一般財源の確保を図るとともに経常経費の節減に努める。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62992</xdr:rowOff>
    </xdr:to>
    <xdr:cxnSp macro="">
      <xdr:nvCxnSpPr>
        <xdr:cNvPr id="428" name="直線コネクタ 427"/>
        <xdr:cNvCxnSpPr/>
      </xdr:nvCxnSpPr>
      <xdr:spPr>
        <a:xfrm>
          <a:off x="15671800" y="13088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169435</xdr:rowOff>
    </xdr:from>
    <xdr:ext cx="762000" cy="259045"/>
    <xdr:sp macro="" textlink="">
      <xdr:nvSpPr>
        <xdr:cNvPr id="429"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58420</xdr:rowOff>
    </xdr:to>
    <xdr:cxnSp macro="">
      <xdr:nvCxnSpPr>
        <xdr:cNvPr id="431" name="直線コネクタ 430"/>
        <xdr:cNvCxnSpPr/>
      </xdr:nvCxnSpPr>
      <xdr:spPr>
        <a:xfrm>
          <a:off x="14782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3" name="テキスト ボックス 43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110998</xdr:rowOff>
    </xdr:from>
    <xdr:to>
      <xdr:col>21</xdr:col>
      <xdr:colOff>361950</xdr:colOff>
      <xdr:row>76</xdr:row>
      <xdr:rowOff>30987</xdr:rowOff>
    </xdr:to>
    <xdr:cxnSp macro="">
      <xdr:nvCxnSpPr>
        <xdr:cNvPr id="434" name="直線コネクタ 433"/>
        <xdr:cNvCxnSpPr/>
      </xdr:nvCxnSpPr>
      <xdr:spPr>
        <a:xfrm>
          <a:off x="13893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110998</xdr:rowOff>
    </xdr:to>
    <xdr:cxnSp macro="">
      <xdr:nvCxnSpPr>
        <xdr:cNvPr id="437" name="直線コネクタ 436"/>
        <xdr:cNvCxnSpPr/>
      </xdr:nvCxnSpPr>
      <xdr:spPr>
        <a:xfrm>
          <a:off x="13004800" y="12946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39" name="テキスト ボックス 43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1" name="テキスト ボックス 440"/>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47" name="円/楕円 446"/>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48"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9" name="円/楕円 44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0" name="テキスト ボックス 449"/>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151637</xdr:rowOff>
    </xdr:from>
    <xdr:to>
      <xdr:col>21</xdr:col>
      <xdr:colOff>412750</xdr:colOff>
      <xdr:row>76</xdr:row>
      <xdr:rowOff>81787</xdr:rowOff>
    </xdr:to>
    <xdr:sp macro="" textlink="">
      <xdr:nvSpPr>
        <xdr:cNvPr id="451" name="円/楕円 450"/>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52" name="テキスト ボックス 451"/>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60198</xdr:rowOff>
    </xdr:from>
    <xdr:to>
      <xdr:col>20</xdr:col>
      <xdr:colOff>209550</xdr:colOff>
      <xdr:row>75</xdr:row>
      <xdr:rowOff>161798</xdr:rowOff>
    </xdr:to>
    <xdr:sp macro="" textlink="">
      <xdr:nvSpPr>
        <xdr:cNvPr id="453" name="円/楕円 452"/>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146575</xdr:rowOff>
    </xdr:from>
    <xdr:ext cx="762000" cy="259045"/>
    <xdr:sp macro="" textlink="">
      <xdr:nvSpPr>
        <xdr:cNvPr id="454" name="テキスト ボックス 453"/>
        <xdr:cNvSpPr txBox="1"/>
      </xdr:nvSpPr>
      <xdr:spPr>
        <a:xfrm>
          <a:off x="135128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55" name="円/楕円 454"/>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56" name="テキスト ボックス 455"/>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静岡県吉田町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25555</xdr:rowOff>
    </xdr:from>
    <xdr:to>
      <xdr:col>4</xdr:col>
      <xdr:colOff>1117600</xdr:colOff>
      <xdr:row>19</xdr:row>
      <xdr:rowOff>83459</xdr:rowOff>
    </xdr:to>
    <xdr:cxnSp macro="">
      <xdr:nvCxnSpPr>
        <xdr:cNvPr id="48" name="直線コネクタ 47"/>
        <xdr:cNvCxnSpPr/>
      </xdr:nvCxnSpPr>
      <xdr:spPr bwMode="auto">
        <a:xfrm flipV="1">
          <a:off x="5003800" y="3330730"/>
          <a:ext cx="647700" cy="5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120601</xdr:rowOff>
    </xdr:from>
    <xdr:ext cx="762000" cy="259045"/>
    <xdr:sp macro="" textlink="">
      <xdr:nvSpPr>
        <xdr:cNvPr id="49" name="人口1人当たり決算額の推移平均値テキスト130"/>
        <xdr:cNvSpPr txBox="1"/>
      </xdr:nvSpPr>
      <xdr:spPr>
        <a:xfrm>
          <a:off x="5740400" y="291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44323</xdr:rowOff>
    </xdr:from>
    <xdr:to>
      <xdr:col>4</xdr:col>
      <xdr:colOff>469900</xdr:colOff>
      <xdr:row>19</xdr:row>
      <xdr:rowOff>83459</xdr:rowOff>
    </xdr:to>
    <xdr:cxnSp macro="">
      <xdr:nvCxnSpPr>
        <xdr:cNvPr id="51" name="直線コネクタ 50"/>
        <xdr:cNvCxnSpPr/>
      </xdr:nvCxnSpPr>
      <xdr:spPr bwMode="auto">
        <a:xfrm>
          <a:off x="4305300" y="3349498"/>
          <a:ext cx="698500" cy="3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2316</xdr:rowOff>
    </xdr:from>
    <xdr:ext cx="736600" cy="259045"/>
    <xdr:sp macro="" textlink="">
      <xdr:nvSpPr>
        <xdr:cNvPr id="53" name="テキスト ボックス 52"/>
        <xdr:cNvSpPr txBox="1"/>
      </xdr:nvSpPr>
      <xdr:spPr>
        <a:xfrm>
          <a:off x="4622800" y="279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44323</xdr:rowOff>
    </xdr:from>
    <xdr:to>
      <xdr:col>3</xdr:col>
      <xdr:colOff>904875</xdr:colOff>
      <xdr:row>19</xdr:row>
      <xdr:rowOff>80625</xdr:rowOff>
    </xdr:to>
    <xdr:cxnSp macro="">
      <xdr:nvCxnSpPr>
        <xdr:cNvPr id="54" name="直線コネクタ 53"/>
        <xdr:cNvCxnSpPr/>
      </xdr:nvCxnSpPr>
      <xdr:spPr bwMode="auto">
        <a:xfrm flipV="1">
          <a:off x="3606800" y="3349498"/>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95173</xdr:rowOff>
    </xdr:from>
    <xdr:ext cx="762000" cy="259045"/>
    <xdr:sp macro="" textlink="">
      <xdr:nvSpPr>
        <xdr:cNvPr id="56" name="テキスト ボックス 55"/>
        <xdr:cNvSpPr txBox="1"/>
      </xdr:nvSpPr>
      <xdr:spPr>
        <a:xfrm>
          <a:off x="39243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21074</xdr:rowOff>
    </xdr:from>
    <xdr:to>
      <xdr:col>3</xdr:col>
      <xdr:colOff>206375</xdr:colOff>
      <xdr:row>19</xdr:row>
      <xdr:rowOff>80625</xdr:rowOff>
    </xdr:to>
    <xdr:cxnSp macro="">
      <xdr:nvCxnSpPr>
        <xdr:cNvPr id="57" name="直線コネクタ 56"/>
        <xdr:cNvCxnSpPr/>
      </xdr:nvCxnSpPr>
      <xdr:spPr bwMode="auto">
        <a:xfrm>
          <a:off x="2908300" y="3326249"/>
          <a:ext cx="698500" cy="59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40560</xdr:rowOff>
    </xdr:from>
    <xdr:ext cx="762000" cy="259045"/>
    <xdr:sp macro="" textlink="">
      <xdr:nvSpPr>
        <xdr:cNvPr id="59" name="テキスト ボックス 58"/>
        <xdr:cNvSpPr txBox="1"/>
      </xdr:nvSpPr>
      <xdr:spPr>
        <a:xfrm>
          <a:off x="32258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73822</xdr:rowOff>
    </xdr:from>
    <xdr:ext cx="762000" cy="259045"/>
    <xdr:sp macro="" textlink="">
      <xdr:nvSpPr>
        <xdr:cNvPr id="61" name="テキスト ボックス 60"/>
        <xdr:cNvSpPr txBox="1"/>
      </xdr:nvSpPr>
      <xdr:spPr>
        <a:xfrm>
          <a:off x="2527300" y="26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146205</xdr:rowOff>
    </xdr:from>
    <xdr:to>
      <xdr:col>5</xdr:col>
      <xdr:colOff>34925</xdr:colOff>
      <xdr:row>19</xdr:row>
      <xdr:rowOff>76355</xdr:rowOff>
    </xdr:to>
    <xdr:sp macro="" textlink="">
      <xdr:nvSpPr>
        <xdr:cNvPr id="67" name="円/楕円 66"/>
        <xdr:cNvSpPr/>
      </xdr:nvSpPr>
      <xdr:spPr bwMode="auto">
        <a:xfrm>
          <a:off x="5600700" y="327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118282</xdr:rowOff>
    </xdr:from>
    <xdr:ext cx="762000" cy="259045"/>
    <xdr:sp macro="" textlink="">
      <xdr:nvSpPr>
        <xdr:cNvPr id="68" name="人口1人当たり決算額の推移該当値テキスト130"/>
        <xdr:cNvSpPr txBox="1"/>
      </xdr:nvSpPr>
      <xdr:spPr>
        <a:xfrm>
          <a:off x="5740400" y="325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66,521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32659</xdr:rowOff>
    </xdr:from>
    <xdr:to>
      <xdr:col>4</xdr:col>
      <xdr:colOff>520700</xdr:colOff>
      <xdr:row>19</xdr:row>
      <xdr:rowOff>134259</xdr:rowOff>
    </xdr:to>
    <xdr:sp macro="" textlink="">
      <xdr:nvSpPr>
        <xdr:cNvPr id="69" name="円/楕円 68"/>
        <xdr:cNvSpPr/>
      </xdr:nvSpPr>
      <xdr:spPr bwMode="auto">
        <a:xfrm>
          <a:off x="4953000" y="333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119036</xdr:rowOff>
    </xdr:from>
    <xdr:ext cx="736600" cy="259045"/>
    <xdr:sp macro="" textlink="">
      <xdr:nvSpPr>
        <xdr:cNvPr id="70" name="テキスト ボックス 69"/>
        <xdr:cNvSpPr txBox="1"/>
      </xdr:nvSpPr>
      <xdr:spPr>
        <a:xfrm>
          <a:off x="4622800" y="342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63,988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164973</xdr:rowOff>
    </xdr:from>
    <xdr:to>
      <xdr:col>3</xdr:col>
      <xdr:colOff>955675</xdr:colOff>
      <xdr:row>19</xdr:row>
      <xdr:rowOff>95123</xdr:rowOff>
    </xdr:to>
    <xdr:sp macro="" textlink="">
      <xdr:nvSpPr>
        <xdr:cNvPr id="71" name="円/楕円 70"/>
        <xdr:cNvSpPr/>
      </xdr:nvSpPr>
      <xdr:spPr bwMode="auto">
        <a:xfrm>
          <a:off x="4254500" y="329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79900</xdr:rowOff>
    </xdr:from>
    <xdr:ext cx="762000" cy="259045"/>
    <xdr:sp macro="" textlink="">
      <xdr:nvSpPr>
        <xdr:cNvPr id="72" name="テキスト ボックス 71"/>
        <xdr:cNvSpPr txBox="1"/>
      </xdr:nvSpPr>
      <xdr:spPr>
        <a:xfrm>
          <a:off x="3924300" y="33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65,700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29825</xdr:rowOff>
    </xdr:from>
    <xdr:to>
      <xdr:col>3</xdr:col>
      <xdr:colOff>257175</xdr:colOff>
      <xdr:row>19</xdr:row>
      <xdr:rowOff>131425</xdr:rowOff>
    </xdr:to>
    <xdr:sp macro="" textlink="">
      <xdr:nvSpPr>
        <xdr:cNvPr id="73" name="円/楕円 72"/>
        <xdr:cNvSpPr/>
      </xdr:nvSpPr>
      <xdr:spPr bwMode="auto">
        <a:xfrm>
          <a:off x="3556000" y="333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116202</xdr:rowOff>
    </xdr:from>
    <xdr:ext cx="762000" cy="259045"/>
    <xdr:sp macro="" textlink="">
      <xdr:nvSpPr>
        <xdr:cNvPr id="74" name="テキスト ボックス 73"/>
        <xdr:cNvSpPr txBox="1"/>
      </xdr:nvSpPr>
      <xdr:spPr>
        <a:xfrm>
          <a:off x="3225800" y="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141724</xdr:rowOff>
    </xdr:from>
    <xdr:to>
      <xdr:col>2</xdr:col>
      <xdr:colOff>692150</xdr:colOff>
      <xdr:row>19</xdr:row>
      <xdr:rowOff>71874</xdr:rowOff>
    </xdr:to>
    <xdr:sp macro="" textlink="">
      <xdr:nvSpPr>
        <xdr:cNvPr id="75" name="円/楕円 74"/>
        <xdr:cNvSpPr/>
      </xdr:nvSpPr>
      <xdr:spPr bwMode="auto">
        <a:xfrm>
          <a:off x="2857500" y="327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56651</xdr:rowOff>
    </xdr:from>
    <xdr:ext cx="762000" cy="259045"/>
    <xdr:sp macro="" textlink="">
      <xdr:nvSpPr>
        <xdr:cNvPr id="76" name="テキスト ボックス 75"/>
        <xdr:cNvSpPr txBox="1"/>
      </xdr:nvSpPr>
      <xdr:spPr>
        <a:xfrm>
          <a:off x="25273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265836</xdr:rowOff>
    </xdr:from>
    <xdr:to>
      <xdr:col>4</xdr:col>
      <xdr:colOff>1117600</xdr:colOff>
      <xdr:row>35</xdr:row>
      <xdr:rowOff>207125</xdr:rowOff>
    </xdr:to>
    <xdr:cxnSp macro="">
      <xdr:nvCxnSpPr>
        <xdr:cNvPr id="110" name="直線コネクタ 109"/>
        <xdr:cNvCxnSpPr/>
      </xdr:nvCxnSpPr>
      <xdr:spPr bwMode="auto">
        <a:xfrm>
          <a:off x="5003800" y="6533286"/>
          <a:ext cx="647700" cy="28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205515</xdr:rowOff>
    </xdr:from>
    <xdr:ext cx="762000" cy="259045"/>
    <xdr:sp macro="" textlink="">
      <xdr:nvSpPr>
        <xdr:cNvPr id="111" name="人口1人当たり決算額の推移平均値テキスト445"/>
        <xdr:cNvSpPr txBox="1"/>
      </xdr:nvSpPr>
      <xdr:spPr>
        <a:xfrm>
          <a:off x="5740400" y="6815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243129</xdr:rowOff>
    </xdr:from>
    <xdr:to>
      <xdr:col>4</xdr:col>
      <xdr:colOff>469900</xdr:colOff>
      <xdr:row>34</xdr:row>
      <xdr:rowOff>265836</xdr:rowOff>
    </xdr:to>
    <xdr:cxnSp macro="">
      <xdr:nvCxnSpPr>
        <xdr:cNvPr id="113" name="直線コネクタ 112"/>
        <xdr:cNvCxnSpPr/>
      </xdr:nvCxnSpPr>
      <xdr:spPr bwMode="auto">
        <a:xfrm>
          <a:off x="4305300" y="6510579"/>
          <a:ext cx="698500" cy="2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246778</xdr:rowOff>
    </xdr:from>
    <xdr:ext cx="736600" cy="259045"/>
    <xdr:sp macro="" textlink="">
      <xdr:nvSpPr>
        <xdr:cNvPr id="115" name="テキスト ボックス 114"/>
        <xdr:cNvSpPr txBox="1"/>
      </xdr:nvSpPr>
      <xdr:spPr>
        <a:xfrm>
          <a:off x="4622800" y="685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212916</xdr:rowOff>
    </xdr:from>
    <xdr:to>
      <xdr:col>3</xdr:col>
      <xdr:colOff>904875</xdr:colOff>
      <xdr:row>34</xdr:row>
      <xdr:rowOff>243129</xdr:rowOff>
    </xdr:to>
    <xdr:cxnSp macro="">
      <xdr:nvCxnSpPr>
        <xdr:cNvPr id="116" name="直線コネクタ 115"/>
        <xdr:cNvCxnSpPr/>
      </xdr:nvCxnSpPr>
      <xdr:spPr bwMode="auto">
        <a:xfrm>
          <a:off x="3606800" y="6480366"/>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144632</xdr:rowOff>
    </xdr:from>
    <xdr:ext cx="762000" cy="259045"/>
    <xdr:sp macro="" textlink="">
      <xdr:nvSpPr>
        <xdr:cNvPr id="118" name="テキスト ボックス 117"/>
        <xdr:cNvSpPr txBox="1"/>
      </xdr:nvSpPr>
      <xdr:spPr>
        <a:xfrm>
          <a:off x="39243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157251</xdr:rowOff>
    </xdr:from>
    <xdr:to>
      <xdr:col>3</xdr:col>
      <xdr:colOff>206375</xdr:colOff>
      <xdr:row>34</xdr:row>
      <xdr:rowOff>212916</xdr:rowOff>
    </xdr:to>
    <xdr:cxnSp macro="">
      <xdr:nvCxnSpPr>
        <xdr:cNvPr id="119" name="直線コネクタ 118"/>
        <xdr:cNvCxnSpPr/>
      </xdr:nvCxnSpPr>
      <xdr:spPr bwMode="auto">
        <a:xfrm>
          <a:off x="2908300" y="6424701"/>
          <a:ext cx="698500" cy="5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73004</xdr:rowOff>
    </xdr:from>
    <xdr:ext cx="762000" cy="259045"/>
    <xdr:sp macro="" textlink="">
      <xdr:nvSpPr>
        <xdr:cNvPr id="121" name="テキスト ボックス 120"/>
        <xdr:cNvSpPr txBox="1"/>
      </xdr:nvSpPr>
      <xdr:spPr>
        <a:xfrm>
          <a:off x="32258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110799</xdr:rowOff>
    </xdr:from>
    <xdr:ext cx="762000" cy="259045"/>
    <xdr:sp macro="" textlink="">
      <xdr:nvSpPr>
        <xdr:cNvPr id="123" name="テキスト ボックス 122"/>
        <xdr:cNvSpPr txBox="1"/>
      </xdr:nvSpPr>
      <xdr:spPr>
        <a:xfrm>
          <a:off x="2527300" y="672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156325</xdr:rowOff>
    </xdr:from>
    <xdr:to>
      <xdr:col>5</xdr:col>
      <xdr:colOff>34925</xdr:colOff>
      <xdr:row>35</xdr:row>
      <xdr:rowOff>257925</xdr:rowOff>
    </xdr:to>
    <xdr:sp macro="" textlink="">
      <xdr:nvSpPr>
        <xdr:cNvPr id="129" name="円/楕円 128"/>
        <xdr:cNvSpPr/>
      </xdr:nvSpPr>
      <xdr:spPr bwMode="auto">
        <a:xfrm>
          <a:off x="5600700" y="676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1402</xdr:rowOff>
    </xdr:from>
    <xdr:ext cx="762000" cy="259045"/>
    <xdr:sp macro="" textlink="">
      <xdr:nvSpPr>
        <xdr:cNvPr id="130" name="人口1人当たり決算額の推移該当値テキスト445"/>
        <xdr:cNvSpPr txBox="1"/>
      </xdr:nvSpPr>
      <xdr:spPr>
        <a:xfrm>
          <a:off x="5740400" y="661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215036</xdr:rowOff>
    </xdr:from>
    <xdr:to>
      <xdr:col>4</xdr:col>
      <xdr:colOff>520700</xdr:colOff>
      <xdr:row>34</xdr:row>
      <xdr:rowOff>316636</xdr:rowOff>
    </xdr:to>
    <xdr:sp macro="" textlink="">
      <xdr:nvSpPr>
        <xdr:cNvPr id="131" name="円/楕円 130"/>
        <xdr:cNvSpPr/>
      </xdr:nvSpPr>
      <xdr:spPr bwMode="auto">
        <a:xfrm>
          <a:off x="4953000" y="648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326813</xdr:rowOff>
    </xdr:from>
    <xdr:ext cx="736600" cy="259045"/>
    <xdr:sp macro="" textlink="">
      <xdr:nvSpPr>
        <xdr:cNvPr id="132" name="テキスト ボックス 131"/>
        <xdr:cNvSpPr txBox="1"/>
      </xdr:nvSpPr>
      <xdr:spPr>
        <a:xfrm>
          <a:off x="4622800" y="62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192329</xdr:rowOff>
    </xdr:from>
    <xdr:to>
      <xdr:col>3</xdr:col>
      <xdr:colOff>955675</xdr:colOff>
      <xdr:row>34</xdr:row>
      <xdr:rowOff>293929</xdr:rowOff>
    </xdr:to>
    <xdr:sp macro="" textlink="">
      <xdr:nvSpPr>
        <xdr:cNvPr id="133" name="円/楕円 132"/>
        <xdr:cNvSpPr/>
      </xdr:nvSpPr>
      <xdr:spPr bwMode="auto">
        <a:xfrm>
          <a:off x="4254500" y="645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304106</xdr:rowOff>
    </xdr:from>
    <xdr:ext cx="762000" cy="259045"/>
    <xdr:sp macro="" textlink="">
      <xdr:nvSpPr>
        <xdr:cNvPr id="134" name="テキスト ボックス 133"/>
        <xdr:cNvSpPr txBox="1"/>
      </xdr:nvSpPr>
      <xdr:spPr>
        <a:xfrm>
          <a:off x="3924300" y="622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162116</xdr:rowOff>
    </xdr:from>
    <xdr:to>
      <xdr:col>3</xdr:col>
      <xdr:colOff>257175</xdr:colOff>
      <xdr:row>34</xdr:row>
      <xdr:rowOff>263716</xdr:rowOff>
    </xdr:to>
    <xdr:sp macro="" textlink="">
      <xdr:nvSpPr>
        <xdr:cNvPr id="135" name="円/楕円 134"/>
        <xdr:cNvSpPr/>
      </xdr:nvSpPr>
      <xdr:spPr bwMode="auto">
        <a:xfrm>
          <a:off x="3556000" y="642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273893</xdr:rowOff>
    </xdr:from>
    <xdr:ext cx="762000" cy="259045"/>
    <xdr:sp macro="" textlink="">
      <xdr:nvSpPr>
        <xdr:cNvPr id="136" name="テキスト ボックス 135"/>
        <xdr:cNvSpPr txBox="1"/>
      </xdr:nvSpPr>
      <xdr:spPr>
        <a:xfrm>
          <a:off x="3225800" y="619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106451</xdr:rowOff>
    </xdr:from>
    <xdr:to>
      <xdr:col>2</xdr:col>
      <xdr:colOff>692150</xdr:colOff>
      <xdr:row>34</xdr:row>
      <xdr:rowOff>208051</xdr:rowOff>
    </xdr:to>
    <xdr:sp macro="" textlink="">
      <xdr:nvSpPr>
        <xdr:cNvPr id="137" name="円/楕円 136"/>
        <xdr:cNvSpPr/>
      </xdr:nvSpPr>
      <xdr:spPr bwMode="auto">
        <a:xfrm>
          <a:off x="2857500" y="637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218228</xdr:rowOff>
    </xdr:from>
    <xdr:ext cx="762000" cy="259045"/>
    <xdr:sp macro="" textlink="">
      <xdr:nvSpPr>
        <xdr:cNvPr id="138" name="テキスト ボックス 137"/>
        <xdr:cNvSpPr txBox="1"/>
      </xdr:nvSpPr>
      <xdr:spPr>
        <a:xfrm>
          <a:off x="2527300" y="61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町税や特定財源で賄いきれない財源に対応するために財政調整基金を約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5,800</a:t>
          </a:r>
          <a:r>
            <a:rPr kumimoji="1" lang="ja-JP" altLang="en-US" sz="1100">
              <a:latin typeface="ＭＳ ゴシック" pitchFamily="49" charset="-128"/>
              <a:ea typeface="ＭＳ ゴシック" pitchFamily="49" charset="-128"/>
            </a:rPr>
            <a:t>万円活用した一方、地域の元気臨時交付金の活用等により約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7,500</a:t>
          </a:r>
          <a:r>
            <a:rPr kumimoji="1" lang="ja-JP" altLang="en-US" sz="1100">
              <a:latin typeface="ＭＳ ゴシック" pitchFamily="49" charset="-128"/>
              <a:ea typeface="ＭＳ ゴシック" pitchFamily="49" charset="-128"/>
            </a:rPr>
            <a:t>万円の積立てをした結果、基金残高が増加した。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（実質収支額）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事業費の見直しや基金への積立てにより、実質収支額は約</a:t>
          </a:r>
          <a:r>
            <a:rPr kumimoji="1" lang="en-US" altLang="ja-JP" sz="1100">
              <a:latin typeface="ＭＳ ゴシック" pitchFamily="49" charset="-128"/>
              <a:ea typeface="ＭＳ ゴシック" pitchFamily="49" charset="-128"/>
            </a:rPr>
            <a:t>7,000</a:t>
          </a:r>
          <a:r>
            <a:rPr kumimoji="1" lang="ja-JP" altLang="en-US" sz="1100">
              <a:latin typeface="ＭＳ ゴシック" pitchFamily="49" charset="-128"/>
              <a:ea typeface="ＭＳ ゴシック" pitchFamily="49" charset="-128"/>
            </a:rPr>
            <a:t>万円の減額し、実質収支比率が</a:t>
          </a:r>
          <a:r>
            <a:rPr kumimoji="1" lang="en-US" altLang="ja-JP" sz="1100">
              <a:latin typeface="ＭＳ ゴシック" pitchFamily="49" charset="-128"/>
              <a:ea typeface="ＭＳ ゴシック" pitchFamily="49" charset="-128"/>
            </a:rPr>
            <a:t>1.18</a:t>
          </a:r>
          <a:r>
            <a:rPr kumimoji="1" lang="ja-JP" altLang="en-US" sz="1100">
              <a:latin typeface="ＭＳ ゴシック" pitchFamily="49" charset="-128"/>
              <a:ea typeface="ＭＳ ゴシック" pitchFamily="49" charset="-128"/>
            </a:rPr>
            <a:t>ポイント下がった。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（実質単年度収支）</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前述のとおり、財政調整基金の積立額が多額であったため、標準財政規模比</a:t>
          </a:r>
          <a:r>
            <a:rPr kumimoji="1" lang="en-US" altLang="ja-JP" sz="1100">
              <a:latin typeface="ＭＳ ゴシック" pitchFamily="49" charset="-128"/>
              <a:ea typeface="ＭＳ ゴシック" pitchFamily="49" charset="-128"/>
            </a:rPr>
            <a:t>2.29</a:t>
          </a:r>
          <a:r>
            <a:rPr kumimoji="1" lang="ja-JP" altLang="en-US" sz="1100">
              <a:latin typeface="ＭＳ ゴシック" pitchFamily="49" charset="-128"/>
              <a:ea typeface="ＭＳ ゴシック" pitchFamily="49" charset="-128"/>
            </a:rPr>
            <a:t>％という比率となった。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一般会計及び全ての特別会計で赤字が発生していない。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土地所得特別会計の償還が平成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年度で終了により</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3,100</a:t>
          </a:r>
          <a:r>
            <a:rPr kumimoji="1" lang="ja-JP" altLang="ja-JP" sz="1100">
              <a:solidFill>
                <a:schemeClr val="dk1"/>
              </a:solidFill>
              <a:effectLst/>
              <a:latin typeface="+mn-ea"/>
              <a:ea typeface="+mn-ea"/>
              <a:cs typeface="+mn-cs"/>
            </a:rPr>
            <a:t>万円</a:t>
          </a:r>
          <a:r>
            <a:rPr kumimoji="1" lang="ja-JP" altLang="en-US" sz="1100">
              <a:solidFill>
                <a:schemeClr val="dk1"/>
              </a:solidFill>
              <a:effectLst/>
              <a:latin typeface="+mn-lt"/>
              <a:ea typeface="+mn-ea"/>
              <a:cs typeface="+mn-cs"/>
            </a:rPr>
            <a:t>の減額となった。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（公営企業の元利償還に対する繰入金）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公営企業会計では地方債発行が抑制されているが、公共下水道事業会計において、据え置き期間終了による元金償還額増より増額となった。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（組合等が起こした地方債の元利償還金に対する負担金等）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関係する一部事務組合において、地方債発行が抑制されているため、減少傾向にある。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（債務負担行為に基づく支出額）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年度から始まった、国営かんがい排水事業に係る債務負担行為に基づく支出が平成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年度まで続く。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（算入公債費等）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交付税算入率の高い地方債を優先的に活用しているため増加傾向にあり、今後も継続していく。</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喫緊の課題である津波防災まちづくりを強力に推し進めていくため、津波避難タワーの建設、避難路の整備等により地方債残高が増加した。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（債務負担行為に基づく支出予定額）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国営かんがい排水事業に係る支出による減額。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水道事業及び公共下水道事業において地方債残高は減少傾向にあるため、償還に対する繰入額も減少している。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（充当可能基金）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財政調整基金の増額による充当可能基金の増額。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（充当可能特定歳入）</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都市計画税の減収による充当可能特定収入の減額。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（基準財政需要額算入見込額）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交付税算入率の高い地方債を優先して活用しているため、基準財政需要額の増加が見込まれる。</a:t>
          </a:r>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17467007</v>
      </c>
      <c r="BO4" s="379"/>
      <c r="BP4" s="379"/>
      <c r="BQ4" s="379"/>
      <c r="BR4" s="379"/>
      <c r="BS4" s="379"/>
      <c r="BT4" s="379"/>
      <c r="BU4" s="380"/>
      <c r="BV4" s="378">
        <v>10313906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6.5</v>
      </c>
      <c r="CU4" s="554"/>
      <c r="CV4" s="554"/>
      <c r="CW4" s="554"/>
      <c r="CX4" s="554"/>
      <c r="CY4" s="554"/>
      <c r="CZ4" s="554"/>
      <c r="DA4" s="555"/>
      <c r="DB4" s="553">
        <v>7.7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17046455</v>
      </c>
      <c r="BO5" s="384"/>
      <c r="BP5" s="384"/>
      <c r="BQ5" s="384"/>
      <c r="BR5" s="384"/>
      <c r="BS5" s="384"/>
      <c r="BT5" s="384"/>
      <c r="BU5" s="385"/>
      <c r="BV5" s="383">
        <v>9626743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84.5</v>
      </c>
      <c r="CU5" s="354"/>
      <c r="CV5" s="354"/>
      <c r="CW5" s="354"/>
      <c r="CX5" s="354"/>
      <c r="CY5" s="354"/>
      <c r="CZ5" s="354"/>
      <c r="DA5" s="355"/>
      <c r="DB5" s="353">
        <v>87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420552</v>
      </c>
      <c r="BO6" s="384"/>
      <c r="BP6" s="384"/>
      <c r="BQ6" s="384"/>
      <c r="BR6" s="384"/>
      <c r="BS6" s="384"/>
      <c r="BT6" s="384"/>
      <c r="BU6" s="385"/>
      <c r="BV6" s="383">
        <v>687163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v>
      </c>
      <c r="CU6" s="528"/>
      <c r="CV6" s="528"/>
      <c r="CW6" s="528"/>
      <c r="CX6" s="528"/>
      <c r="CY6" s="528"/>
      <c r="CZ6" s="528"/>
      <c r="DA6" s="529"/>
      <c r="DB6" s="527">
        <v>92.1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8730</v>
      </c>
      <c r="BO7" s="384"/>
      <c r="BP7" s="384"/>
      <c r="BQ7" s="384"/>
      <c r="BR7" s="384"/>
      <c r="BS7" s="384"/>
      <c r="BT7" s="384"/>
      <c r="BU7" s="385"/>
      <c r="BV7" s="383">
        <v>204568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6364304</v>
      </c>
      <c r="CU7" s="384"/>
      <c r="CV7" s="384"/>
      <c r="CW7" s="384"/>
      <c r="CX7" s="384"/>
      <c r="CY7" s="384"/>
      <c r="CZ7" s="384"/>
      <c r="DA7" s="385"/>
      <c r="DB7" s="383">
        <v>6307568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411822</v>
      </c>
      <c r="BO8" s="384"/>
      <c r="BP8" s="384"/>
      <c r="BQ8" s="384"/>
      <c r="BR8" s="384"/>
      <c r="BS8" s="384"/>
      <c r="BT8" s="384"/>
      <c r="BU8" s="385"/>
      <c r="BV8" s="383">
        <v>482595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0.96</v>
      </c>
      <c r="CU8" s="491"/>
      <c r="CV8" s="491"/>
      <c r="CW8" s="491"/>
      <c r="CX8" s="491"/>
      <c r="CY8" s="491"/>
      <c r="CZ8" s="491"/>
      <c r="DA8" s="492"/>
      <c r="DB8" s="490">
        <v>0.96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29815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-70773</v>
      </c>
      <c r="BO9" s="384"/>
      <c r="BP9" s="384"/>
      <c r="BQ9" s="384"/>
      <c r="BR9" s="384"/>
      <c r="BS9" s="384"/>
      <c r="BT9" s="384"/>
      <c r="BU9" s="385"/>
      <c r="BV9" s="383">
        <v>61140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v>
      </c>
      <c r="CU9" s="354"/>
      <c r="CV9" s="354"/>
      <c r="CW9" s="354"/>
      <c r="CX9" s="354"/>
      <c r="CY9" s="354"/>
      <c r="CZ9" s="354"/>
      <c r="DA9" s="355"/>
      <c r="DB9" s="353">
        <v>13.2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28648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775104</v>
      </c>
      <c r="BO10" s="384"/>
      <c r="BP10" s="384"/>
      <c r="BQ10" s="384"/>
      <c r="BR10" s="384"/>
      <c r="BS10" s="384"/>
      <c r="BT10" s="384"/>
      <c r="BU10" s="385"/>
      <c r="BV10" s="383">
        <v>231019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30042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558423</v>
      </c>
      <c r="BO12" s="384"/>
      <c r="BP12" s="384"/>
      <c r="BQ12" s="384"/>
      <c r="BR12" s="384"/>
      <c r="BS12" s="384"/>
      <c r="BT12" s="384"/>
      <c r="BU12" s="385"/>
      <c r="BV12" s="383">
        <v>398000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29100</v>
      </c>
      <c r="S13" s="483"/>
      <c r="T13" s="483"/>
      <c r="U13" s="483"/>
      <c r="V13" s="484"/>
      <c r="W13" s="470" t="s">
        <v>124</v>
      </c>
      <c r="X13" s="396"/>
      <c r="Y13" s="396"/>
      <c r="Z13" s="396"/>
      <c r="AA13" s="396"/>
      <c r="AB13" s="397"/>
      <c r="AC13" s="359">
        <v>621</v>
      </c>
      <c r="AD13" s="360"/>
      <c r="AE13" s="360"/>
      <c r="AF13" s="360"/>
      <c r="AG13" s="361"/>
      <c r="AH13" s="359">
        <v>746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145908</v>
      </c>
      <c r="BO13" s="384"/>
      <c r="BP13" s="384"/>
      <c r="BQ13" s="384"/>
      <c r="BR13" s="384"/>
      <c r="BS13" s="384"/>
      <c r="BT13" s="384"/>
      <c r="BU13" s="385"/>
      <c r="BV13" s="383">
        <v>-105841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13.4</v>
      </c>
      <c r="CU13" s="354"/>
      <c r="CV13" s="354"/>
      <c r="CW13" s="354"/>
      <c r="CX13" s="354"/>
      <c r="CY13" s="354"/>
      <c r="CZ13" s="354"/>
      <c r="DA13" s="355"/>
      <c r="DB13" s="353">
        <v>15.1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30250</v>
      </c>
      <c r="S14" s="483"/>
      <c r="T14" s="483"/>
      <c r="U14" s="483"/>
      <c r="V14" s="484"/>
      <c r="W14" s="485"/>
      <c r="X14" s="399"/>
      <c r="Y14" s="399"/>
      <c r="Z14" s="399"/>
      <c r="AA14" s="399"/>
      <c r="AB14" s="400"/>
      <c r="AC14" s="475">
        <v>3.9</v>
      </c>
      <c r="AD14" s="476"/>
      <c r="AE14" s="476"/>
      <c r="AF14" s="476"/>
      <c r="AG14" s="477"/>
      <c r="AH14" s="475">
        <v>4.7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102.8</v>
      </c>
      <c r="CU14" s="454"/>
      <c r="CV14" s="454"/>
      <c r="CW14" s="454"/>
      <c r="CX14" s="454"/>
      <c r="CY14" s="454"/>
      <c r="CZ14" s="454"/>
      <c r="DA14" s="455"/>
      <c r="DB14" s="486">
        <v>52.9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29316</v>
      </c>
      <c r="S15" s="483"/>
      <c r="T15" s="483"/>
      <c r="U15" s="483"/>
      <c r="V15" s="484"/>
      <c r="W15" s="470" t="s">
        <v>131</v>
      </c>
      <c r="X15" s="396"/>
      <c r="Y15" s="396"/>
      <c r="Z15" s="396"/>
      <c r="AA15" s="396"/>
      <c r="AB15" s="397"/>
      <c r="AC15" s="359">
        <v>7642</v>
      </c>
      <c r="AD15" s="360"/>
      <c r="AE15" s="360"/>
      <c r="AF15" s="360"/>
      <c r="AG15" s="361"/>
      <c r="AH15" s="359">
        <v>7700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4453869</v>
      </c>
      <c r="BO15" s="379"/>
      <c r="BP15" s="379"/>
      <c r="BQ15" s="379"/>
      <c r="BR15" s="379"/>
      <c r="BS15" s="379"/>
      <c r="BT15" s="379"/>
      <c r="BU15" s="380"/>
      <c r="BV15" s="378">
        <v>4364232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48.5</v>
      </c>
      <c r="AD16" s="476"/>
      <c r="AE16" s="476"/>
      <c r="AF16" s="476"/>
      <c r="AG16" s="477"/>
      <c r="AH16" s="475">
        <v>48.5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4638413</v>
      </c>
      <c r="BO16" s="384"/>
      <c r="BP16" s="384"/>
      <c r="BQ16" s="384"/>
      <c r="BR16" s="384"/>
      <c r="BS16" s="384"/>
      <c r="BT16" s="384"/>
      <c r="BU16" s="385"/>
      <c r="BV16" s="383">
        <v>4547194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7499</v>
      </c>
      <c r="AD17" s="360"/>
      <c r="AE17" s="360"/>
      <c r="AF17" s="360"/>
      <c r="AG17" s="361"/>
      <c r="AH17" s="359">
        <v>7360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5787948</v>
      </c>
      <c r="BO17" s="384"/>
      <c r="BP17" s="384"/>
      <c r="BQ17" s="384"/>
      <c r="BR17" s="384"/>
      <c r="BS17" s="384"/>
      <c r="BT17" s="384"/>
      <c r="BU17" s="385"/>
      <c r="BV17" s="383">
        <v>5662971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20.84</v>
      </c>
      <c r="M18" s="446"/>
      <c r="N18" s="446"/>
      <c r="O18" s="446"/>
      <c r="P18" s="446"/>
      <c r="Q18" s="446"/>
      <c r="R18" s="447"/>
      <c r="S18" s="447"/>
      <c r="T18" s="447"/>
      <c r="U18" s="447"/>
      <c r="V18" s="448"/>
      <c r="W18" s="462"/>
      <c r="X18" s="463"/>
      <c r="Y18" s="463"/>
      <c r="Z18" s="463"/>
      <c r="AA18" s="463"/>
      <c r="AB18" s="471"/>
      <c r="AC18" s="347">
        <v>47.6</v>
      </c>
      <c r="AD18" s="348"/>
      <c r="AE18" s="348"/>
      <c r="AF18" s="348"/>
      <c r="AG18" s="449"/>
      <c r="AH18" s="347">
        <v>46.3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5371163</v>
      </c>
      <c r="BO18" s="384"/>
      <c r="BP18" s="384"/>
      <c r="BQ18" s="384"/>
      <c r="BR18" s="384"/>
      <c r="BS18" s="384"/>
      <c r="BT18" s="384"/>
      <c r="BU18" s="385"/>
      <c r="BV18" s="383">
        <v>5529847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1431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9474525</v>
      </c>
      <c r="BO19" s="384"/>
      <c r="BP19" s="384"/>
      <c r="BQ19" s="384"/>
      <c r="BR19" s="384"/>
      <c r="BS19" s="384"/>
      <c r="BT19" s="384"/>
      <c r="BU19" s="385"/>
      <c r="BV19" s="383">
        <v>7686705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10253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11732392</v>
      </c>
      <c r="BO23" s="384"/>
      <c r="BP23" s="384"/>
      <c r="BQ23" s="384"/>
      <c r="BR23" s="384"/>
      <c r="BS23" s="384"/>
      <c r="BT23" s="384"/>
      <c r="BU23" s="385"/>
      <c r="BV23" s="383">
        <v>8635793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7900</v>
      </c>
      <c r="R24" s="360"/>
      <c r="S24" s="360"/>
      <c r="T24" s="360"/>
      <c r="U24" s="360"/>
      <c r="V24" s="361"/>
      <c r="W24" s="425"/>
      <c r="X24" s="416"/>
      <c r="Y24" s="417"/>
      <c r="Z24" s="356" t="s">
        <v>154</v>
      </c>
      <c r="AA24" s="357"/>
      <c r="AB24" s="357"/>
      <c r="AC24" s="357"/>
      <c r="AD24" s="357"/>
      <c r="AE24" s="357"/>
      <c r="AF24" s="357"/>
      <c r="AG24" s="358"/>
      <c r="AH24" s="359">
        <v>196</v>
      </c>
      <c r="AI24" s="360"/>
      <c r="AJ24" s="360"/>
      <c r="AK24" s="360"/>
      <c r="AL24" s="361"/>
      <c r="AM24" s="359">
        <v>545664</v>
      </c>
      <c r="AN24" s="360"/>
      <c r="AO24" s="360"/>
      <c r="AP24" s="360"/>
      <c r="AQ24" s="360"/>
      <c r="AR24" s="361"/>
      <c r="AS24" s="359">
        <v>2784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10688241</v>
      </c>
      <c r="BO24" s="384"/>
      <c r="BP24" s="384"/>
      <c r="BQ24" s="384"/>
      <c r="BR24" s="384"/>
      <c r="BS24" s="384"/>
      <c r="BT24" s="384"/>
      <c r="BU24" s="385"/>
      <c r="BV24" s="383">
        <v>7369420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6300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245234</v>
      </c>
      <c r="BO25" s="379"/>
      <c r="BP25" s="379"/>
      <c r="BQ25" s="379"/>
      <c r="BR25" s="379"/>
      <c r="BS25" s="379"/>
      <c r="BT25" s="379"/>
      <c r="BU25" s="380"/>
      <c r="BV25" s="378">
        <v>166872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5600</v>
      </c>
      <c r="R26" s="360"/>
      <c r="S26" s="360"/>
      <c r="T26" s="360"/>
      <c r="U26" s="360"/>
      <c r="V26" s="361"/>
      <c r="W26" s="425"/>
      <c r="X26" s="416"/>
      <c r="Y26" s="417"/>
      <c r="Z26" s="356" t="s">
        <v>160</v>
      </c>
      <c r="AA26" s="436"/>
      <c r="AB26" s="436"/>
      <c r="AC26" s="436"/>
      <c r="AD26" s="436"/>
      <c r="AE26" s="436"/>
      <c r="AF26" s="436"/>
      <c r="AG26" s="437"/>
      <c r="AH26" s="359">
        <v>5</v>
      </c>
      <c r="AI26" s="360"/>
      <c r="AJ26" s="360"/>
      <c r="AK26" s="360"/>
      <c r="AL26" s="361"/>
      <c r="AM26" s="359">
        <v>13360</v>
      </c>
      <c r="AN26" s="360"/>
      <c r="AO26" s="360"/>
      <c r="AP26" s="360"/>
      <c r="AQ26" s="360"/>
      <c r="AR26" s="361"/>
      <c r="AS26" s="359">
        <v>2672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3200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2601</v>
      </c>
      <c r="AN27" s="360"/>
      <c r="AO27" s="360"/>
      <c r="AP27" s="360"/>
      <c r="AQ27" s="360"/>
      <c r="AR27" s="361"/>
      <c r="AS27" s="359">
        <v>2601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1183607</v>
      </c>
      <c r="BO27" s="387"/>
      <c r="BP27" s="387"/>
      <c r="BQ27" s="387"/>
      <c r="BR27" s="387"/>
      <c r="BS27" s="387"/>
      <c r="BT27" s="387"/>
      <c r="BU27" s="388"/>
      <c r="BV27" s="386">
        <v>1183604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2600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1247556</v>
      </c>
      <c r="BO28" s="379"/>
      <c r="BP28" s="379"/>
      <c r="BQ28" s="379"/>
      <c r="BR28" s="379"/>
      <c r="BS28" s="379"/>
      <c r="BT28" s="379"/>
      <c r="BU28" s="380"/>
      <c r="BV28" s="378">
        <v>1030875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11</v>
      </c>
      <c r="M29" s="360"/>
      <c r="N29" s="360"/>
      <c r="O29" s="360"/>
      <c r="P29" s="361"/>
      <c r="Q29" s="359">
        <v>2400</v>
      </c>
      <c r="R29" s="360"/>
      <c r="S29" s="360"/>
      <c r="T29" s="360"/>
      <c r="U29" s="360"/>
      <c r="V29" s="361"/>
      <c r="W29" s="425"/>
      <c r="X29" s="416"/>
      <c r="Y29" s="417"/>
      <c r="Z29" s="356" t="s">
        <v>170</v>
      </c>
      <c r="AA29" s="357"/>
      <c r="AB29" s="357"/>
      <c r="AC29" s="357"/>
      <c r="AD29" s="357"/>
      <c r="AE29" s="357"/>
      <c r="AF29" s="357"/>
      <c r="AG29" s="358"/>
      <c r="AH29" s="359">
        <v>197</v>
      </c>
      <c r="AI29" s="360"/>
      <c r="AJ29" s="360"/>
      <c r="AK29" s="360"/>
      <c r="AL29" s="361"/>
      <c r="AM29" s="359">
        <v>548265</v>
      </c>
      <c r="AN29" s="360"/>
      <c r="AO29" s="360"/>
      <c r="AP29" s="360"/>
      <c r="AQ29" s="360"/>
      <c r="AR29" s="361"/>
      <c r="AS29" s="359">
        <v>2783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30679</v>
      </c>
      <c r="BO29" s="384"/>
      <c r="BP29" s="384"/>
      <c r="BQ29" s="384"/>
      <c r="BR29" s="384"/>
      <c r="BS29" s="384"/>
      <c r="BT29" s="384"/>
      <c r="BU29" s="385"/>
      <c r="BV29" s="383">
        <v>30669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815360</v>
      </c>
      <c r="BO30" s="387"/>
      <c r="BP30" s="387"/>
      <c r="BQ30" s="387"/>
      <c r="BR30" s="387"/>
      <c r="BS30" s="387"/>
      <c r="BT30" s="387"/>
      <c r="BU30" s="388"/>
      <c r="BV30" s="386">
        <v>288634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吉田町牧之原市広域施設組合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榛原総合病院組合（普通会計分）</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榛原総合病院組合（事業会計分）</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相寿園管理組合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駿遠学園管理組合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静岡県市町総合事務組合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静岡県後期高齢者医療広域組合（普通会計分）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静岡県後期高齢者医療広域組合（事業会計分）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静岡地方税滞納整理機構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customSheetViews>
    <customSheetView guid="{F36D4A27-A481-4339-8E2A-8E56AD7404CE}" showGridLines="0" fitToPage="1" hiddenRows="1" hiddenColumns="1" topLeftCell="AP25">
      <selection activeCell="BW34" sqref="BW34:BX34"/>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9031</v>
      </c>
      <c r="J41" s="83">
        <v>8762</v>
      </c>
      <c r="K41" s="83">
        <v>8446</v>
      </c>
      <c r="L41" s="83">
        <v>8636</v>
      </c>
      <c r="M41" s="84">
        <v>11732</v>
      </c>
    </row>
    <row r="42" spans="2:13" ht="27.75" customHeight="1">
      <c r="B42" s="1169"/>
      <c r="C42" s="1170"/>
      <c r="D42" s="85"/>
      <c r="E42" s="1173" t="s">
        <v>26</v>
      </c>
      <c r="F42" s="1173"/>
      <c r="G42" s="1173"/>
      <c r="H42" s="1174"/>
      <c r="I42" s="86" t="s">
        <v>476</v>
      </c>
      <c r="J42" s="87">
        <v>14</v>
      </c>
      <c r="K42" s="87">
        <v>181</v>
      </c>
      <c r="L42" s="87">
        <v>167</v>
      </c>
      <c r="M42" s="88">
        <v>153</v>
      </c>
    </row>
    <row r="43" spans="2:13" ht="27.75" customHeight="1">
      <c r="B43" s="1169"/>
      <c r="C43" s="1170"/>
      <c r="D43" s="85"/>
      <c r="E43" s="1173" t="s">
        <v>27</v>
      </c>
      <c r="F43" s="1173"/>
      <c r="G43" s="1173"/>
      <c r="H43" s="1174"/>
      <c r="I43" s="86">
        <v>7020</v>
      </c>
      <c r="J43" s="87">
        <v>6874</v>
      </c>
      <c r="K43" s="87">
        <v>6498</v>
      </c>
      <c r="L43" s="87">
        <v>6110</v>
      </c>
      <c r="M43" s="88">
        <v>5667</v>
      </c>
    </row>
    <row r="44" spans="2:13" ht="27.75" customHeight="1">
      <c r="B44" s="1169"/>
      <c r="C44" s="1170"/>
      <c r="D44" s="85"/>
      <c r="E44" s="1173" t="s">
        <v>28</v>
      </c>
      <c r="F44" s="1173"/>
      <c r="G44" s="1173"/>
      <c r="H44" s="1174"/>
      <c r="I44" s="86">
        <v>3271</v>
      </c>
      <c r="J44" s="87">
        <v>3016</v>
      </c>
      <c r="K44" s="87">
        <v>2747</v>
      </c>
      <c r="L44" s="87">
        <v>2517</v>
      </c>
      <c r="M44" s="88">
        <v>2358</v>
      </c>
    </row>
    <row r="45" spans="2:13" ht="27.75" customHeight="1">
      <c r="B45" s="1169"/>
      <c r="C45" s="1170"/>
      <c r="D45" s="85"/>
      <c r="E45" s="1173" t="s">
        <v>29</v>
      </c>
      <c r="F45" s="1173"/>
      <c r="G45" s="1173"/>
      <c r="H45" s="1174"/>
      <c r="I45" s="86">
        <v>1112</v>
      </c>
      <c r="J45" s="87">
        <v>1227</v>
      </c>
      <c r="K45" s="87">
        <v>1281</v>
      </c>
      <c r="L45" s="87">
        <v>1306</v>
      </c>
      <c r="M45" s="88">
        <v>1272</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1785</v>
      </c>
      <c r="J49" s="87">
        <v>2067</v>
      </c>
      <c r="K49" s="87">
        <v>1961</v>
      </c>
      <c r="L49" s="87">
        <v>1815</v>
      </c>
      <c r="M49" s="88">
        <v>1905</v>
      </c>
    </row>
    <row r="50" spans="2:13" ht="27.75" customHeight="1">
      <c r="B50" s="1169"/>
      <c r="C50" s="1170"/>
      <c r="D50" s="85"/>
      <c r="E50" s="1173" t="s">
        <v>35</v>
      </c>
      <c r="F50" s="1173"/>
      <c r="G50" s="1173"/>
      <c r="H50" s="1174"/>
      <c r="I50" s="86">
        <v>2986</v>
      </c>
      <c r="J50" s="87">
        <v>2814</v>
      </c>
      <c r="K50" s="87">
        <v>2655</v>
      </c>
      <c r="L50" s="87">
        <v>2387</v>
      </c>
      <c r="M50" s="88">
        <v>2082</v>
      </c>
    </row>
    <row r="51" spans="2:13" ht="27.75" customHeight="1">
      <c r="B51" s="1171"/>
      <c r="C51" s="1172"/>
      <c r="D51" s="85"/>
      <c r="E51" s="1173" t="s">
        <v>36</v>
      </c>
      <c r="F51" s="1173"/>
      <c r="G51" s="1173"/>
      <c r="H51" s="1174"/>
      <c r="I51" s="86">
        <v>10020</v>
      </c>
      <c r="J51" s="87">
        <v>10031</v>
      </c>
      <c r="K51" s="87">
        <v>9829</v>
      </c>
      <c r="L51" s="87">
        <v>11650</v>
      </c>
      <c r="M51" s="88">
        <v>11558</v>
      </c>
    </row>
    <row r="52" spans="2:13" ht="27.75" customHeight="1" thickBot="1">
      <c r="B52" s="1175" t="s">
        <v>37</v>
      </c>
      <c r="C52" s="1176"/>
      <c r="D52" s="90"/>
      <c r="E52" s="1177" t="s">
        <v>38</v>
      </c>
      <c r="F52" s="1177"/>
      <c r="G52" s="1177"/>
      <c r="H52" s="1178"/>
      <c r="I52" s="91">
        <v>5644</v>
      </c>
      <c r="J52" s="92">
        <v>4982</v>
      </c>
      <c r="K52" s="92">
        <v>4708</v>
      </c>
      <c r="L52" s="92">
        <v>2885</v>
      </c>
      <c r="M52" s="93">
        <v>5638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customSheetViews>
    <customSheetView guid="{F36D4A27-A481-4339-8E2A-8E56AD7404CE}" showGridLines="0" fitToPage="1" hiddenRows="1" hiddenColumns="1" topLeftCell="I31">
      <selection activeCell="S49" sqref="S49"/>
      <rowBreaks count="1" manualBreakCount="1">
        <brk id="5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33370</v>
      </c>
      <c r="E3" s="116"/>
      <c r="F3" s="117">
        <v>55958</v>
      </c>
      <c r="G3" s="118"/>
      <c r="H3" s="119"/>
    </row>
    <row r="4" spans="1:8">
      <c r="A4" s="120"/>
      <c r="B4" s="121"/>
      <c r="C4" s="122"/>
      <c r="D4" s="123">
        <v>25083</v>
      </c>
      <c r="E4" s="124"/>
      <c r="F4" s="125">
        <v>35126</v>
      </c>
      <c r="G4" s="126"/>
      <c r="H4" s="127"/>
    </row>
    <row r="5" spans="1:8">
      <c r="A5" s="108" t="s">
        <v>509</v>
      </c>
      <c r="B5" s="113"/>
      <c r="C5" s="114"/>
      <c r="D5" s="115">
        <v>34829</v>
      </c>
      <c r="E5" s="116"/>
      <c r="F5" s="117">
        <v>59338</v>
      </c>
      <c r="G5" s="118"/>
      <c r="H5" s="119"/>
    </row>
    <row r="6" spans="1:8">
      <c r="A6" s="120"/>
      <c r="B6" s="121"/>
      <c r="C6" s="122"/>
      <c r="D6" s="123">
        <v>28898</v>
      </c>
      <c r="E6" s="124"/>
      <c r="F6" s="125">
        <v>34073</v>
      </c>
      <c r="G6" s="126"/>
      <c r="H6" s="127"/>
    </row>
    <row r="7" spans="1:8">
      <c r="A7" s="108" t="s">
        <v>510</v>
      </c>
      <c r="B7" s="113"/>
      <c r="C7" s="114"/>
      <c r="D7" s="115">
        <v>30358</v>
      </c>
      <c r="E7" s="116"/>
      <c r="F7" s="117">
        <v>51262</v>
      </c>
      <c r="G7" s="118"/>
      <c r="H7" s="119"/>
    </row>
    <row r="8" spans="1:8">
      <c r="A8" s="120"/>
      <c r="B8" s="121"/>
      <c r="C8" s="122"/>
      <c r="D8" s="123">
        <v>21083</v>
      </c>
      <c r="E8" s="124"/>
      <c r="F8" s="125">
        <v>25630</v>
      </c>
      <c r="G8" s="126"/>
      <c r="H8" s="127"/>
    </row>
    <row r="9" spans="1:8">
      <c r="A9" s="108" t="s">
        <v>511</v>
      </c>
      <c r="B9" s="113"/>
      <c r="C9" s="114"/>
      <c r="D9" s="115">
        <v>59315</v>
      </c>
      <c r="E9" s="116"/>
      <c r="F9" s="117">
        <v>48407</v>
      </c>
      <c r="G9" s="118"/>
      <c r="H9" s="119"/>
    </row>
    <row r="10" spans="1:8">
      <c r="A10" s="120"/>
      <c r="B10" s="121"/>
      <c r="C10" s="122"/>
      <c r="D10" s="123">
        <v>24838</v>
      </c>
      <c r="E10" s="124"/>
      <c r="F10" s="125">
        <v>23914</v>
      </c>
      <c r="G10" s="126"/>
      <c r="H10" s="127"/>
    </row>
    <row r="11" spans="1:8">
      <c r="A11" s="108" t="s">
        <v>512</v>
      </c>
      <c r="B11" s="113"/>
      <c r="C11" s="114"/>
      <c r="D11" s="115">
        <v>277622</v>
      </c>
      <c r="E11" s="116"/>
      <c r="F11" s="117">
        <v>69477</v>
      </c>
      <c r="G11" s="118"/>
      <c r="H11" s="119"/>
    </row>
    <row r="12" spans="1:8">
      <c r="A12" s="120"/>
      <c r="B12" s="121"/>
      <c r="C12" s="128"/>
      <c r="D12" s="123">
        <v>78807</v>
      </c>
      <c r="E12" s="124"/>
      <c r="F12" s="125">
        <v>31528</v>
      </c>
      <c r="G12" s="126"/>
      <c r="H12" s="127"/>
    </row>
    <row r="13" spans="1:8">
      <c r="A13" s="108"/>
      <c r="B13" s="113"/>
      <c r="C13" s="129"/>
      <c r="D13" s="130">
        <v>87099</v>
      </c>
      <c r="E13" s="131"/>
      <c r="F13" s="132">
        <v>56888</v>
      </c>
      <c r="G13" s="133"/>
      <c r="H13" s="119"/>
    </row>
    <row r="14" spans="1:8">
      <c r="A14" s="120"/>
      <c r="B14" s="121"/>
      <c r="C14" s="122"/>
      <c r="D14" s="123">
        <v>35742</v>
      </c>
      <c r="E14" s="124"/>
      <c r="F14" s="125">
        <v>30054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6.82</v>
      </c>
      <c r="C19" s="134">
        <f>ROUND(VALUE(SUBSTITUTE(実質収支比率等に係る経年分析!G$48,"▲","-")),2)</f>
        <v>5.12</v>
      </c>
      <c r="D19" s="134">
        <f>ROUND(VALUE(SUBSTITUTE(実質収支比率等に係る経年分析!H$48,"▲","-")),2)</f>
        <v>6.69</v>
      </c>
      <c r="E19" s="134">
        <f>ROUND(VALUE(SUBSTITUTE(実質収支比率等に係る経年分析!I$48,"▲","-")),2)</f>
        <v>7.65</v>
      </c>
      <c r="F19" s="134">
        <f>ROUND(VALUE(SUBSTITUTE(実質収支比率等に係る経年分析!J$48,"▲","-")),2)</f>
        <v>6.47</v>
      </c>
    </row>
    <row r="20" spans="1:11">
      <c r="A20" s="134" t="s">
        <v>43</v>
      </c>
      <c r="B20" s="134">
        <f>ROUND(VALUE(SUBSTITUTE(実質収支比率等に係る経年分析!F$47,"▲","-")),2)</f>
        <v>12.41</v>
      </c>
      <c r="C20" s="134">
        <f>ROUND(VALUE(SUBSTITUTE(実質収支比率等に係る経年分析!G$47,"▲","-")),2)</f>
        <v>20.16</v>
      </c>
      <c r="D20" s="134">
        <f>ROUND(VALUE(SUBSTITUTE(実質収支比率等に係る経年分析!H$47,"▲","-")),2)</f>
        <v>19.010000000000002</v>
      </c>
      <c r="E20" s="134">
        <f>ROUND(VALUE(SUBSTITUTE(実質収支比率等に係る経年分析!I$47,"▲","-")),2)</f>
        <v>16.34</v>
      </c>
      <c r="F20" s="134">
        <f>ROUND(VALUE(SUBSTITUTE(実質収支比率等に係る経年分析!J$47,"▲","-")),2)</f>
        <v>19.600000000000001</v>
      </c>
    </row>
    <row r="21" spans="1:11">
      <c r="A21" s="134" t="s">
        <v>44</v>
      </c>
      <c r="B21" s="134">
        <f>IF(ISNUMBER(VALUE(SUBSTITUTE(実質収支比率等に係る経年分析!F$49,"▲","-"))),ROUND(VALUE(SUBSTITUTE(実質収支比率等に係る経年分析!F$49,"▲","-")),2),NA())</f>
        <v>-5.4</v>
      </c>
      <c r="C21" s="134">
        <f>IF(ISNUMBER(VALUE(SUBSTITUTE(実質収支比率等に係る経年分析!G$49,"▲","-"))),ROUND(VALUE(SUBSTITUTE(実質収支比率等に係る経年分析!G$49,"▲","-")),2),NA())</f>
        <v>5.59</v>
      </c>
      <c r="D21" s="134">
        <f>IF(ISNUMBER(VALUE(SUBSTITUTE(実質収支比率等に係る経年分析!H$49,"▲","-"))),ROUND(VALUE(SUBSTITUTE(実質収支比率等に係る経年分析!H$49,"▲","-")),2),NA())</f>
        <v>0.6</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2.29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2.4300000000000002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10.039999999999999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1049</v>
      </c>
      <c r="E42" s="136"/>
      <c r="F42" s="136"/>
      <c r="G42" s="136">
        <f>'実質公債費比率（分子）の構造'!L$52</f>
        <v>1056</v>
      </c>
      <c r="H42" s="136"/>
      <c r="I42" s="136"/>
      <c r="J42" s="136">
        <f>'実質公債費比率（分子）の構造'!M$52</f>
        <v>1009</v>
      </c>
      <c r="K42" s="136"/>
      <c r="L42" s="136"/>
      <c r="M42" s="136">
        <f>'実質公債費比率（分子）の構造'!N$52</f>
        <v>999</v>
      </c>
      <c r="N42" s="136"/>
      <c r="O42" s="136"/>
      <c r="P42" s="136">
        <f>'実質公債費比率（分子）の構造'!O$52</f>
        <v>1025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14</v>
      </c>
      <c r="I44" s="136"/>
      <c r="J44" s="136"/>
      <c r="K44" s="136">
        <f>'実質公債費比率（分子）の構造'!N$50</f>
        <v>14</v>
      </c>
      <c r="L44" s="136"/>
      <c r="M44" s="136"/>
      <c r="N44" s="136">
        <f>'実質公債費比率（分子）の構造'!O$50</f>
        <v>14</v>
      </c>
      <c r="O44" s="136"/>
      <c r="P44" s="136"/>
    </row>
    <row r="45" spans="1:16">
      <c r="A45" s="136" t="s">
        <v>54</v>
      </c>
      <c r="B45" s="136">
        <f>'実質公債費比率（分子）の構造'!K$49</f>
        <v>408</v>
      </c>
      <c r="C45" s="136"/>
      <c r="D45" s="136"/>
      <c r="E45" s="136">
        <f>'実質公債費比率（分子）の構造'!L$49</f>
        <v>389</v>
      </c>
      <c r="F45" s="136"/>
      <c r="G45" s="136"/>
      <c r="H45" s="136">
        <f>'実質公債費比率（分子）の構造'!M$49</f>
        <v>345</v>
      </c>
      <c r="I45" s="136"/>
      <c r="J45" s="136"/>
      <c r="K45" s="136">
        <f>'実質公債費比率（分子）の構造'!N$49</f>
        <v>326</v>
      </c>
      <c r="L45" s="136"/>
      <c r="M45" s="136"/>
      <c r="N45" s="136">
        <f>'実質公債費比率（分子）の構造'!O$49</f>
        <v>265</v>
      </c>
      <c r="O45" s="136"/>
      <c r="P45" s="136"/>
    </row>
    <row r="46" spans="1:16">
      <c r="A46" s="136" t="s">
        <v>55</v>
      </c>
      <c r="B46" s="136">
        <f>'実質公債費比率（分子）の構造'!K$48</f>
        <v>502</v>
      </c>
      <c r="C46" s="136"/>
      <c r="D46" s="136"/>
      <c r="E46" s="136">
        <f>'実質公債費比率（分子）の構造'!L$48</f>
        <v>487</v>
      </c>
      <c r="F46" s="136"/>
      <c r="G46" s="136"/>
      <c r="H46" s="136">
        <f>'実質公債費比率（分子）の構造'!M$48</f>
        <v>441</v>
      </c>
      <c r="I46" s="136"/>
      <c r="J46" s="136"/>
      <c r="K46" s="136">
        <f>'実質公債費比率（分子）の構造'!N$48</f>
        <v>453</v>
      </c>
      <c r="L46" s="136"/>
      <c r="M46" s="136"/>
      <c r="N46" s="136">
        <f>'実質公債費比率（分子）の構造'!O$48</f>
        <v>476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1015</v>
      </c>
      <c r="C49" s="136"/>
      <c r="D49" s="136"/>
      <c r="E49" s="136">
        <f>'実質公債費比率（分子）の構造'!L$45</f>
        <v>1013</v>
      </c>
      <c r="F49" s="136"/>
      <c r="G49" s="136"/>
      <c r="H49" s="136">
        <f>'実質公債費比率（分子）の構造'!M$45</f>
        <v>1021</v>
      </c>
      <c r="I49" s="136"/>
      <c r="J49" s="136"/>
      <c r="K49" s="136">
        <f>'実質公債費比率（分子）の構造'!N$45</f>
        <v>1017</v>
      </c>
      <c r="L49" s="136"/>
      <c r="M49" s="136"/>
      <c r="N49" s="136">
        <f>'実質公債費比率（分子）の構造'!O$45</f>
        <v>853</v>
      </c>
      <c r="O49" s="136"/>
      <c r="P49" s="136"/>
    </row>
    <row r="50" spans="1:16">
      <c r="A50" s="136" t="s">
        <v>59</v>
      </c>
      <c r="B50" s="136" t="e">
        <f>NA()</f>
        <v>#N/A</v>
      </c>
      <c r="C50" s="136">
        <f>IF(ISNUMBER('実質公債費比率（分子）の構造'!K$53),'実質公債費比率（分子）の構造'!K$53,NA())</f>
        <v>876</v>
      </c>
      <c r="D50" s="136" t="e">
        <f>NA()</f>
        <v>#N/A</v>
      </c>
      <c r="E50" s="136" t="e">
        <f>NA()</f>
        <v>#N/A</v>
      </c>
      <c r="F50" s="136">
        <f>IF(ISNUMBER('実質公債費比率（分子）の構造'!L$53),'実質公債費比率（分子）の構造'!L$53,NA())</f>
        <v>833</v>
      </c>
      <c r="G50" s="136" t="e">
        <f>NA()</f>
        <v>#N/A</v>
      </c>
      <c r="H50" s="136" t="e">
        <f>NA()</f>
        <v>#N/A</v>
      </c>
      <c r="I50" s="136">
        <f>IF(ISNUMBER('実質公債費比率（分子）の構造'!M$53),'実質公債費比率（分子）の構造'!M$53,NA())</f>
        <v>812</v>
      </c>
      <c r="J50" s="136" t="e">
        <f>NA()</f>
        <v>#N/A</v>
      </c>
      <c r="K50" s="136" t="e">
        <f>NA()</f>
        <v>#N/A</v>
      </c>
      <c r="L50" s="136">
        <f>IF(ISNUMBER('実質公債費比率（分子）の構造'!N$53),'実質公債費比率（分子）の構造'!N$53,NA())</f>
        <v>811</v>
      </c>
      <c r="M50" s="136" t="e">
        <f>NA()</f>
        <v>#N/A</v>
      </c>
      <c r="N50" s="136" t="e">
        <f>NA()</f>
        <v>#N/A</v>
      </c>
      <c r="O50" s="136">
        <f>IF(ISNUMBER('実質公債費比率（分子）の構造'!O$53),'実質公債費比率（分子）の構造'!O$53,NA())</f>
        <v>583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10020</v>
      </c>
      <c r="E56" s="135"/>
      <c r="F56" s="135"/>
      <c r="G56" s="135">
        <f>'将来負担比率（分子）の構造'!J$51</f>
        <v>10031</v>
      </c>
      <c r="H56" s="135"/>
      <c r="I56" s="135"/>
      <c r="J56" s="135">
        <f>'将来負担比率（分子）の構造'!K$51</f>
        <v>9829</v>
      </c>
      <c r="K56" s="135"/>
      <c r="L56" s="135"/>
      <c r="M56" s="135">
        <f>'将来負担比率（分子）の構造'!L$51</f>
        <v>11650</v>
      </c>
      <c r="N56" s="135"/>
      <c r="O56" s="135"/>
      <c r="P56" s="135">
        <f>'将来負担比率（分子）の構造'!M$51</f>
        <v>11558</v>
      </c>
    </row>
    <row r="57" spans="1:16">
      <c r="A57" s="135" t="s">
        <v>35</v>
      </c>
      <c r="B57" s="135"/>
      <c r="C57" s="135"/>
      <c r="D57" s="135">
        <f>'将来負担比率（分子）の構造'!I$50</f>
        <v>2986</v>
      </c>
      <c r="E57" s="135"/>
      <c r="F57" s="135"/>
      <c r="G57" s="135">
        <f>'将来負担比率（分子）の構造'!J$50</f>
        <v>2814</v>
      </c>
      <c r="H57" s="135"/>
      <c r="I57" s="135"/>
      <c r="J57" s="135">
        <f>'将来負担比率（分子）の構造'!K$50</f>
        <v>2655</v>
      </c>
      <c r="K57" s="135"/>
      <c r="L57" s="135"/>
      <c r="M57" s="135">
        <f>'将来負担比率（分子）の構造'!L$50</f>
        <v>2387</v>
      </c>
      <c r="N57" s="135"/>
      <c r="O57" s="135"/>
      <c r="P57" s="135">
        <f>'将来負担比率（分子）の構造'!M$50</f>
        <v>2082</v>
      </c>
    </row>
    <row r="58" spans="1:16">
      <c r="A58" s="135" t="s">
        <v>34</v>
      </c>
      <c r="B58" s="135"/>
      <c r="C58" s="135"/>
      <c r="D58" s="135">
        <f>'将来負担比率（分子）の構造'!I$49</f>
        <v>1785</v>
      </c>
      <c r="E58" s="135"/>
      <c r="F58" s="135"/>
      <c r="G58" s="135">
        <f>'将来負担比率（分子）の構造'!J$49</f>
        <v>2067</v>
      </c>
      <c r="H58" s="135"/>
      <c r="I58" s="135"/>
      <c r="J58" s="135">
        <f>'将来負担比率（分子）の構造'!K$49</f>
        <v>1961</v>
      </c>
      <c r="K58" s="135"/>
      <c r="L58" s="135"/>
      <c r="M58" s="135">
        <f>'将来負担比率（分子）の構造'!L$49</f>
        <v>1815</v>
      </c>
      <c r="N58" s="135"/>
      <c r="O58" s="135"/>
      <c r="P58" s="135">
        <f>'将来負担比率（分子）の構造'!M$49</f>
        <v>1905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1112</v>
      </c>
      <c r="C62" s="135"/>
      <c r="D62" s="135"/>
      <c r="E62" s="135">
        <f>'将来負担比率（分子）の構造'!J$45</f>
        <v>1227</v>
      </c>
      <c r="F62" s="135"/>
      <c r="G62" s="135"/>
      <c r="H62" s="135">
        <f>'将来負担比率（分子）の構造'!K$45</f>
        <v>1281</v>
      </c>
      <c r="I62" s="135"/>
      <c r="J62" s="135"/>
      <c r="K62" s="135">
        <f>'将来負担比率（分子）の構造'!L$45</f>
        <v>1306</v>
      </c>
      <c r="L62" s="135"/>
      <c r="M62" s="135"/>
      <c r="N62" s="135">
        <f>'将来負担比率（分子）の構造'!M$45</f>
        <v>1272</v>
      </c>
      <c r="O62" s="135"/>
      <c r="P62" s="135"/>
    </row>
    <row r="63" spans="1:16">
      <c r="A63" s="135" t="s">
        <v>28</v>
      </c>
      <c r="B63" s="135">
        <f>'将来負担比率（分子）の構造'!I$44</f>
        <v>3271</v>
      </c>
      <c r="C63" s="135"/>
      <c r="D63" s="135"/>
      <c r="E63" s="135">
        <f>'将来負担比率（分子）の構造'!J$44</f>
        <v>3016</v>
      </c>
      <c r="F63" s="135"/>
      <c r="G63" s="135"/>
      <c r="H63" s="135">
        <f>'将来負担比率（分子）の構造'!K$44</f>
        <v>2747</v>
      </c>
      <c r="I63" s="135"/>
      <c r="J63" s="135"/>
      <c r="K63" s="135">
        <f>'将来負担比率（分子）の構造'!L$44</f>
        <v>2517</v>
      </c>
      <c r="L63" s="135"/>
      <c r="M63" s="135"/>
      <c r="N63" s="135">
        <f>'将来負担比率（分子）の構造'!M$44</f>
        <v>2358</v>
      </c>
      <c r="O63" s="135"/>
      <c r="P63" s="135"/>
    </row>
    <row r="64" spans="1:16">
      <c r="A64" s="135" t="s">
        <v>27</v>
      </c>
      <c r="B64" s="135">
        <f>'将来負担比率（分子）の構造'!I$43</f>
        <v>7020</v>
      </c>
      <c r="C64" s="135"/>
      <c r="D64" s="135"/>
      <c r="E64" s="135">
        <f>'将来負担比率（分子）の構造'!J$43</f>
        <v>6874</v>
      </c>
      <c r="F64" s="135"/>
      <c r="G64" s="135"/>
      <c r="H64" s="135">
        <f>'将来負担比率（分子）の構造'!K$43</f>
        <v>6498</v>
      </c>
      <c r="I64" s="135"/>
      <c r="J64" s="135"/>
      <c r="K64" s="135">
        <f>'将来負担比率（分子）の構造'!L$43</f>
        <v>6110</v>
      </c>
      <c r="L64" s="135"/>
      <c r="M64" s="135"/>
      <c r="N64" s="135">
        <f>'将来負担比率（分子）の構造'!M$43</f>
        <v>5667</v>
      </c>
      <c r="O64" s="135"/>
      <c r="P64" s="135"/>
    </row>
    <row r="65" spans="1:16">
      <c r="A65" s="135" t="s">
        <v>26</v>
      </c>
      <c r="B65" s="135" t="str">
        <f>'将来負担比率（分子）の構造'!I$42</f>
        <v>-</v>
      </c>
      <c r="C65" s="135"/>
      <c r="D65" s="135"/>
      <c r="E65" s="135">
        <f>'将来負担比率（分子）の構造'!J$42</f>
        <v>14</v>
      </c>
      <c r="F65" s="135"/>
      <c r="G65" s="135"/>
      <c r="H65" s="135">
        <f>'将来負担比率（分子）の構造'!K$42</f>
        <v>181</v>
      </c>
      <c r="I65" s="135"/>
      <c r="J65" s="135"/>
      <c r="K65" s="135">
        <f>'将来負担比率（分子）の構造'!L$42</f>
        <v>167</v>
      </c>
      <c r="L65" s="135"/>
      <c r="M65" s="135"/>
      <c r="N65" s="135">
        <f>'将来負担比率（分子）の構造'!M$42</f>
        <v>153</v>
      </c>
      <c r="O65" s="135"/>
      <c r="P65" s="135"/>
    </row>
    <row r="66" spans="1:16">
      <c r="A66" s="135" t="s">
        <v>25</v>
      </c>
      <c r="B66" s="135">
        <f>'将来負担比率（分子）の構造'!I$41</f>
        <v>9031</v>
      </c>
      <c r="C66" s="135"/>
      <c r="D66" s="135"/>
      <c r="E66" s="135">
        <f>'将来負担比率（分子）の構造'!J$41</f>
        <v>8762</v>
      </c>
      <c r="F66" s="135"/>
      <c r="G66" s="135"/>
      <c r="H66" s="135">
        <f>'将来負担比率（分子）の構造'!K$41</f>
        <v>8446</v>
      </c>
      <c r="I66" s="135"/>
      <c r="J66" s="135"/>
      <c r="K66" s="135">
        <f>'将来負担比率（分子）の構造'!L$41</f>
        <v>8636</v>
      </c>
      <c r="L66" s="135"/>
      <c r="M66" s="135"/>
      <c r="N66" s="135">
        <f>'将来負担比率（分子）の構造'!M$41</f>
        <v>11732</v>
      </c>
      <c r="O66" s="135"/>
      <c r="P66" s="135"/>
    </row>
    <row r="67" spans="1:16">
      <c r="A67" s="135" t="s">
        <v>63</v>
      </c>
      <c r="B67" s="135" t="e">
        <f>NA()</f>
        <v>#N/A</v>
      </c>
      <c r="C67" s="135">
        <f>IF(ISNUMBER('将来負担比率（分子）の構造'!I$52), IF('将来負担比率（分子）の構造'!I$52 &lt; 0, 0, '将来負担比率（分子）の構造'!I$52), NA())</f>
        <v>5644</v>
      </c>
      <c r="D67" s="135" t="e">
        <f>NA()</f>
        <v>#N/A</v>
      </c>
      <c r="E67" s="135" t="e">
        <f>NA()</f>
        <v>#N/A</v>
      </c>
      <c r="F67" s="135">
        <f>IF(ISNUMBER('将来負担比率（分子）の構造'!J$52), IF('将来負担比率（分子）の構造'!J$52 &lt; 0, 0, '将来負担比率（分子）の構造'!J$52), NA())</f>
        <v>4982</v>
      </c>
      <c r="G67" s="135" t="e">
        <f>NA()</f>
        <v>#N/A</v>
      </c>
      <c r="H67" s="135" t="e">
        <f>NA()</f>
        <v>#N/A</v>
      </c>
      <c r="I67" s="135">
        <f>IF(ISNUMBER('将来負担比率（分子）の構造'!K$52), IF('将来負担比率（分子）の構造'!K$52 &lt; 0, 0, '将来負担比率（分子）の構造'!K$52), NA())</f>
        <v>4708</v>
      </c>
      <c r="J67" s="135" t="e">
        <f>NA()</f>
        <v>#N/A</v>
      </c>
      <c r="K67" s="135" t="e">
        <f>NA()</f>
        <v>#N/A</v>
      </c>
      <c r="L67" s="135">
        <f>IF(ISNUMBER('将来負担比率（分子）の構造'!L$52), IF('将来負担比率（分子）の構造'!L$52 &lt; 0, 0, '将来負担比率（分子）の構造'!L$52), NA())</f>
        <v>2885</v>
      </c>
      <c r="M67" s="135" t="e">
        <f>NA()</f>
        <v>#N/A</v>
      </c>
      <c r="N67" s="135" t="e">
        <f>NA()</f>
        <v>#N/A</v>
      </c>
      <c r="O67" s="135">
        <f>IF(ISNUMBER('将来負担比率（分子）の構造'!M$52), IF('将来負担比率（分子）の構造'!M$52 &lt; 0, 0, '将来負担比率（分子）の構造'!M$52), NA())</f>
        <v>5638</v>
      </c>
      <c r="P67" s="135" t="e">
        <f>NA()</f>
        <v>#N/A</v>
      </c>
    </row>
  </sheetData>
  <sheetProtection password="CC05" sheet="1" objects="1" scenarios="1"/>
  <customSheetViews>
    <customSheetView guid="{F36D4A27-A481-4339-8E2A-8E56AD7404CE}"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5469562</v>
      </c>
      <c r="S5" s="637"/>
      <c r="T5" s="637"/>
      <c r="U5" s="637"/>
      <c r="V5" s="637"/>
      <c r="W5" s="637"/>
      <c r="X5" s="637"/>
      <c r="Y5" s="684"/>
      <c r="Z5" s="697">
        <v>31.3</v>
      </c>
      <c r="AA5" s="697"/>
      <c r="AB5" s="697"/>
      <c r="AC5" s="697"/>
      <c r="AD5" s="698">
        <v>5219004</v>
      </c>
      <c r="AE5" s="698"/>
      <c r="AF5" s="698"/>
      <c r="AG5" s="698"/>
      <c r="AH5" s="698"/>
      <c r="AI5" s="698"/>
      <c r="AJ5" s="698"/>
      <c r="AK5" s="698"/>
      <c r="AL5" s="685">
        <v>87.5</v>
      </c>
      <c r="AM5" s="654"/>
      <c r="AN5" s="654"/>
      <c r="AO5" s="686"/>
      <c r="AP5" s="673" t="s">
        <v>208</v>
      </c>
      <c r="AQ5" s="674"/>
      <c r="AR5" s="674"/>
      <c r="AS5" s="674"/>
      <c r="AT5" s="674"/>
      <c r="AU5" s="674"/>
      <c r="AV5" s="674"/>
      <c r="AW5" s="674"/>
      <c r="AX5" s="674"/>
      <c r="AY5" s="674"/>
      <c r="AZ5" s="674"/>
      <c r="BA5" s="674"/>
      <c r="BB5" s="674"/>
      <c r="BC5" s="674"/>
      <c r="BD5" s="674"/>
      <c r="BE5" s="674"/>
      <c r="BF5" s="675"/>
      <c r="BG5" s="586">
        <v>5219004</v>
      </c>
      <c r="BH5" s="587"/>
      <c r="BI5" s="587"/>
      <c r="BJ5" s="587"/>
      <c r="BK5" s="587"/>
      <c r="BL5" s="587"/>
      <c r="BM5" s="587"/>
      <c r="BN5" s="588"/>
      <c r="BO5" s="639">
        <v>95.4</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94949</v>
      </c>
      <c r="S6" s="587"/>
      <c r="T6" s="587"/>
      <c r="U6" s="587"/>
      <c r="V6" s="587"/>
      <c r="W6" s="587"/>
      <c r="X6" s="587"/>
      <c r="Y6" s="588"/>
      <c r="Z6" s="639">
        <v>0.5</v>
      </c>
      <c r="AA6" s="639"/>
      <c r="AB6" s="639"/>
      <c r="AC6" s="639"/>
      <c r="AD6" s="640">
        <v>94949</v>
      </c>
      <c r="AE6" s="640"/>
      <c r="AF6" s="640"/>
      <c r="AG6" s="640"/>
      <c r="AH6" s="640"/>
      <c r="AI6" s="640"/>
      <c r="AJ6" s="640"/>
      <c r="AK6" s="640"/>
      <c r="AL6" s="609">
        <v>1.6</v>
      </c>
      <c r="AM6" s="641"/>
      <c r="AN6" s="641"/>
      <c r="AO6" s="642"/>
      <c r="AP6" s="583" t="s">
        <v>214</v>
      </c>
      <c r="AQ6" s="584"/>
      <c r="AR6" s="584"/>
      <c r="AS6" s="584"/>
      <c r="AT6" s="584"/>
      <c r="AU6" s="584"/>
      <c r="AV6" s="584"/>
      <c r="AW6" s="584"/>
      <c r="AX6" s="584"/>
      <c r="AY6" s="584"/>
      <c r="AZ6" s="584"/>
      <c r="BA6" s="584"/>
      <c r="BB6" s="584"/>
      <c r="BC6" s="584"/>
      <c r="BD6" s="584"/>
      <c r="BE6" s="584"/>
      <c r="BF6" s="585"/>
      <c r="BG6" s="586">
        <v>5219004</v>
      </c>
      <c r="BH6" s="587"/>
      <c r="BI6" s="587"/>
      <c r="BJ6" s="587"/>
      <c r="BK6" s="587"/>
      <c r="BL6" s="587"/>
      <c r="BM6" s="587"/>
      <c r="BN6" s="588"/>
      <c r="BO6" s="639">
        <v>95.4</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99065</v>
      </c>
      <c r="CS6" s="587"/>
      <c r="CT6" s="587"/>
      <c r="CU6" s="587"/>
      <c r="CV6" s="587"/>
      <c r="CW6" s="587"/>
      <c r="CX6" s="587"/>
      <c r="CY6" s="588"/>
      <c r="CZ6" s="639">
        <v>0.6</v>
      </c>
      <c r="DA6" s="639"/>
      <c r="DB6" s="639"/>
      <c r="DC6" s="639"/>
      <c r="DD6" s="592" t="s">
        <v>209</v>
      </c>
      <c r="DE6" s="587"/>
      <c r="DF6" s="587"/>
      <c r="DG6" s="587"/>
      <c r="DH6" s="587"/>
      <c r="DI6" s="587"/>
      <c r="DJ6" s="587"/>
      <c r="DK6" s="587"/>
      <c r="DL6" s="587"/>
      <c r="DM6" s="587"/>
      <c r="DN6" s="587"/>
      <c r="DO6" s="587"/>
      <c r="DP6" s="588"/>
      <c r="DQ6" s="592">
        <v>99065</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9341</v>
      </c>
      <c r="S7" s="587"/>
      <c r="T7" s="587"/>
      <c r="U7" s="587"/>
      <c r="V7" s="587"/>
      <c r="W7" s="587"/>
      <c r="X7" s="587"/>
      <c r="Y7" s="588"/>
      <c r="Z7" s="639">
        <v>0.1</v>
      </c>
      <c r="AA7" s="639"/>
      <c r="AB7" s="639"/>
      <c r="AC7" s="639"/>
      <c r="AD7" s="640">
        <v>9341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2098049</v>
      </c>
      <c r="BH7" s="587"/>
      <c r="BI7" s="587"/>
      <c r="BJ7" s="587"/>
      <c r="BK7" s="587"/>
      <c r="BL7" s="587"/>
      <c r="BM7" s="587"/>
      <c r="BN7" s="588"/>
      <c r="BO7" s="639">
        <v>38.4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2147413</v>
      </c>
      <c r="CS7" s="587"/>
      <c r="CT7" s="587"/>
      <c r="CU7" s="587"/>
      <c r="CV7" s="587"/>
      <c r="CW7" s="587"/>
      <c r="CX7" s="587"/>
      <c r="CY7" s="588"/>
      <c r="CZ7" s="639">
        <v>12.6</v>
      </c>
      <c r="DA7" s="639"/>
      <c r="DB7" s="639"/>
      <c r="DC7" s="639"/>
      <c r="DD7" s="592">
        <v>66775</v>
      </c>
      <c r="DE7" s="587"/>
      <c r="DF7" s="587"/>
      <c r="DG7" s="587"/>
      <c r="DH7" s="587"/>
      <c r="DI7" s="587"/>
      <c r="DJ7" s="587"/>
      <c r="DK7" s="587"/>
      <c r="DL7" s="587"/>
      <c r="DM7" s="587"/>
      <c r="DN7" s="587"/>
      <c r="DO7" s="587"/>
      <c r="DP7" s="588"/>
      <c r="DQ7" s="592">
        <v>2038316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15343</v>
      </c>
      <c r="S8" s="587"/>
      <c r="T8" s="587"/>
      <c r="U8" s="587"/>
      <c r="V8" s="587"/>
      <c r="W8" s="587"/>
      <c r="X8" s="587"/>
      <c r="Y8" s="588"/>
      <c r="Z8" s="639">
        <v>0.1</v>
      </c>
      <c r="AA8" s="639"/>
      <c r="AB8" s="639"/>
      <c r="AC8" s="639"/>
      <c r="AD8" s="640">
        <v>15343</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48766</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3410066</v>
      </c>
      <c r="CS8" s="587"/>
      <c r="CT8" s="587"/>
      <c r="CU8" s="587"/>
      <c r="CV8" s="587"/>
      <c r="CW8" s="587"/>
      <c r="CX8" s="587"/>
      <c r="CY8" s="588"/>
      <c r="CZ8" s="639">
        <v>20</v>
      </c>
      <c r="DA8" s="639"/>
      <c r="DB8" s="639"/>
      <c r="DC8" s="639"/>
      <c r="DD8" s="592">
        <v>1099161</v>
      </c>
      <c r="DE8" s="587"/>
      <c r="DF8" s="587"/>
      <c r="DG8" s="587"/>
      <c r="DH8" s="587"/>
      <c r="DI8" s="587"/>
      <c r="DJ8" s="587"/>
      <c r="DK8" s="587"/>
      <c r="DL8" s="587"/>
      <c r="DM8" s="587"/>
      <c r="DN8" s="587"/>
      <c r="DO8" s="587"/>
      <c r="DP8" s="588"/>
      <c r="DQ8" s="592">
        <v>2157784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26887</v>
      </c>
      <c r="S9" s="587"/>
      <c r="T9" s="587"/>
      <c r="U9" s="587"/>
      <c r="V9" s="587"/>
      <c r="W9" s="587"/>
      <c r="X9" s="587"/>
      <c r="Y9" s="588"/>
      <c r="Z9" s="639">
        <v>0.2</v>
      </c>
      <c r="AA9" s="639"/>
      <c r="AB9" s="639"/>
      <c r="AC9" s="639"/>
      <c r="AD9" s="640">
        <v>26887</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1499509</v>
      </c>
      <c r="BH9" s="587"/>
      <c r="BI9" s="587"/>
      <c r="BJ9" s="587"/>
      <c r="BK9" s="587"/>
      <c r="BL9" s="587"/>
      <c r="BM9" s="587"/>
      <c r="BN9" s="588"/>
      <c r="BO9" s="639">
        <v>27.4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1389618</v>
      </c>
      <c r="CS9" s="587"/>
      <c r="CT9" s="587"/>
      <c r="CU9" s="587"/>
      <c r="CV9" s="587"/>
      <c r="CW9" s="587"/>
      <c r="CX9" s="587"/>
      <c r="CY9" s="588"/>
      <c r="CZ9" s="639">
        <v>8.1999999999999993</v>
      </c>
      <c r="DA9" s="639"/>
      <c r="DB9" s="639"/>
      <c r="DC9" s="639"/>
      <c r="DD9" s="592">
        <v>36089</v>
      </c>
      <c r="DE9" s="587"/>
      <c r="DF9" s="587"/>
      <c r="DG9" s="587"/>
      <c r="DH9" s="587"/>
      <c r="DI9" s="587"/>
      <c r="DJ9" s="587"/>
      <c r="DK9" s="587"/>
      <c r="DL9" s="587"/>
      <c r="DM9" s="587"/>
      <c r="DN9" s="587"/>
      <c r="DO9" s="587"/>
      <c r="DP9" s="588"/>
      <c r="DQ9" s="592">
        <v>1323861</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322312</v>
      </c>
      <c r="S10" s="587"/>
      <c r="T10" s="587"/>
      <c r="U10" s="587"/>
      <c r="V10" s="587"/>
      <c r="W10" s="587"/>
      <c r="X10" s="587"/>
      <c r="Y10" s="588"/>
      <c r="Z10" s="639">
        <v>1.8</v>
      </c>
      <c r="AA10" s="639"/>
      <c r="AB10" s="639"/>
      <c r="AC10" s="639"/>
      <c r="AD10" s="640">
        <v>322312</v>
      </c>
      <c r="AE10" s="640"/>
      <c r="AF10" s="640"/>
      <c r="AG10" s="640"/>
      <c r="AH10" s="640"/>
      <c r="AI10" s="640"/>
      <c r="AJ10" s="640"/>
      <c r="AK10" s="640"/>
      <c r="AL10" s="609">
        <v>5.4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96175</v>
      </c>
      <c r="BH10" s="587"/>
      <c r="BI10" s="587"/>
      <c r="BJ10" s="587"/>
      <c r="BK10" s="587"/>
      <c r="BL10" s="587"/>
      <c r="BM10" s="587"/>
      <c r="BN10" s="588"/>
      <c r="BO10" s="639">
        <v>1.8</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34762</v>
      </c>
      <c r="CS10" s="587"/>
      <c r="CT10" s="587"/>
      <c r="CU10" s="587"/>
      <c r="CV10" s="587"/>
      <c r="CW10" s="587"/>
      <c r="CX10" s="587"/>
      <c r="CY10" s="588"/>
      <c r="CZ10" s="639">
        <v>0.2</v>
      </c>
      <c r="DA10" s="639"/>
      <c r="DB10" s="639"/>
      <c r="DC10" s="639"/>
      <c r="DD10" s="592">
        <v>4068</v>
      </c>
      <c r="DE10" s="587"/>
      <c r="DF10" s="587"/>
      <c r="DG10" s="587"/>
      <c r="DH10" s="587"/>
      <c r="DI10" s="587"/>
      <c r="DJ10" s="587"/>
      <c r="DK10" s="587"/>
      <c r="DL10" s="587"/>
      <c r="DM10" s="587"/>
      <c r="DN10" s="587"/>
      <c r="DO10" s="587"/>
      <c r="DP10" s="588"/>
      <c r="DQ10" s="592">
        <v>2904</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453599</v>
      </c>
      <c r="BH11" s="587"/>
      <c r="BI11" s="587"/>
      <c r="BJ11" s="587"/>
      <c r="BK11" s="587"/>
      <c r="BL11" s="587"/>
      <c r="BM11" s="587"/>
      <c r="BN11" s="588"/>
      <c r="BO11" s="639">
        <v>8.3000000000000007</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249219</v>
      </c>
      <c r="CS11" s="587"/>
      <c r="CT11" s="587"/>
      <c r="CU11" s="587"/>
      <c r="CV11" s="587"/>
      <c r="CW11" s="587"/>
      <c r="CX11" s="587"/>
      <c r="CY11" s="588"/>
      <c r="CZ11" s="639">
        <v>1.5</v>
      </c>
      <c r="DA11" s="639"/>
      <c r="DB11" s="639"/>
      <c r="DC11" s="639"/>
      <c r="DD11" s="592">
        <v>147854</v>
      </c>
      <c r="DE11" s="587"/>
      <c r="DF11" s="587"/>
      <c r="DG11" s="587"/>
      <c r="DH11" s="587"/>
      <c r="DI11" s="587"/>
      <c r="DJ11" s="587"/>
      <c r="DK11" s="587"/>
      <c r="DL11" s="587"/>
      <c r="DM11" s="587"/>
      <c r="DN11" s="587"/>
      <c r="DO11" s="587"/>
      <c r="DP11" s="588"/>
      <c r="DQ11" s="592">
        <v>115915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2840517</v>
      </c>
      <c r="BH12" s="587"/>
      <c r="BI12" s="587"/>
      <c r="BJ12" s="587"/>
      <c r="BK12" s="587"/>
      <c r="BL12" s="587"/>
      <c r="BM12" s="587"/>
      <c r="BN12" s="588"/>
      <c r="BO12" s="639">
        <v>51.9</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54121</v>
      </c>
      <c r="CS12" s="587"/>
      <c r="CT12" s="587"/>
      <c r="CU12" s="587"/>
      <c r="CV12" s="587"/>
      <c r="CW12" s="587"/>
      <c r="CX12" s="587"/>
      <c r="CY12" s="588"/>
      <c r="CZ12" s="639">
        <v>0.3</v>
      </c>
      <c r="DA12" s="639"/>
      <c r="DB12" s="639"/>
      <c r="DC12" s="639"/>
      <c r="DD12" s="592" t="s">
        <v>112</v>
      </c>
      <c r="DE12" s="587"/>
      <c r="DF12" s="587"/>
      <c r="DG12" s="587"/>
      <c r="DH12" s="587"/>
      <c r="DI12" s="587"/>
      <c r="DJ12" s="587"/>
      <c r="DK12" s="587"/>
      <c r="DL12" s="587"/>
      <c r="DM12" s="587"/>
      <c r="DN12" s="587"/>
      <c r="DO12" s="587"/>
      <c r="DP12" s="588"/>
      <c r="DQ12" s="592">
        <v>50106</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35411</v>
      </c>
      <c r="S13" s="587"/>
      <c r="T13" s="587"/>
      <c r="U13" s="587"/>
      <c r="V13" s="587"/>
      <c r="W13" s="587"/>
      <c r="X13" s="587"/>
      <c r="Y13" s="588"/>
      <c r="Z13" s="639">
        <v>0.2</v>
      </c>
      <c r="AA13" s="639"/>
      <c r="AB13" s="639"/>
      <c r="AC13" s="639"/>
      <c r="AD13" s="640">
        <v>35411</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2837072</v>
      </c>
      <c r="BH13" s="587"/>
      <c r="BI13" s="587"/>
      <c r="BJ13" s="587"/>
      <c r="BK13" s="587"/>
      <c r="BL13" s="587"/>
      <c r="BM13" s="587"/>
      <c r="BN13" s="588"/>
      <c r="BO13" s="639">
        <v>51.9</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1714468</v>
      </c>
      <c r="CS13" s="587"/>
      <c r="CT13" s="587"/>
      <c r="CU13" s="587"/>
      <c r="CV13" s="587"/>
      <c r="CW13" s="587"/>
      <c r="CX13" s="587"/>
      <c r="CY13" s="588"/>
      <c r="CZ13" s="639">
        <v>10.1</v>
      </c>
      <c r="DA13" s="639"/>
      <c r="DB13" s="639"/>
      <c r="DC13" s="639"/>
      <c r="DD13" s="592">
        <v>925184</v>
      </c>
      <c r="DE13" s="587"/>
      <c r="DF13" s="587"/>
      <c r="DG13" s="587"/>
      <c r="DH13" s="587"/>
      <c r="DI13" s="587"/>
      <c r="DJ13" s="587"/>
      <c r="DK13" s="587"/>
      <c r="DL13" s="587"/>
      <c r="DM13" s="587"/>
      <c r="DN13" s="587"/>
      <c r="DO13" s="587"/>
      <c r="DP13" s="588"/>
      <c r="DQ13" s="592">
        <v>1088914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69573</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6306079</v>
      </c>
      <c r="CS14" s="587"/>
      <c r="CT14" s="587"/>
      <c r="CU14" s="587"/>
      <c r="CV14" s="587"/>
      <c r="CW14" s="587"/>
      <c r="CX14" s="587"/>
      <c r="CY14" s="588"/>
      <c r="CZ14" s="639">
        <v>37</v>
      </c>
      <c r="DA14" s="639"/>
      <c r="DB14" s="639"/>
      <c r="DC14" s="639"/>
      <c r="DD14" s="592">
        <v>5840486</v>
      </c>
      <c r="DE14" s="587"/>
      <c r="DF14" s="587"/>
      <c r="DG14" s="587"/>
      <c r="DH14" s="587"/>
      <c r="DI14" s="587"/>
      <c r="DJ14" s="587"/>
      <c r="DK14" s="587"/>
      <c r="DL14" s="587"/>
      <c r="DM14" s="587"/>
      <c r="DN14" s="587"/>
      <c r="DO14" s="587"/>
      <c r="DP14" s="588"/>
      <c r="DQ14" s="592">
        <v>738707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24002</v>
      </c>
      <c r="S15" s="587"/>
      <c r="T15" s="587"/>
      <c r="U15" s="587"/>
      <c r="V15" s="587"/>
      <c r="W15" s="587"/>
      <c r="X15" s="587"/>
      <c r="Y15" s="588"/>
      <c r="Z15" s="639">
        <v>0.1</v>
      </c>
      <c r="AA15" s="639"/>
      <c r="AB15" s="639"/>
      <c r="AC15" s="639"/>
      <c r="AD15" s="640">
        <v>24002</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210865</v>
      </c>
      <c r="BH15" s="587"/>
      <c r="BI15" s="587"/>
      <c r="BJ15" s="587"/>
      <c r="BK15" s="587"/>
      <c r="BL15" s="587"/>
      <c r="BM15" s="587"/>
      <c r="BN15" s="588"/>
      <c r="BO15" s="639">
        <v>3.9</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787889</v>
      </c>
      <c r="CS15" s="587"/>
      <c r="CT15" s="587"/>
      <c r="CU15" s="587"/>
      <c r="CV15" s="587"/>
      <c r="CW15" s="587"/>
      <c r="CX15" s="587"/>
      <c r="CY15" s="588"/>
      <c r="CZ15" s="639">
        <v>4.5999999999999996</v>
      </c>
      <c r="DA15" s="639"/>
      <c r="DB15" s="639"/>
      <c r="DC15" s="639"/>
      <c r="DD15" s="592">
        <v>220714</v>
      </c>
      <c r="DE15" s="587"/>
      <c r="DF15" s="587"/>
      <c r="DG15" s="587"/>
      <c r="DH15" s="587"/>
      <c r="DI15" s="587"/>
      <c r="DJ15" s="587"/>
      <c r="DK15" s="587"/>
      <c r="DL15" s="587"/>
      <c r="DM15" s="587"/>
      <c r="DN15" s="587"/>
      <c r="DO15" s="587"/>
      <c r="DP15" s="588"/>
      <c r="DQ15" s="592">
        <v>584646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313817</v>
      </c>
      <c r="S16" s="587"/>
      <c r="T16" s="587"/>
      <c r="U16" s="587"/>
      <c r="V16" s="587"/>
      <c r="W16" s="587"/>
      <c r="X16" s="587"/>
      <c r="Y16" s="588"/>
      <c r="Z16" s="639">
        <v>1.8</v>
      </c>
      <c r="AA16" s="639"/>
      <c r="AB16" s="639"/>
      <c r="AC16" s="639"/>
      <c r="AD16" s="640">
        <v>184544</v>
      </c>
      <c r="AE16" s="640"/>
      <c r="AF16" s="640"/>
      <c r="AG16" s="640"/>
      <c r="AH16" s="640"/>
      <c r="AI16" s="640"/>
      <c r="AJ16" s="640"/>
      <c r="AK16" s="640"/>
      <c r="AL16" s="609">
        <v>3.1</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184544</v>
      </c>
      <c r="S17" s="587"/>
      <c r="T17" s="587"/>
      <c r="U17" s="587"/>
      <c r="V17" s="587"/>
      <c r="W17" s="587"/>
      <c r="X17" s="587"/>
      <c r="Y17" s="588"/>
      <c r="Z17" s="639">
        <v>1.1000000000000001</v>
      </c>
      <c r="AA17" s="639"/>
      <c r="AB17" s="639"/>
      <c r="AC17" s="639"/>
      <c r="AD17" s="640">
        <v>184544</v>
      </c>
      <c r="AE17" s="640"/>
      <c r="AF17" s="640"/>
      <c r="AG17" s="640"/>
      <c r="AH17" s="640"/>
      <c r="AI17" s="640"/>
      <c r="AJ17" s="640"/>
      <c r="AK17" s="640"/>
      <c r="AL17" s="609">
        <v>3.1</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853755</v>
      </c>
      <c r="CS17" s="587"/>
      <c r="CT17" s="587"/>
      <c r="CU17" s="587"/>
      <c r="CV17" s="587"/>
      <c r="CW17" s="587"/>
      <c r="CX17" s="587"/>
      <c r="CY17" s="588"/>
      <c r="CZ17" s="639">
        <v>5</v>
      </c>
      <c r="DA17" s="639"/>
      <c r="DB17" s="639"/>
      <c r="DC17" s="639"/>
      <c r="DD17" s="592" t="s">
        <v>112</v>
      </c>
      <c r="DE17" s="587"/>
      <c r="DF17" s="587"/>
      <c r="DG17" s="587"/>
      <c r="DH17" s="587"/>
      <c r="DI17" s="587"/>
      <c r="DJ17" s="587"/>
      <c r="DK17" s="587"/>
      <c r="DL17" s="587"/>
      <c r="DM17" s="587"/>
      <c r="DN17" s="587"/>
      <c r="DO17" s="587"/>
      <c r="DP17" s="588"/>
      <c r="DQ17" s="592">
        <v>853755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129270</v>
      </c>
      <c r="S18" s="587"/>
      <c r="T18" s="587"/>
      <c r="U18" s="587"/>
      <c r="V18" s="587"/>
      <c r="W18" s="587"/>
      <c r="X18" s="587"/>
      <c r="Y18" s="588"/>
      <c r="Z18" s="639">
        <v>0.7</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250558</v>
      </c>
      <c r="BH19" s="587"/>
      <c r="BI19" s="587"/>
      <c r="BJ19" s="587"/>
      <c r="BK19" s="587"/>
      <c r="BL19" s="587"/>
      <c r="BM19" s="587"/>
      <c r="BN19" s="588"/>
      <c r="BO19" s="639">
        <v>4.5999999999999996</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6311624</v>
      </c>
      <c r="S20" s="587"/>
      <c r="T20" s="587"/>
      <c r="U20" s="587"/>
      <c r="V20" s="587"/>
      <c r="W20" s="587"/>
      <c r="X20" s="587"/>
      <c r="Y20" s="588"/>
      <c r="Z20" s="639">
        <v>36.1</v>
      </c>
      <c r="AA20" s="639"/>
      <c r="AB20" s="639"/>
      <c r="AC20" s="639"/>
      <c r="AD20" s="640">
        <v>5931793</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250558</v>
      </c>
      <c r="BH20" s="587"/>
      <c r="BI20" s="587"/>
      <c r="BJ20" s="587"/>
      <c r="BK20" s="587"/>
      <c r="BL20" s="587"/>
      <c r="BM20" s="587"/>
      <c r="BN20" s="588"/>
      <c r="BO20" s="639">
        <v>4.5999999999999996</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17046455</v>
      </c>
      <c r="CS20" s="587"/>
      <c r="CT20" s="587"/>
      <c r="CU20" s="587"/>
      <c r="CV20" s="587"/>
      <c r="CW20" s="587"/>
      <c r="CX20" s="587"/>
      <c r="CY20" s="588"/>
      <c r="CZ20" s="639">
        <v>100</v>
      </c>
      <c r="DA20" s="639"/>
      <c r="DB20" s="639"/>
      <c r="DC20" s="639"/>
      <c r="DD20" s="592">
        <v>8340331</v>
      </c>
      <c r="DE20" s="587"/>
      <c r="DF20" s="587"/>
      <c r="DG20" s="587"/>
      <c r="DH20" s="587"/>
      <c r="DI20" s="587"/>
      <c r="DJ20" s="587"/>
      <c r="DK20" s="587"/>
      <c r="DL20" s="587"/>
      <c r="DM20" s="587"/>
      <c r="DN20" s="587"/>
      <c r="DO20" s="587"/>
      <c r="DP20" s="588"/>
      <c r="DQ20" s="592">
        <v>9053973</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5945</v>
      </c>
      <c r="S21" s="587"/>
      <c r="T21" s="587"/>
      <c r="U21" s="587"/>
      <c r="V21" s="587"/>
      <c r="W21" s="587"/>
      <c r="X21" s="587"/>
      <c r="Y21" s="588"/>
      <c r="Z21" s="639">
        <v>0</v>
      </c>
      <c r="AA21" s="639"/>
      <c r="AB21" s="639"/>
      <c r="AC21" s="639"/>
      <c r="AD21" s="640">
        <v>5945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11692</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174808</v>
      </c>
      <c r="S23" s="587"/>
      <c r="T23" s="587"/>
      <c r="U23" s="587"/>
      <c r="V23" s="587"/>
      <c r="W23" s="587"/>
      <c r="X23" s="587"/>
      <c r="Y23" s="588"/>
      <c r="Z23" s="639">
        <v>1</v>
      </c>
      <c r="AA23" s="639"/>
      <c r="AB23" s="639"/>
      <c r="AC23" s="639"/>
      <c r="AD23" s="640">
        <v>13844</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250558</v>
      </c>
      <c r="BH23" s="587"/>
      <c r="BI23" s="587"/>
      <c r="BJ23" s="587"/>
      <c r="BK23" s="587"/>
      <c r="BL23" s="587"/>
      <c r="BM23" s="587"/>
      <c r="BN23" s="588"/>
      <c r="BO23" s="639">
        <v>4.5999999999999996</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15703</v>
      </c>
      <c r="S24" s="587"/>
      <c r="T24" s="587"/>
      <c r="U24" s="587"/>
      <c r="V24" s="587"/>
      <c r="W24" s="587"/>
      <c r="X24" s="587"/>
      <c r="Y24" s="588"/>
      <c r="Z24" s="639">
        <v>0.1</v>
      </c>
      <c r="AA24" s="639"/>
      <c r="AB24" s="639"/>
      <c r="AC24" s="639"/>
      <c r="AD24" s="640">
        <v>213</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3204709</v>
      </c>
      <c r="CS24" s="637"/>
      <c r="CT24" s="637"/>
      <c r="CU24" s="637"/>
      <c r="CV24" s="637"/>
      <c r="CW24" s="637"/>
      <c r="CX24" s="637"/>
      <c r="CY24" s="684"/>
      <c r="CZ24" s="688">
        <v>18.8</v>
      </c>
      <c r="DA24" s="689"/>
      <c r="DB24" s="689"/>
      <c r="DC24" s="690"/>
      <c r="DD24" s="683">
        <v>2225746</v>
      </c>
      <c r="DE24" s="637"/>
      <c r="DF24" s="637"/>
      <c r="DG24" s="637"/>
      <c r="DH24" s="637"/>
      <c r="DI24" s="637"/>
      <c r="DJ24" s="637"/>
      <c r="DK24" s="684"/>
      <c r="DL24" s="683">
        <v>2184258</v>
      </c>
      <c r="DM24" s="637"/>
      <c r="DN24" s="637"/>
      <c r="DO24" s="637"/>
      <c r="DP24" s="637"/>
      <c r="DQ24" s="637"/>
      <c r="DR24" s="637"/>
      <c r="DS24" s="637"/>
      <c r="DT24" s="637"/>
      <c r="DU24" s="637"/>
      <c r="DV24" s="684"/>
      <c r="DW24" s="685">
        <v>34.4</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5048676</v>
      </c>
      <c r="S25" s="587"/>
      <c r="T25" s="587"/>
      <c r="U25" s="587"/>
      <c r="V25" s="587"/>
      <c r="W25" s="587"/>
      <c r="X25" s="587"/>
      <c r="Y25" s="588"/>
      <c r="Z25" s="639">
        <v>28.9</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1240984</v>
      </c>
      <c r="CS25" s="605"/>
      <c r="CT25" s="605"/>
      <c r="CU25" s="605"/>
      <c r="CV25" s="605"/>
      <c r="CW25" s="605"/>
      <c r="CX25" s="605"/>
      <c r="CY25" s="606"/>
      <c r="CZ25" s="589">
        <v>7.3</v>
      </c>
      <c r="DA25" s="607"/>
      <c r="DB25" s="607"/>
      <c r="DC25" s="608"/>
      <c r="DD25" s="592">
        <v>1060970</v>
      </c>
      <c r="DE25" s="605"/>
      <c r="DF25" s="605"/>
      <c r="DG25" s="605"/>
      <c r="DH25" s="605"/>
      <c r="DI25" s="605"/>
      <c r="DJ25" s="605"/>
      <c r="DK25" s="606"/>
      <c r="DL25" s="592">
        <v>1042126</v>
      </c>
      <c r="DM25" s="605"/>
      <c r="DN25" s="605"/>
      <c r="DO25" s="605"/>
      <c r="DP25" s="605"/>
      <c r="DQ25" s="605"/>
      <c r="DR25" s="605"/>
      <c r="DS25" s="605"/>
      <c r="DT25" s="605"/>
      <c r="DU25" s="605"/>
      <c r="DV25" s="606"/>
      <c r="DW25" s="609">
        <v>16.399999999999999</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836015</v>
      </c>
      <c r="CS26" s="587"/>
      <c r="CT26" s="587"/>
      <c r="CU26" s="587"/>
      <c r="CV26" s="587"/>
      <c r="CW26" s="587"/>
      <c r="CX26" s="587"/>
      <c r="CY26" s="588"/>
      <c r="CZ26" s="589">
        <v>4.9000000000000004</v>
      </c>
      <c r="DA26" s="607"/>
      <c r="DB26" s="607"/>
      <c r="DC26" s="608"/>
      <c r="DD26" s="592">
        <v>662568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679044</v>
      </c>
      <c r="S27" s="587"/>
      <c r="T27" s="587"/>
      <c r="U27" s="587"/>
      <c r="V27" s="587"/>
      <c r="W27" s="587"/>
      <c r="X27" s="587"/>
      <c r="Y27" s="588"/>
      <c r="Z27" s="639">
        <v>3.9</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5469562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1109970</v>
      </c>
      <c r="CS27" s="605"/>
      <c r="CT27" s="605"/>
      <c r="CU27" s="605"/>
      <c r="CV27" s="605"/>
      <c r="CW27" s="605"/>
      <c r="CX27" s="605"/>
      <c r="CY27" s="606"/>
      <c r="CZ27" s="589">
        <v>6.5</v>
      </c>
      <c r="DA27" s="607"/>
      <c r="DB27" s="607"/>
      <c r="DC27" s="608"/>
      <c r="DD27" s="592">
        <v>311021</v>
      </c>
      <c r="DE27" s="605"/>
      <c r="DF27" s="605"/>
      <c r="DG27" s="605"/>
      <c r="DH27" s="605"/>
      <c r="DI27" s="605"/>
      <c r="DJ27" s="605"/>
      <c r="DK27" s="606"/>
      <c r="DL27" s="592">
        <v>288377</v>
      </c>
      <c r="DM27" s="605"/>
      <c r="DN27" s="605"/>
      <c r="DO27" s="605"/>
      <c r="DP27" s="605"/>
      <c r="DQ27" s="605"/>
      <c r="DR27" s="605"/>
      <c r="DS27" s="605"/>
      <c r="DT27" s="605"/>
      <c r="DU27" s="605"/>
      <c r="DV27" s="606"/>
      <c r="DW27" s="609">
        <v>4.5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18598</v>
      </c>
      <c r="S28" s="587"/>
      <c r="T28" s="587"/>
      <c r="U28" s="587"/>
      <c r="V28" s="587"/>
      <c r="W28" s="587"/>
      <c r="X28" s="587"/>
      <c r="Y28" s="588"/>
      <c r="Z28" s="639">
        <v>0.1</v>
      </c>
      <c r="AA28" s="639"/>
      <c r="AB28" s="639"/>
      <c r="AC28" s="639"/>
      <c r="AD28" s="640">
        <v>4575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853755</v>
      </c>
      <c r="CS28" s="587"/>
      <c r="CT28" s="587"/>
      <c r="CU28" s="587"/>
      <c r="CV28" s="587"/>
      <c r="CW28" s="587"/>
      <c r="CX28" s="587"/>
      <c r="CY28" s="588"/>
      <c r="CZ28" s="589">
        <v>5</v>
      </c>
      <c r="DA28" s="607"/>
      <c r="DB28" s="607"/>
      <c r="DC28" s="608"/>
      <c r="DD28" s="592">
        <v>853755</v>
      </c>
      <c r="DE28" s="587"/>
      <c r="DF28" s="587"/>
      <c r="DG28" s="587"/>
      <c r="DH28" s="587"/>
      <c r="DI28" s="587"/>
      <c r="DJ28" s="587"/>
      <c r="DK28" s="588"/>
      <c r="DL28" s="592">
        <v>853755</v>
      </c>
      <c r="DM28" s="587"/>
      <c r="DN28" s="587"/>
      <c r="DO28" s="587"/>
      <c r="DP28" s="587"/>
      <c r="DQ28" s="587"/>
      <c r="DR28" s="587"/>
      <c r="DS28" s="587"/>
      <c r="DT28" s="587"/>
      <c r="DU28" s="587"/>
      <c r="DV28" s="588"/>
      <c r="DW28" s="609">
        <v>13.4</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6993</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853406</v>
      </c>
      <c r="CS29" s="605"/>
      <c r="CT29" s="605"/>
      <c r="CU29" s="605"/>
      <c r="CV29" s="605"/>
      <c r="CW29" s="605"/>
      <c r="CX29" s="605"/>
      <c r="CY29" s="606"/>
      <c r="CZ29" s="589">
        <v>5</v>
      </c>
      <c r="DA29" s="607"/>
      <c r="DB29" s="607"/>
      <c r="DC29" s="608"/>
      <c r="DD29" s="592">
        <v>853406</v>
      </c>
      <c r="DE29" s="605"/>
      <c r="DF29" s="605"/>
      <c r="DG29" s="605"/>
      <c r="DH29" s="605"/>
      <c r="DI29" s="605"/>
      <c r="DJ29" s="605"/>
      <c r="DK29" s="606"/>
      <c r="DL29" s="592">
        <v>853406</v>
      </c>
      <c r="DM29" s="605"/>
      <c r="DN29" s="605"/>
      <c r="DO29" s="605"/>
      <c r="DP29" s="605"/>
      <c r="DQ29" s="605"/>
      <c r="DR29" s="605"/>
      <c r="DS29" s="605"/>
      <c r="DT29" s="605"/>
      <c r="DU29" s="605"/>
      <c r="DV29" s="606"/>
      <c r="DW29" s="609">
        <v>13.4</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575136</v>
      </c>
      <c r="S30" s="587"/>
      <c r="T30" s="587"/>
      <c r="U30" s="587"/>
      <c r="V30" s="587"/>
      <c r="W30" s="587"/>
      <c r="X30" s="587"/>
      <c r="Y30" s="588"/>
      <c r="Z30" s="639">
        <v>3.3</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99</v>
      </c>
      <c r="BH30" s="653"/>
      <c r="BI30" s="653"/>
      <c r="BJ30" s="653"/>
      <c r="BK30" s="653"/>
      <c r="BL30" s="653"/>
      <c r="BM30" s="654">
        <v>95.9</v>
      </c>
      <c r="BN30" s="653"/>
      <c r="BO30" s="653"/>
      <c r="BP30" s="653"/>
      <c r="BQ30" s="655"/>
      <c r="BR30" s="652">
        <v>98.9</v>
      </c>
      <c r="BS30" s="653"/>
      <c r="BT30" s="653"/>
      <c r="BU30" s="653"/>
      <c r="BV30" s="653"/>
      <c r="BW30" s="653"/>
      <c r="BX30" s="654">
        <v>95</v>
      </c>
      <c r="BY30" s="653"/>
      <c r="BZ30" s="653"/>
      <c r="CA30" s="653"/>
      <c r="CB30" s="655"/>
      <c r="CD30" s="658"/>
      <c r="CE30" s="659"/>
      <c r="CF30" s="623" t="s">
        <v>291</v>
      </c>
      <c r="CG30" s="620"/>
      <c r="CH30" s="620"/>
      <c r="CI30" s="620"/>
      <c r="CJ30" s="620"/>
      <c r="CK30" s="620"/>
      <c r="CL30" s="620"/>
      <c r="CM30" s="620"/>
      <c r="CN30" s="620"/>
      <c r="CO30" s="620"/>
      <c r="CP30" s="620"/>
      <c r="CQ30" s="621"/>
      <c r="CR30" s="586">
        <v>730713</v>
      </c>
      <c r="CS30" s="587"/>
      <c r="CT30" s="587"/>
      <c r="CU30" s="587"/>
      <c r="CV30" s="587"/>
      <c r="CW30" s="587"/>
      <c r="CX30" s="587"/>
      <c r="CY30" s="588"/>
      <c r="CZ30" s="589">
        <v>4.3</v>
      </c>
      <c r="DA30" s="607"/>
      <c r="DB30" s="607"/>
      <c r="DC30" s="608"/>
      <c r="DD30" s="592">
        <v>730713</v>
      </c>
      <c r="DE30" s="587"/>
      <c r="DF30" s="587"/>
      <c r="DG30" s="587"/>
      <c r="DH30" s="587"/>
      <c r="DI30" s="587"/>
      <c r="DJ30" s="587"/>
      <c r="DK30" s="588"/>
      <c r="DL30" s="592">
        <v>730713</v>
      </c>
      <c r="DM30" s="587"/>
      <c r="DN30" s="587"/>
      <c r="DO30" s="587"/>
      <c r="DP30" s="587"/>
      <c r="DQ30" s="587"/>
      <c r="DR30" s="587"/>
      <c r="DS30" s="587"/>
      <c r="DT30" s="587"/>
      <c r="DU30" s="587"/>
      <c r="DV30" s="588"/>
      <c r="DW30" s="609">
        <v>11.5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687163</v>
      </c>
      <c r="S31" s="587"/>
      <c r="T31" s="587"/>
      <c r="U31" s="587"/>
      <c r="V31" s="587"/>
      <c r="W31" s="587"/>
      <c r="X31" s="587"/>
      <c r="Y31" s="588"/>
      <c r="Z31" s="639">
        <v>3.9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98.7</v>
      </c>
      <c r="BH31" s="605"/>
      <c r="BI31" s="605"/>
      <c r="BJ31" s="605"/>
      <c r="BK31" s="605"/>
      <c r="BL31" s="605"/>
      <c r="BM31" s="641">
        <v>94.6</v>
      </c>
      <c r="BN31" s="651"/>
      <c r="BO31" s="651"/>
      <c r="BP31" s="651"/>
      <c r="BQ31" s="615"/>
      <c r="BR31" s="650">
        <v>98.6</v>
      </c>
      <c r="BS31" s="605"/>
      <c r="BT31" s="605"/>
      <c r="BU31" s="605"/>
      <c r="BV31" s="605"/>
      <c r="BW31" s="605"/>
      <c r="BX31" s="641">
        <v>93.1</v>
      </c>
      <c r="BY31" s="651"/>
      <c r="BZ31" s="651"/>
      <c r="CA31" s="651"/>
      <c r="CB31" s="615"/>
      <c r="CD31" s="658"/>
      <c r="CE31" s="659"/>
      <c r="CF31" s="623" t="s">
        <v>295</v>
      </c>
      <c r="CG31" s="620"/>
      <c r="CH31" s="620"/>
      <c r="CI31" s="620"/>
      <c r="CJ31" s="620"/>
      <c r="CK31" s="620"/>
      <c r="CL31" s="620"/>
      <c r="CM31" s="620"/>
      <c r="CN31" s="620"/>
      <c r="CO31" s="620"/>
      <c r="CP31" s="620"/>
      <c r="CQ31" s="621"/>
      <c r="CR31" s="586">
        <v>122693</v>
      </c>
      <c r="CS31" s="605"/>
      <c r="CT31" s="605"/>
      <c r="CU31" s="605"/>
      <c r="CV31" s="605"/>
      <c r="CW31" s="605"/>
      <c r="CX31" s="605"/>
      <c r="CY31" s="606"/>
      <c r="CZ31" s="589">
        <v>0.7</v>
      </c>
      <c r="DA31" s="607"/>
      <c r="DB31" s="607"/>
      <c r="DC31" s="608"/>
      <c r="DD31" s="592">
        <v>122693</v>
      </c>
      <c r="DE31" s="605"/>
      <c r="DF31" s="605"/>
      <c r="DG31" s="605"/>
      <c r="DH31" s="605"/>
      <c r="DI31" s="605"/>
      <c r="DJ31" s="605"/>
      <c r="DK31" s="606"/>
      <c r="DL31" s="592">
        <v>122693</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104313</v>
      </c>
      <c r="S32" s="587"/>
      <c r="T32" s="587"/>
      <c r="U32" s="587"/>
      <c r="V32" s="587"/>
      <c r="W32" s="587"/>
      <c r="X32" s="587"/>
      <c r="Y32" s="588"/>
      <c r="Z32" s="639">
        <v>0.6</v>
      </c>
      <c r="AA32" s="639"/>
      <c r="AB32" s="639"/>
      <c r="AC32" s="639"/>
      <c r="AD32" s="640">
        <v>8407</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99.1</v>
      </c>
      <c r="BH32" s="571"/>
      <c r="BI32" s="571"/>
      <c r="BJ32" s="571"/>
      <c r="BK32" s="571"/>
      <c r="BL32" s="571"/>
      <c r="BM32" s="634">
        <v>96.6</v>
      </c>
      <c r="BN32" s="571"/>
      <c r="BO32" s="571"/>
      <c r="BP32" s="571"/>
      <c r="BQ32" s="628"/>
      <c r="BR32" s="649">
        <v>99</v>
      </c>
      <c r="BS32" s="571"/>
      <c r="BT32" s="571"/>
      <c r="BU32" s="571"/>
      <c r="BV32" s="571"/>
      <c r="BW32" s="571"/>
      <c r="BX32" s="634">
        <v>96.1</v>
      </c>
      <c r="BY32" s="571"/>
      <c r="BZ32" s="571"/>
      <c r="CA32" s="571"/>
      <c r="CB32" s="628"/>
      <c r="CD32" s="660"/>
      <c r="CE32" s="661"/>
      <c r="CF32" s="623" t="s">
        <v>298</v>
      </c>
      <c r="CG32" s="620"/>
      <c r="CH32" s="620"/>
      <c r="CI32" s="620"/>
      <c r="CJ32" s="620"/>
      <c r="CK32" s="620"/>
      <c r="CL32" s="620"/>
      <c r="CM32" s="620"/>
      <c r="CN32" s="620"/>
      <c r="CO32" s="620"/>
      <c r="CP32" s="620"/>
      <c r="CQ32" s="621"/>
      <c r="CR32" s="586">
        <v>349</v>
      </c>
      <c r="CS32" s="587"/>
      <c r="CT32" s="587"/>
      <c r="CU32" s="587"/>
      <c r="CV32" s="587"/>
      <c r="CW32" s="587"/>
      <c r="CX32" s="587"/>
      <c r="CY32" s="588"/>
      <c r="CZ32" s="589">
        <v>0</v>
      </c>
      <c r="DA32" s="607"/>
      <c r="DB32" s="607"/>
      <c r="DC32" s="608"/>
      <c r="DD32" s="592">
        <v>349</v>
      </c>
      <c r="DE32" s="587"/>
      <c r="DF32" s="587"/>
      <c r="DG32" s="587"/>
      <c r="DH32" s="587"/>
      <c r="DI32" s="587"/>
      <c r="DJ32" s="587"/>
      <c r="DK32" s="588"/>
      <c r="DL32" s="592">
        <v>349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3827312</v>
      </c>
      <c r="S33" s="587"/>
      <c r="T33" s="587"/>
      <c r="U33" s="587"/>
      <c r="V33" s="587"/>
      <c r="W33" s="587"/>
      <c r="X33" s="587"/>
      <c r="Y33" s="588"/>
      <c r="Z33" s="639">
        <v>21.9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5501415</v>
      </c>
      <c r="CS33" s="605"/>
      <c r="CT33" s="605"/>
      <c r="CU33" s="605"/>
      <c r="CV33" s="605"/>
      <c r="CW33" s="605"/>
      <c r="CX33" s="605"/>
      <c r="CY33" s="606"/>
      <c r="CZ33" s="589">
        <v>32.299999999999997</v>
      </c>
      <c r="DA33" s="607"/>
      <c r="DB33" s="607"/>
      <c r="DC33" s="608"/>
      <c r="DD33" s="592">
        <v>5100603</v>
      </c>
      <c r="DE33" s="605"/>
      <c r="DF33" s="605"/>
      <c r="DG33" s="605"/>
      <c r="DH33" s="605"/>
      <c r="DI33" s="605"/>
      <c r="DJ33" s="605"/>
      <c r="DK33" s="606"/>
      <c r="DL33" s="592">
        <v>3186905</v>
      </c>
      <c r="DM33" s="605"/>
      <c r="DN33" s="605"/>
      <c r="DO33" s="605"/>
      <c r="DP33" s="605"/>
      <c r="DQ33" s="605"/>
      <c r="DR33" s="605"/>
      <c r="DS33" s="605"/>
      <c r="DT33" s="605"/>
      <c r="DU33" s="605"/>
      <c r="DV33" s="606"/>
      <c r="DW33" s="609">
        <v>50.1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1258257</v>
      </c>
      <c r="CS34" s="587"/>
      <c r="CT34" s="587"/>
      <c r="CU34" s="587"/>
      <c r="CV34" s="587"/>
      <c r="CW34" s="587"/>
      <c r="CX34" s="587"/>
      <c r="CY34" s="588"/>
      <c r="CZ34" s="589">
        <v>7.4</v>
      </c>
      <c r="DA34" s="607"/>
      <c r="DB34" s="607"/>
      <c r="DC34" s="608"/>
      <c r="DD34" s="592">
        <v>1059582</v>
      </c>
      <c r="DE34" s="587"/>
      <c r="DF34" s="587"/>
      <c r="DG34" s="587"/>
      <c r="DH34" s="587"/>
      <c r="DI34" s="587"/>
      <c r="DJ34" s="587"/>
      <c r="DK34" s="588"/>
      <c r="DL34" s="592">
        <v>671139</v>
      </c>
      <c r="DM34" s="587"/>
      <c r="DN34" s="587"/>
      <c r="DO34" s="587"/>
      <c r="DP34" s="587"/>
      <c r="DQ34" s="587"/>
      <c r="DR34" s="587"/>
      <c r="DS34" s="587"/>
      <c r="DT34" s="587"/>
      <c r="DU34" s="587"/>
      <c r="DV34" s="588"/>
      <c r="DW34" s="609">
        <v>10.6</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391812</v>
      </c>
      <c r="S35" s="587"/>
      <c r="T35" s="587"/>
      <c r="U35" s="587"/>
      <c r="V35" s="587"/>
      <c r="W35" s="587"/>
      <c r="X35" s="587"/>
      <c r="Y35" s="588"/>
      <c r="Z35" s="639">
        <v>2.2000000000000002</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1501841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154662</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28299</v>
      </c>
      <c r="CS35" s="605"/>
      <c r="CT35" s="605"/>
      <c r="CU35" s="605"/>
      <c r="CV35" s="605"/>
      <c r="CW35" s="605"/>
      <c r="CX35" s="605"/>
      <c r="CY35" s="606"/>
      <c r="CZ35" s="589">
        <v>0.2</v>
      </c>
      <c r="DA35" s="607"/>
      <c r="DB35" s="607"/>
      <c r="DC35" s="608"/>
      <c r="DD35" s="592">
        <v>23998</v>
      </c>
      <c r="DE35" s="605"/>
      <c r="DF35" s="605"/>
      <c r="DG35" s="605"/>
      <c r="DH35" s="605"/>
      <c r="DI35" s="605"/>
      <c r="DJ35" s="605"/>
      <c r="DK35" s="606"/>
      <c r="DL35" s="592">
        <v>23590</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17467007</v>
      </c>
      <c r="S36" s="627"/>
      <c r="T36" s="627"/>
      <c r="U36" s="627"/>
      <c r="V36" s="627"/>
      <c r="W36" s="627"/>
      <c r="X36" s="627"/>
      <c r="Y36" s="630"/>
      <c r="Z36" s="631">
        <v>100</v>
      </c>
      <c r="AA36" s="631"/>
      <c r="AB36" s="631"/>
      <c r="AC36" s="631"/>
      <c r="AD36" s="632">
        <v>5964777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635467</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136424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1847082</v>
      </c>
      <c r="CS36" s="587"/>
      <c r="CT36" s="587"/>
      <c r="CU36" s="587"/>
      <c r="CV36" s="587"/>
      <c r="CW36" s="587"/>
      <c r="CX36" s="587"/>
      <c r="CY36" s="588"/>
      <c r="CZ36" s="589">
        <v>10.8</v>
      </c>
      <c r="DA36" s="607"/>
      <c r="DB36" s="607"/>
      <c r="DC36" s="608"/>
      <c r="DD36" s="592">
        <v>1814869</v>
      </c>
      <c r="DE36" s="587"/>
      <c r="DF36" s="587"/>
      <c r="DG36" s="587"/>
      <c r="DH36" s="587"/>
      <c r="DI36" s="587"/>
      <c r="DJ36" s="587"/>
      <c r="DK36" s="588"/>
      <c r="DL36" s="592">
        <v>1562058</v>
      </c>
      <c r="DM36" s="587"/>
      <c r="DN36" s="587"/>
      <c r="DO36" s="587"/>
      <c r="DP36" s="587"/>
      <c r="DQ36" s="587"/>
      <c r="DR36" s="587"/>
      <c r="DS36" s="587"/>
      <c r="DT36" s="587"/>
      <c r="DU36" s="587"/>
      <c r="DV36" s="588"/>
      <c r="DW36" s="609">
        <v>24.6</v>
      </c>
      <c r="DX36" s="610"/>
      <c r="DY36" s="610"/>
      <c r="DZ36" s="610"/>
      <c r="EA36" s="610"/>
      <c r="EB36" s="610"/>
      <c r="EC36" s="611"/>
    </row>
    <row r="37" spans="2:133" ht="11.25" customHeight="1">
      <c r="AQ37" s="612" t="s">
        <v>313</v>
      </c>
      <c r="AR37" s="613"/>
      <c r="AS37" s="613"/>
      <c r="AT37" s="613"/>
      <c r="AU37" s="613"/>
      <c r="AV37" s="613"/>
      <c r="AW37" s="613"/>
      <c r="AX37" s="613"/>
      <c r="AY37" s="614"/>
      <c r="AZ37" s="586">
        <v>446438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4000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910986</v>
      </c>
      <c r="CS37" s="605"/>
      <c r="CT37" s="605"/>
      <c r="CU37" s="605"/>
      <c r="CV37" s="605"/>
      <c r="CW37" s="605"/>
      <c r="CX37" s="605"/>
      <c r="CY37" s="606"/>
      <c r="CZ37" s="589">
        <v>5.3</v>
      </c>
      <c r="DA37" s="607"/>
      <c r="DB37" s="607"/>
      <c r="DC37" s="608"/>
      <c r="DD37" s="592">
        <v>909658</v>
      </c>
      <c r="DE37" s="605"/>
      <c r="DF37" s="605"/>
      <c r="DG37" s="605"/>
      <c r="DH37" s="605"/>
      <c r="DI37" s="605"/>
      <c r="DJ37" s="605"/>
      <c r="DK37" s="606"/>
      <c r="DL37" s="592">
        <v>890523</v>
      </c>
      <c r="DM37" s="605"/>
      <c r="DN37" s="605"/>
      <c r="DO37" s="605"/>
      <c r="DP37" s="605"/>
      <c r="DQ37" s="605"/>
      <c r="DR37" s="605"/>
      <c r="DS37" s="605"/>
      <c r="DT37" s="605"/>
      <c r="DU37" s="605"/>
      <c r="DV37" s="606"/>
      <c r="DW37" s="609">
        <v>14</v>
      </c>
      <c r="DX37" s="610"/>
      <c r="DY37" s="610"/>
      <c r="DZ37" s="610"/>
      <c r="EA37" s="610"/>
      <c r="EB37" s="610"/>
      <c r="EC37" s="611"/>
    </row>
    <row r="38" spans="2:133" ht="11.25" customHeight="1">
      <c r="AQ38" s="612" t="s">
        <v>316</v>
      </c>
      <c r="AR38" s="613"/>
      <c r="AS38" s="613"/>
      <c r="AT38" s="613"/>
      <c r="AU38" s="613"/>
      <c r="AV38" s="613"/>
      <c r="AW38" s="613"/>
      <c r="AX38" s="613"/>
      <c r="AY38" s="614"/>
      <c r="AZ38" s="586">
        <v>2220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7310</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1053183</v>
      </c>
      <c r="CS38" s="587"/>
      <c r="CT38" s="587"/>
      <c r="CU38" s="587"/>
      <c r="CV38" s="587"/>
      <c r="CW38" s="587"/>
      <c r="CX38" s="587"/>
      <c r="CY38" s="588"/>
      <c r="CZ38" s="589">
        <v>6.2</v>
      </c>
      <c r="DA38" s="607"/>
      <c r="DB38" s="607"/>
      <c r="DC38" s="608"/>
      <c r="DD38" s="592">
        <v>993965</v>
      </c>
      <c r="DE38" s="587"/>
      <c r="DF38" s="587"/>
      <c r="DG38" s="587"/>
      <c r="DH38" s="587"/>
      <c r="DI38" s="587"/>
      <c r="DJ38" s="587"/>
      <c r="DK38" s="588"/>
      <c r="DL38" s="592">
        <v>930118</v>
      </c>
      <c r="DM38" s="587"/>
      <c r="DN38" s="587"/>
      <c r="DO38" s="587"/>
      <c r="DP38" s="587"/>
      <c r="DQ38" s="587"/>
      <c r="DR38" s="587"/>
      <c r="DS38" s="587"/>
      <c r="DT38" s="587"/>
      <c r="DU38" s="587"/>
      <c r="DV38" s="588"/>
      <c r="DW38" s="609">
        <v>14.6</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1314594</v>
      </c>
      <c r="CS39" s="605"/>
      <c r="CT39" s="605"/>
      <c r="CU39" s="605"/>
      <c r="CV39" s="605"/>
      <c r="CW39" s="605"/>
      <c r="CX39" s="605"/>
      <c r="CY39" s="606"/>
      <c r="CZ39" s="589">
        <v>7.7</v>
      </c>
      <c r="DA39" s="607"/>
      <c r="DB39" s="607"/>
      <c r="DC39" s="608"/>
      <c r="DD39" s="592">
        <v>1208189</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107283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73</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t="s">
        <v>320</v>
      </c>
      <c r="CS40" s="587"/>
      <c r="CT40" s="587"/>
      <c r="CU40" s="587"/>
      <c r="CV40" s="587"/>
      <c r="CW40" s="587"/>
      <c r="CX40" s="587"/>
      <c r="CY40" s="588"/>
      <c r="CZ40" s="589" t="s">
        <v>320</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310433</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8340331</v>
      </c>
      <c r="CS42" s="587"/>
      <c r="CT42" s="587"/>
      <c r="CU42" s="587"/>
      <c r="CV42" s="587"/>
      <c r="CW42" s="587"/>
      <c r="CX42" s="587"/>
      <c r="CY42" s="588"/>
      <c r="CZ42" s="589">
        <v>48.9</v>
      </c>
      <c r="DA42" s="590"/>
      <c r="DB42" s="590"/>
      <c r="DC42" s="591"/>
      <c r="DD42" s="592">
        <v>1727624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146893</v>
      </c>
      <c r="CS43" s="605"/>
      <c r="CT43" s="605"/>
      <c r="CU43" s="605"/>
      <c r="CV43" s="605"/>
      <c r="CW43" s="605"/>
      <c r="CX43" s="605"/>
      <c r="CY43" s="606"/>
      <c r="CZ43" s="589">
        <v>0.9</v>
      </c>
      <c r="DA43" s="607"/>
      <c r="DB43" s="607"/>
      <c r="DC43" s="608"/>
      <c r="DD43" s="592">
        <v>146893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8340331</v>
      </c>
      <c r="CS44" s="587"/>
      <c r="CT44" s="587"/>
      <c r="CU44" s="587"/>
      <c r="CV44" s="587"/>
      <c r="CW44" s="587"/>
      <c r="CX44" s="587"/>
      <c r="CY44" s="588"/>
      <c r="CZ44" s="589">
        <v>48.9</v>
      </c>
      <c r="DA44" s="590"/>
      <c r="DB44" s="590"/>
      <c r="DC44" s="591"/>
      <c r="DD44" s="592">
        <v>1727624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5972816</v>
      </c>
      <c r="CS45" s="605"/>
      <c r="CT45" s="605"/>
      <c r="CU45" s="605"/>
      <c r="CV45" s="605"/>
      <c r="CW45" s="605"/>
      <c r="CX45" s="605"/>
      <c r="CY45" s="606"/>
      <c r="CZ45" s="589">
        <v>35</v>
      </c>
      <c r="DA45" s="607"/>
      <c r="DB45" s="607"/>
      <c r="DC45" s="608"/>
      <c r="DD45" s="592">
        <v>49510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2367515</v>
      </c>
      <c r="CS46" s="587"/>
      <c r="CT46" s="587"/>
      <c r="CU46" s="587"/>
      <c r="CV46" s="587"/>
      <c r="CW46" s="587"/>
      <c r="CX46" s="587"/>
      <c r="CY46" s="588"/>
      <c r="CZ46" s="589">
        <v>13.9</v>
      </c>
      <c r="DA46" s="590"/>
      <c r="DB46" s="590"/>
      <c r="DC46" s="591"/>
      <c r="DD46" s="592">
        <v>1678114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320</v>
      </c>
      <c r="CS47" s="605"/>
      <c r="CT47" s="605"/>
      <c r="CU47" s="605"/>
      <c r="CV47" s="605"/>
      <c r="CW47" s="605"/>
      <c r="CX47" s="605"/>
      <c r="CY47" s="606"/>
      <c r="CZ47" s="589" t="s">
        <v>320</v>
      </c>
      <c r="DA47" s="607"/>
      <c r="DB47" s="607"/>
      <c r="DC47" s="608"/>
      <c r="DD47" s="592" t="s">
        <v>320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17046455</v>
      </c>
      <c r="CS49" s="571"/>
      <c r="CT49" s="571"/>
      <c r="CU49" s="571"/>
      <c r="CV49" s="571"/>
      <c r="CW49" s="571"/>
      <c r="CX49" s="571"/>
      <c r="CY49" s="572"/>
      <c r="CZ49" s="573">
        <v>100</v>
      </c>
      <c r="DA49" s="574"/>
      <c r="DB49" s="574"/>
      <c r="DC49" s="575"/>
      <c r="DD49" s="576">
        <v>9053973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customSheetViews>
    <customSheetView guid="{F36D4A27-A481-4339-8E2A-8E56AD7404CE}"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17467</v>
      </c>
      <c r="R7" s="1099"/>
      <c r="S7" s="1099"/>
      <c r="T7" s="1099"/>
      <c r="U7" s="1099"/>
      <c r="V7" s="1099">
        <v>17046</v>
      </c>
      <c r="W7" s="1099"/>
      <c r="X7" s="1099"/>
      <c r="Y7" s="1099"/>
      <c r="Z7" s="1099"/>
      <c r="AA7" s="1099">
        <v>421</v>
      </c>
      <c r="AB7" s="1099"/>
      <c r="AC7" s="1099"/>
      <c r="AD7" s="1099"/>
      <c r="AE7" s="1100"/>
      <c r="AF7" s="1101">
        <v>412</v>
      </c>
      <c r="AG7" s="1102"/>
      <c r="AH7" s="1102"/>
      <c r="AI7" s="1102"/>
      <c r="AJ7" s="1103"/>
      <c r="AK7" s="1085">
        <v>575</v>
      </c>
      <c r="AL7" s="1086"/>
      <c r="AM7" s="1086"/>
      <c r="AN7" s="1086"/>
      <c r="AO7" s="1086"/>
      <c r="AP7" s="1086">
        <v>11732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0</v>
      </c>
      <c r="R8" s="1038"/>
      <c r="S8" s="1038"/>
      <c r="T8" s="1038"/>
      <c r="U8" s="1038"/>
      <c r="V8" s="1038">
        <v>0</v>
      </c>
      <c r="W8" s="1038"/>
      <c r="X8" s="1038"/>
      <c r="Y8" s="1038"/>
      <c r="Z8" s="1038"/>
      <c r="AA8" s="1038">
        <v>0</v>
      </c>
      <c r="AB8" s="1038"/>
      <c r="AC8" s="1038"/>
      <c r="AD8" s="1038"/>
      <c r="AE8" s="1039"/>
      <c r="AF8" s="1013">
        <v>0</v>
      </c>
      <c r="AG8" s="1014"/>
      <c r="AH8" s="1014"/>
      <c r="AI8" s="1014"/>
      <c r="AJ8" s="1015"/>
      <c r="AK8" s="1080" t="s">
        <v>545</v>
      </c>
      <c r="AL8" s="1081"/>
      <c r="AM8" s="1081"/>
      <c r="AN8" s="1081"/>
      <c r="AO8" s="1081"/>
      <c r="AP8" s="1081" t="s">
        <v>545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17467</v>
      </c>
      <c r="R23" s="1063"/>
      <c r="S23" s="1063"/>
      <c r="T23" s="1063"/>
      <c r="U23" s="1063"/>
      <c r="V23" s="1063">
        <v>17046</v>
      </c>
      <c r="W23" s="1063"/>
      <c r="X23" s="1063"/>
      <c r="Y23" s="1063"/>
      <c r="Z23" s="1063"/>
      <c r="AA23" s="1063">
        <v>421</v>
      </c>
      <c r="AB23" s="1063"/>
      <c r="AC23" s="1063"/>
      <c r="AD23" s="1063"/>
      <c r="AE23" s="1064"/>
      <c r="AF23" s="1065">
        <v>412</v>
      </c>
      <c r="AG23" s="1063"/>
      <c r="AH23" s="1063"/>
      <c r="AI23" s="1063"/>
      <c r="AJ23" s="1066"/>
      <c r="AK23" s="1067"/>
      <c r="AL23" s="1068"/>
      <c r="AM23" s="1068"/>
      <c r="AN23" s="1068"/>
      <c r="AO23" s="1068"/>
      <c r="AP23" s="1063">
        <v>11732</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2996</v>
      </c>
      <c r="R28" s="1048"/>
      <c r="S28" s="1048"/>
      <c r="T28" s="1048"/>
      <c r="U28" s="1048"/>
      <c r="V28" s="1048">
        <v>2841</v>
      </c>
      <c r="W28" s="1048"/>
      <c r="X28" s="1048"/>
      <c r="Y28" s="1048"/>
      <c r="Z28" s="1048"/>
      <c r="AA28" s="1048">
        <v>155</v>
      </c>
      <c r="AB28" s="1048"/>
      <c r="AC28" s="1048"/>
      <c r="AD28" s="1048"/>
      <c r="AE28" s="1049"/>
      <c r="AF28" s="1050">
        <v>155</v>
      </c>
      <c r="AG28" s="1048"/>
      <c r="AH28" s="1048"/>
      <c r="AI28" s="1048"/>
      <c r="AJ28" s="1051"/>
      <c r="AK28" s="1052">
        <v>263</v>
      </c>
      <c r="AL28" s="1040"/>
      <c r="AM28" s="1040"/>
      <c r="AN28" s="1040"/>
      <c r="AO28" s="1040"/>
      <c r="AP28" s="1040" t="s">
        <v>540</v>
      </c>
      <c r="AQ28" s="1040"/>
      <c r="AR28" s="1040"/>
      <c r="AS28" s="1040"/>
      <c r="AT28" s="1040"/>
      <c r="AU28" s="1040" t="s">
        <v>542</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1621</v>
      </c>
      <c r="R29" s="1038"/>
      <c r="S29" s="1038"/>
      <c r="T29" s="1038"/>
      <c r="U29" s="1038"/>
      <c r="V29" s="1038">
        <v>1583</v>
      </c>
      <c r="W29" s="1038"/>
      <c r="X29" s="1038"/>
      <c r="Y29" s="1038"/>
      <c r="Z29" s="1038"/>
      <c r="AA29" s="1038">
        <v>38</v>
      </c>
      <c r="AB29" s="1038"/>
      <c r="AC29" s="1038"/>
      <c r="AD29" s="1038"/>
      <c r="AE29" s="1039"/>
      <c r="AF29" s="1013">
        <v>38</v>
      </c>
      <c r="AG29" s="1014"/>
      <c r="AH29" s="1014"/>
      <c r="AI29" s="1014"/>
      <c r="AJ29" s="1015"/>
      <c r="AK29" s="974">
        <v>236</v>
      </c>
      <c r="AL29" s="965"/>
      <c r="AM29" s="965"/>
      <c r="AN29" s="965"/>
      <c r="AO29" s="965"/>
      <c r="AP29" s="965" t="s">
        <v>541</v>
      </c>
      <c r="AQ29" s="965"/>
      <c r="AR29" s="965"/>
      <c r="AS29" s="965"/>
      <c r="AT29" s="965"/>
      <c r="AU29" s="965" t="s">
        <v>542</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218</v>
      </c>
      <c r="R30" s="1038"/>
      <c r="S30" s="1038"/>
      <c r="T30" s="1038"/>
      <c r="U30" s="1038"/>
      <c r="V30" s="1038">
        <v>216</v>
      </c>
      <c r="W30" s="1038"/>
      <c r="X30" s="1038"/>
      <c r="Y30" s="1038"/>
      <c r="Z30" s="1038"/>
      <c r="AA30" s="1038">
        <v>2</v>
      </c>
      <c r="AB30" s="1038"/>
      <c r="AC30" s="1038"/>
      <c r="AD30" s="1038"/>
      <c r="AE30" s="1039"/>
      <c r="AF30" s="1013">
        <v>2</v>
      </c>
      <c r="AG30" s="1014"/>
      <c r="AH30" s="1014"/>
      <c r="AI30" s="1014"/>
      <c r="AJ30" s="1015"/>
      <c r="AK30" s="974">
        <v>34</v>
      </c>
      <c r="AL30" s="965"/>
      <c r="AM30" s="965"/>
      <c r="AN30" s="965"/>
      <c r="AO30" s="965"/>
      <c r="AP30" s="965" t="s">
        <v>542</v>
      </c>
      <c r="AQ30" s="965"/>
      <c r="AR30" s="965"/>
      <c r="AS30" s="965"/>
      <c r="AT30" s="965"/>
      <c r="AU30" s="965" t="s">
        <v>542</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509</v>
      </c>
      <c r="R31" s="1038"/>
      <c r="S31" s="1038"/>
      <c r="T31" s="1038"/>
      <c r="U31" s="1038"/>
      <c r="V31" s="1038">
        <v>488</v>
      </c>
      <c r="W31" s="1038"/>
      <c r="X31" s="1038"/>
      <c r="Y31" s="1038"/>
      <c r="Z31" s="1038"/>
      <c r="AA31" s="1038">
        <v>21</v>
      </c>
      <c r="AB31" s="1038"/>
      <c r="AC31" s="1038"/>
      <c r="AD31" s="1038"/>
      <c r="AE31" s="1039"/>
      <c r="AF31" s="1013">
        <v>639</v>
      </c>
      <c r="AG31" s="1014"/>
      <c r="AH31" s="1014"/>
      <c r="AI31" s="1014"/>
      <c r="AJ31" s="1015"/>
      <c r="AK31" s="974">
        <v>1</v>
      </c>
      <c r="AL31" s="965"/>
      <c r="AM31" s="965"/>
      <c r="AN31" s="965"/>
      <c r="AO31" s="965"/>
      <c r="AP31" s="965">
        <v>3022</v>
      </c>
      <c r="AQ31" s="965"/>
      <c r="AR31" s="965"/>
      <c r="AS31" s="965"/>
      <c r="AT31" s="965"/>
      <c r="AU31" s="965">
        <v>9</v>
      </c>
      <c r="AV31" s="965"/>
      <c r="AW31" s="965"/>
      <c r="AX31" s="965"/>
      <c r="AY31" s="965"/>
      <c r="AZ31" s="1036"/>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1009</v>
      </c>
      <c r="R32" s="1038"/>
      <c r="S32" s="1038"/>
      <c r="T32" s="1038"/>
      <c r="U32" s="1038"/>
      <c r="V32" s="1038">
        <v>983</v>
      </c>
      <c r="W32" s="1038"/>
      <c r="X32" s="1038"/>
      <c r="Y32" s="1038"/>
      <c r="Z32" s="1038"/>
      <c r="AA32" s="1038">
        <v>26</v>
      </c>
      <c r="AB32" s="1038"/>
      <c r="AC32" s="1038"/>
      <c r="AD32" s="1038"/>
      <c r="AE32" s="1039"/>
      <c r="AF32" s="1013">
        <v>26</v>
      </c>
      <c r="AG32" s="1014"/>
      <c r="AH32" s="1014"/>
      <c r="AI32" s="1014"/>
      <c r="AJ32" s="1015"/>
      <c r="AK32" s="974">
        <v>635</v>
      </c>
      <c r="AL32" s="965"/>
      <c r="AM32" s="965"/>
      <c r="AN32" s="965"/>
      <c r="AO32" s="965"/>
      <c r="AP32" s="965">
        <v>6415</v>
      </c>
      <c r="AQ32" s="965"/>
      <c r="AR32" s="965"/>
      <c r="AS32" s="965"/>
      <c r="AT32" s="965"/>
      <c r="AU32" s="965">
        <v>5658</v>
      </c>
      <c r="AV32" s="965"/>
      <c r="AW32" s="965"/>
      <c r="AX32" s="965"/>
      <c r="AY32" s="965"/>
      <c r="AZ32" s="1036"/>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860</v>
      </c>
      <c r="AG63" s="953"/>
      <c r="AH63" s="953"/>
      <c r="AI63" s="953"/>
      <c r="AJ63" s="1024"/>
      <c r="AK63" s="1025"/>
      <c r="AL63" s="957"/>
      <c r="AM63" s="957"/>
      <c r="AN63" s="957"/>
      <c r="AO63" s="957"/>
      <c r="AP63" s="953">
        <v>9437</v>
      </c>
      <c r="AQ63" s="953"/>
      <c r="AR63" s="953"/>
      <c r="AS63" s="953"/>
      <c r="AT63" s="953"/>
      <c r="AU63" s="953">
        <v>5667</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2171</v>
      </c>
      <c r="R68" s="976"/>
      <c r="S68" s="976"/>
      <c r="T68" s="976"/>
      <c r="U68" s="976"/>
      <c r="V68" s="976">
        <v>2125</v>
      </c>
      <c r="W68" s="976"/>
      <c r="X68" s="976"/>
      <c r="Y68" s="976"/>
      <c r="Z68" s="976"/>
      <c r="AA68" s="976">
        <v>46</v>
      </c>
      <c r="AB68" s="976"/>
      <c r="AC68" s="976"/>
      <c r="AD68" s="976"/>
      <c r="AE68" s="976"/>
      <c r="AF68" s="976">
        <v>46</v>
      </c>
      <c r="AG68" s="976"/>
      <c r="AH68" s="976"/>
      <c r="AI68" s="976"/>
      <c r="AJ68" s="976"/>
      <c r="AK68" s="976">
        <v>14</v>
      </c>
      <c r="AL68" s="976"/>
      <c r="AM68" s="976"/>
      <c r="AN68" s="976"/>
      <c r="AO68" s="976"/>
      <c r="AP68" s="976">
        <v>52</v>
      </c>
      <c r="AQ68" s="976"/>
      <c r="AR68" s="976"/>
      <c r="AS68" s="976"/>
      <c r="AT68" s="976"/>
      <c r="AU68" s="976">
        <v>28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118</v>
      </c>
      <c r="R69" s="965"/>
      <c r="S69" s="965"/>
      <c r="T69" s="965"/>
      <c r="U69" s="965"/>
      <c r="V69" s="965">
        <v>103</v>
      </c>
      <c r="W69" s="965"/>
      <c r="X69" s="965"/>
      <c r="Y69" s="965"/>
      <c r="Z69" s="965"/>
      <c r="AA69" s="965">
        <v>15</v>
      </c>
      <c r="AB69" s="965"/>
      <c r="AC69" s="965"/>
      <c r="AD69" s="965"/>
      <c r="AE69" s="965"/>
      <c r="AF69" s="965">
        <v>15</v>
      </c>
      <c r="AG69" s="965"/>
      <c r="AH69" s="965"/>
      <c r="AI69" s="965"/>
      <c r="AJ69" s="965"/>
      <c r="AK69" s="965" t="s">
        <v>540</v>
      </c>
      <c r="AL69" s="965"/>
      <c r="AM69" s="965"/>
      <c r="AN69" s="965"/>
      <c r="AO69" s="965"/>
      <c r="AP69" s="965" t="s">
        <v>542</v>
      </c>
      <c r="AQ69" s="965"/>
      <c r="AR69" s="965"/>
      <c r="AS69" s="965"/>
      <c r="AT69" s="965"/>
      <c r="AU69" s="965" t="s">
        <v>543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1315</v>
      </c>
      <c r="R70" s="965"/>
      <c r="S70" s="965"/>
      <c r="T70" s="965"/>
      <c r="U70" s="965"/>
      <c r="V70" s="965">
        <v>1634</v>
      </c>
      <c r="W70" s="965"/>
      <c r="X70" s="965"/>
      <c r="Y70" s="965"/>
      <c r="Z70" s="965"/>
      <c r="AA70" s="965">
        <v>-319</v>
      </c>
      <c r="AB70" s="965"/>
      <c r="AC70" s="965"/>
      <c r="AD70" s="965"/>
      <c r="AE70" s="965"/>
      <c r="AF70" s="965">
        <v>365</v>
      </c>
      <c r="AG70" s="965"/>
      <c r="AH70" s="965"/>
      <c r="AI70" s="965"/>
      <c r="AJ70" s="965"/>
      <c r="AK70" s="965">
        <v>1110</v>
      </c>
      <c r="AL70" s="965"/>
      <c r="AM70" s="965"/>
      <c r="AN70" s="965"/>
      <c r="AO70" s="965"/>
      <c r="AP70" s="965">
        <v>10744</v>
      </c>
      <c r="AQ70" s="965"/>
      <c r="AR70" s="965"/>
      <c r="AS70" s="965"/>
      <c r="AT70" s="965"/>
      <c r="AU70" s="965">
        <v>2295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142</v>
      </c>
      <c r="R71" s="965"/>
      <c r="S71" s="965"/>
      <c r="T71" s="965"/>
      <c r="U71" s="965"/>
      <c r="V71" s="965">
        <v>141</v>
      </c>
      <c r="W71" s="965"/>
      <c r="X71" s="965"/>
      <c r="Y71" s="965"/>
      <c r="Z71" s="965"/>
      <c r="AA71" s="965">
        <v>1</v>
      </c>
      <c r="AB71" s="965"/>
      <c r="AC71" s="965"/>
      <c r="AD71" s="965"/>
      <c r="AE71" s="965"/>
      <c r="AF71" s="965">
        <v>1</v>
      </c>
      <c r="AG71" s="965"/>
      <c r="AH71" s="965"/>
      <c r="AI71" s="965"/>
      <c r="AJ71" s="965"/>
      <c r="AK71" s="965" t="s">
        <v>542</v>
      </c>
      <c r="AL71" s="965"/>
      <c r="AM71" s="965"/>
      <c r="AN71" s="965"/>
      <c r="AO71" s="965"/>
      <c r="AP71" s="965">
        <v>109</v>
      </c>
      <c r="AQ71" s="965"/>
      <c r="AR71" s="965"/>
      <c r="AS71" s="965"/>
      <c r="AT71" s="965"/>
      <c r="AU71" s="965">
        <v>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535</v>
      </c>
      <c r="C72" s="969"/>
      <c r="D72" s="969"/>
      <c r="E72" s="969"/>
      <c r="F72" s="969"/>
      <c r="G72" s="969"/>
      <c r="H72" s="969"/>
      <c r="I72" s="969"/>
      <c r="J72" s="969"/>
      <c r="K72" s="969"/>
      <c r="L72" s="969"/>
      <c r="M72" s="969"/>
      <c r="N72" s="969"/>
      <c r="O72" s="969"/>
      <c r="P72" s="970"/>
      <c r="Q72" s="971">
        <v>372</v>
      </c>
      <c r="R72" s="965"/>
      <c r="S72" s="965"/>
      <c r="T72" s="965"/>
      <c r="U72" s="965"/>
      <c r="V72" s="965">
        <v>326</v>
      </c>
      <c r="W72" s="965"/>
      <c r="X72" s="965"/>
      <c r="Y72" s="965"/>
      <c r="Z72" s="965"/>
      <c r="AA72" s="965">
        <v>46</v>
      </c>
      <c r="AB72" s="965"/>
      <c r="AC72" s="965"/>
      <c r="AD72" s="965"/>
      <c r="AE72" s="965"/>
      <c r="AF72" s="965">
        <v>46</v>
      </c>
      <c r="AG72" s="965"/>
      <c r="AH72" s="965"/>
      <c r="AI72" s="965"/>
      <c r="AJ72" s="965"/>
      <c r="AK72" s="965" t="s">
        <v>542</v>
      </c>
      <c r="AL72" s="965"/>
      <c r="AM72" s="965"/>
      <c r="AN72" s="965"/>
      <c r="AO72" s="965"/>
      <c r="AP72" s="965" t="s">
        <v>542</v>
      </c>
      <c r="AQ72" s="965"/>
      <c r="AR72" s="965"/>
      <c r="AS72" s="965"/>
      <c r="AT72" s="965"/>
      <c r="AU72" s="965" t="s">
        <v>543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536</v>
      </c>
      <c r="C73" s="969"/>
      <c r="D73" s="969"/>
      <c r="E73" s="969"/>
      <c r="F73" s="969"/>
      <c r="G73" s="969"/>
      <c r="H73" s="969"/>
      <c r="I73" s="969"/>
      <c r="J73" s="969"/>
      <c r="K73" s="969"/>
      <c r="L73" s="969"/>
      <c r="M73" s="969"/>
      <c r="N73" s="969"/>
      <c r="O73" s="969"/>
      <c r="P73" s="970"/>
      <c r="Q73" s="971">
        <v>6096</v>
      </c>
      <c r="R73" s="965"/>
      <c r="S73" s="965"/>
      <c r="T73" s="965"/>
      <c r="U73" s="965"/>
      <c r="V73" s="965">
        <v>5951</v>
      </c>
      <c r="W73" s="965"/>
      <c r="X73" s="965"/>
      <c r="Y73" s="965"/>
      <c r="Z73" s="965"/>
      <c r="AA73" s="965">
        <v>145</v>
      </c>
      <c r="AB73" s="965"/>
      <c r="AC73" s="965"/>
      <c r="AD73" s="965"/>
      <c r="AE73" s="965"/>
      <c r="AF73" s="965">
        <v>145</v>
      </c>
      <c r="AG73" s="965"/>
      <c r="AH73" s="965"/>
      <c r="AI73" s="965"/>
      <c r="AJ73" s="965"/>
      <c r="AK73" s="965">
        <v>1100</v>
      </c>
      <c r="AL73" s="965"/>
      <c r="AM73" s="965"/>
      <c r="AN73" s="965"/>
      <c r="AO73" s="965"/>
      <c r="AP73" s="965" t="s">
        <v>540</v>
      </c>
      <c r="AQ73" s="965"/>
      <c r="AR73" s="965"/>
      <c r="AS73" s="965"/>
      <c r="AT73" s="965"/>
      <c r="AU73" s="965" t="s">
        <v>543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537</v>
      </c>
      <c r="C74" s="969"/>
      <c r="D74" s="969"/>
      <c r="E74" s="969"/>
      <c r="F74" s="969"/>
      <c r="G74" s="969"/>
      <c r="H74" s="969"/>
      <c r="I74" s="969"/>
      <c r="J74" s="969"/>
      <c r="K74" s="969"/>
      <c r="L74" s="969"/>
      <c r="M74" s="969"/>
      <c r="N74" s="969"/>
      <c r="O74" s="969"/>
      <c r="P74" s="970"/>
      <c r="Q74" s="971">
        <v>135</v>
      </c>
      <c r="R74" s="965"/>
      <c r="S74" s="965"/>
      <c r="T74" s="965"/>
      <c r="U74" s="965"/>
      <c r="V74" s="965">
        <v>126</v>
      </c>
      <c r="W74" s="965"/>
      <c r="X74" s="965"/>
      <c r="Y74" s="965"/>
      <c r="Z74" s="965"/>
      <c r="AA74" s="965">
        <v>9</v>
      </c>
      <c r="AB74" s="965"/>
      <c r="AC74" s="965"/>
      <c r="AD74" s="965"/>
      <c r="AE74" s="965"/>
      <c r="AF74" s="965">
        <v>9</v>
      </c>
      <c r="AG74" s="965"/>
      <c r="AH74" s="965"/>
      <c r="AI74" s="965"/>
      <c r="AJ74" s="965"/>
      <c r="AK74" s="965" t="s">
        <v>542</v>
      </c>
      <c r="AL74" s="965"/>
      <c r="AM74" s="965"/>
      <c r="AN74" s="965"/>
      <c r="AO74" s="965"/>
      <c r="AP74" s="965" t="s">
        <v>544</v>
      </c>
      <c r="AQ74" s="965"/>
      <c r="AR74" s="965"/>
      <c r="AS74" s="965"/>
      <c r="AT74" s="965"/>
      <c r="AU74" s="965" t="s">
        <v>544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538</v>
      </c>
      <c r="C75" s="969"/>
      <c r="D75" s="969"/>
      <c r="E75" s="969"/>
      <c r="F75" s="969"/>
      <c r="G75" s="969"/>
      <c r="H75" s="969"/>
      <c r="I75" s="969"/>
      <c r="J75" s="969"/>
      <c r="K75" s="969"/>
      <c r="L75" s="969"/>
      <c r="M75" s="969"/>
      <c r="N75" s="969"/>
      <c r="O75" s="969"/>
      <c r="P75" s="970"/>
      <c r="Q75" s="972">
        <v>363034</v>
      </c>
      <c r="R75" s="973"/>
      <c r="S75" s="973"/>
      <c r="T75" s="973"/>
      <c r="U75" s="974"/>
      <c r="V75" s="975">
        <v>350256</v>
      </c>
      <c r="W75" s="973"/>
      <c r="X75" s="973"/>
      <c r="Y75" s="973"/>
      <c r="Z75" s="974"/>
      <c r="AA75" s="975">
        <v>12777</v>
      </c>
      <c r="AB75" s="973"/>
      <c r="AC75" s="973"/>
      <c r="AD75" s="973"/>
      <c r="AE75" s="974"/>
      <c r="AF75" s="975">
        <v>12777</v>
      </c>
      <c r="AG75" s="973"/>
      <c r="AH75" s="973"/>
      <c r="AI75" s="973"/>
      <c r="AJ75" s="974"/>
      <c r="AK75" s="975">
        <v>2098</v>
      </c>
      <c r="AL75" s="973"/>
      <c r="AM75" s="973"/>
      <c r="AN75" s="973"/>
      <c r="AO75" s="974"/>
      <c r="AP75" s="975" t="s">
        <v>542</v>
      </c>
      <c r="AQ75" s="973"/>
      <c r="AR75" s="973"/>
      <c r="AS75" s="973"/>
      <c r="AT75" s="974"/>
      <c r="AU75" s="975" t="s">
        <v>542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539</v>
      </c>
      <c r="C76" s="969"/>
      <c r="D76" s="969"/>
      <c r="E76" s="969"/>
      <c r="F76" s="969"/>
      <c r="G76" s="969"/>
      <c r="H76" s="969"/>
      <c r="I76" s="969"/>
      <c r="J76" s="969"/>
      <c r="K76" s="969"/>
      <c r="L76" s="969"/>
      <c r="M76" s="969"/>
      <c r="N76" s="969"/>
      <c r="O76" s="969"/>
      <c r="P76" s="970"/>
      <c r="Q76" s="972">
        <v>291</v>
      </c>
      <c r="R76" s="973"/>
      <c r="S76" s="973"/>
      <c r="T76" s="973"/>
      <c r="U76" s="974"/>
      <c r="V76" s="975">
        <v>284</v>
      </c>
      <c r="W76" s="973"/>
      <c r="X76" s="973"/>
      <c r="Y76" s="973"/>
      <c r="Z76" s="974"/>
      <c r="AA76" s="975">
        <v>8</v>
      </c>
      <c r="AB76" s="973"/>
      <c r="AC76" s="973"/>
      <c r="AD76" s="973"/>
      <c r="AE76" s="974"/>
      <c r="AF76" s="975">
        <v>8</v>
      </c>
      <c r="AG76" s="973"/>
      <c r="AH76" s="973"/>
      <c r="AI76" s="973"/>
      <c r="AJ76" s="974"/>
      <c r="AK76" s="975">
        <v>4</v>
      </c>
      <c r="AL76" s="973"/>
      <c r="AM76" s="973"/>
      <c r="AN76" s="973"/>
      <c r="AO76" s="974"/>
      <c r="AP76" s="975" t="s">
        <v>542</v>
      </c>
      <c r="AQ76" s="973"/>
      <c r="AR76" s="973"/>
      <c r="AS76" s="973"/>
      <c r="AT76" s="974"/>
      <c r="AU76" s="975" t="s">
        <v>542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13412</v>
      </c>
      <c r="AG88" s="953"/>
      <c r="AH88" s="953"/>
      <c r="AI88" s="953"/>
      <c r="AJ88" s="953"/>
      <c r="AK88" s="957"/>
      <c r="AL88" s="957"/>
      <c r="AM88" s="957"/>
      <c r="AN88" s="957"/>
      <c r="AO88" s="957"/>
      <c r="AP88" s="953">
        <v>10905</v>
      </c>
      <c r="AQ88" s="953"/>
      <c r="AR88" s="953"/>
      <c r="AS88" s="953"/>
      <c r="AT88" s="953"/>
      <c r="AU88" s="953">
        <v>2358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1021362</v>
      </c>
      <c r="AB110" s="871"/>
      <c r="AC110" s="871"/>
      <c r="AD110" s="871"/>
      <c r="AE110" s="872"/>
      <c r="AF110" s="873">
        <v>1016957</v>
      </c>
      <c r="AG110" s="871"/>
      <c r="AH110" s="871"/>
      <c r="AI110" s="871"/>
      <c r="AJ110" s="872"/>
      <c r="AK110" s="873">
        <v>853406</v>
      </c>
      <c r="AL110" s="871"/>
      <c r="AM110" s="871"/>
      <c r="AN110" s="871"/>
      <c r="AO110" s="872"/>
      <c r="AP110" s="874">
        <v>15.6</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8445894</v>
      </c>
      <c r="BR110" s="798"/>
      <c r="BS110" s="798"/>
      <c r="BT110" s="798"/>
      <c r="BU110" s="798"/>
      <c r="BV110" s="798">
        <v>8635793</v>
      </c>
      <c r="BW110" s="798"/>
      <c r="BX110" s="798"/>
      <c r="BY110" s="798"/>
      <c r="BZ110" s="798"/>
      <c r="CA110" s="798">
        <v>11732392</v>
      </c>
      <c r="CB110" s="798"/>
      <c r="CC110" s="798"/>
      <c r="CD110" s="798"/>
      <c r="CE110" s="798"/>
      <c r="CF110" s="859">
        <v>214</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180778</v>
      </c>
      <c r="BR111" s="769"/>
      <c r="BS111" s="769"/>
      <c r="BT111" s="769"/>
      <c r="BU111" s="769"/>
      <c r="BV111" s="769">
        <v>166872</v>
      </c>
      <c r="BW111" s="769"/>
      <c r="BX111" s="769"/>
      <c r="BY111" s="769"/>
      <c r="BZ111" s="769"/>
      <c r="CA111" s="769">
        <v>152966</v>
      </c>
      <c r="CB111" s="769"/>
      <c r="CC111" s="769"/>
      <c r="CD111" s="769"/>
      <c r="CE111" s="769"/>
      <c r="CF111" s="846">
        <v>2.8</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412</v>
      </c>
      <c r="AB112" s="782"/>
      <c r="AC112" s="782"/>
      <c r="AD112" s="782"/>
      <c r="AE112" s="783"/>
      <c r="AF112" s="784" t="s">
        <v>412</v>
      </c>
      <c r="AG112" s="782"/>
      <c r="AH112" s="782"/>
      <c r="AI112" s="782"/>
      <c r="AJ112" s="783"/>
      <c r="AK112" s="784" t="s">
        <v>412</v>
      </c>
      <c r="AL112" s="782"/>
      <c r="AM112" s="782"/>
      <c r="AN112" s="782"/>
      <c r="AO112" s="783"/>
      <c r="AP112" s="752" t="s">
        <v>412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6498126</v>
      </c>
      <c r="BR112" s="769"/>
      <c r="BS112" s="769"/>
      <c r="BT112" s="769"/>
      <c r="BU112" s="769"/>
      <c r="BV112" s="769">
        <v>6110211</v>
      </c>
      <c r="BW112" s="769"/>
      <c r="BX112" s="769"/>
      <c r="BY112" s="769"/>
      <c r="BZ112" s="769"/>
      <c r="CA112" s="769">
        <v>5667133</v>
      </c>
      <c r="CB112" s="769"/>
      <c r="CC112" s="769"/>
      <c r="CD112" s="769"/>
      <c r="CE112" s="769"/>
      <c r="CF112" s="846">
        <v>103.4</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180778</v>
      </c>
      <c r="DH112" s="769"/>
      <c r="DI112" s="769"/>
      <c r="DJ112" s="769"/>
      <c r="DK112" s="769"/>
      <c r="DL112" s="769">
        <v>166872</v>
      </c>
      <c r="DM112" s="769"/>
      <c r="DN112" s="769"/>
      <c r="DO112" s="769"/>
      <c r="DP112" s="769"/>
      <c r="DQ112" s="769">
        <v>152966</v>
      </c>
      <c r="DR112" s="769"/>
      <c r="DS112" s="769"/>
      <c r="DT112" s="769"/>
      <c r="DU112" s="769"/>
      <c r="DV112" s="821">
        <v>2.8</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441247</v>
      </c>
      <c r="AB113" s="907"/>
      <c r="AC113" s="907"/>
      <c r="AD113" s="907"/>
      <c r="AE113" s="908"/>
      <c r="AF113" s="909">
        <v>453123</v>
      </c>
      <c r="AG113" s="907"/>
      <c r="AH113" s="907"/>
      <c r="AI113" s="907"/>
      <c r="AJ113" s="908"/>
      <c r="AK113" s="909">
        <v>475565</v>
      </c>
      <c r="AL113" s="907"/>
      <c r="AM113" s="907"/>
      <c r="AN113" s="907"/>
      <c r="AO113" s="908"/>
      <c r="AP113" s="910">
        <v>8.6999999999999993</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2747110</v>
      </c>
      <c r="BR113" s="769"/>
      <c r="BS113" s="769"/>
      <c r="BT113" s="769"/>
      <c r="BU113" s="769"/>
      <c r="BV113" s="769">
        <v>2517150</v>
      </c>
      <c r="BW113" s="769"/>
      <c r="BX113" s="769"/>
      <c r="BY113" s="769"/>
      <c r="BZ113" s="769"/>
      <c r="CA113" s="769">
        <v>2357919</v>
      </c>
      <c r="CB113" s="769"/>
      <c r="CC113" s="769"/>
      <c r="CD113" s="769"/>
      <c r="CE113" s="769"/>
      <c r="CF113" s="846">
        <v>43</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412</v>
      </c>
      <c r="DH113" s="782"/>
      <c r="DI113" s="782"/>
      <c r="DJ113" s="782"/>
      <c r="DK113" s="783"/>
      <c r="DL113" s="784" t="s">
        <v>412</v>
      </c>
      <c r="DM113" s="782"/>
      <c r="DN113" s="782"/>
      <c r="DO113" s="782"/>
      <c r="DP113" s="783"/>
      <c r="DQ113" s="784" t="s">
        <v>412</v>
      </c>
      <c r="DR113" s="782"/>
      <c r="DS113" s="782"/>
      <c r="DT113" s="782"/>
      <c r="DU113" s="783"/>
      <c r="DV113" s="752" t="s">
        <v>412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344700</v>
      </c>
      <c r="AB114" s="782"/>
      <c r="AC114" s="782"/>
      <c r="AD114" s="782"/>
      <c r="AE114" s="783"/>
      <c r="AF114" s="784">
        <v>326474</v>
      </c>
      <c r="AG114" s="782"/>
      <c r="AH114" s="782"/>
      <c r="AI114" s="782"/>
      <c r="AJ114" s="783"/>
      <c r="AK114" s="784">
        <v>264977</v>
      </c>
      <c r="AL114" s="782"/>
      <c r="AM114" s="782"/>
      <c r="AN114" s="782"/>
      <c r="AO114" s="783"/>
      <c r="AP114" s="752">
        <v>4.8</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1281393</v>
      </c>
      <c r="BR114" s="769"/>
      <c r="BS114" s="769"/>
      <c r="BT114" s="769"/>
      <c r="BU114" s="769"/>
      <c r="BV114" s="769">
        <v>1305837</v>
      </c>
      <c r="BW114" s="769"/>
      <c r="BX114" s="769"/>
      <c r="BY114" s="769"/>
      <c r="BZ114" s="769"/>
      <c r="CA114" s="769">
        <v>1272287</v>
      </c>
      <c r="CB114" s="769"/>
      <c r="CC114" s="769"/>
      <c r="CD114" s="769"/>
      <c r="CE114" s="769"/>
      <c r="CF114" s="846">
        <v>23.2</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412</v>
      </c>
      <c r="DH114" s="782"/>
      <c r="DI114" s="782"/>
      <c r="DJ114" s="782"/>
      <c r="DK114" s="783"/>
      <c r="DL114" s="784" t="s">
        <v>412</v>
      </c>
      <c r="DM114" s="782"/>
      <c r="DN114" s="782"/>
      <c r="DO114" s="782"/>
      <c r="DP114" s="783"/>
      <c r="DQ114" s="784" t="s">
        <v>412</v>
      </c>
      <c r="DR114" s="782"/>
      <c r="DS114" s="782"/>
      <c r="DT114" s="782"/>
      <c r="DU114" s="783"/>
      <c r="DV114" s="752" t="s">
        <v>412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13906</v>
      </c>
      <c r="AB115" s="907"/>
      <c r="AC115" s="907"/>
      <c r="AD115" s="907"/>
      <c r="AE115" s="908"/>
      <c r="AF115" s="909">
        <v>13906</v>
      </c>
      <c r="AG115" s="907"/>
      <c r="AH115" s="907"/>
      <c r="AI115" s="907"/>
      <c r="AJ115" s="908"/>
      <c r="AK115" s="909">
        <v>13906</v>
      </c>
      <c r="AL115" s="907"/>
      <c r="AM115" s="907"/>
      <c r="AN115" s="907"/>
      <c r="AO115" s="908"/>
      <c r="AP115" s="910">
        <v>0.3</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412</v>
      </c>
      <c r="BR115" s="769"/>
      <c r="BS115" s="769"/>
      <c r="BT115" s="769"/>
      <c r="BU115" s="769"/>
      <c r="BV115" s="769" t="s">
        <v>412</v>
      </c>
      <c r="BW115" s="769"/>
      <c r="BX115" s="769"/>
      <c r="BY115" s="769"/>
      <c r="BZ115" s="769"/>
      <c r="CA115" s="769" t="s">
        <v>412</v>
      </c>
      <c r="CB115" s="769"/>
      <c r="CC115" s="769"/>
      <c r="CD115" s="769"/>
      <c r="CE115" s="769"/>
      <c r="CF115" s="846" t="s">
        <v>412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412</v>
      </c>
      <c r="DH115" s="782"/>
      <c r="DI115" s="782"/>
      <c r="DJ115" s="782"/>
      <c r="DK115" s="783"/>
      <c r="DL115" s="784" t="s">
        <v>412</v>
      </c>
      <c r="DM115" s="782"/>
      <c r="DN115" s="782"/>
      <c r="DO115" s="782"/>
      <c r="DP115" s="783"/>
      <c r="DQ115" s="784" t="s">
        <v>412</v>
      </c>
      <c r="DR115" s="782"/>
      <c r="DS115" s="782"/>
      <c r="DT115" s="782"/>
      <c r="DU115" s="783"/>
      <c r="DV115" s="752" t="s">
        <v>412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412</v>
      </c>
      <c r="AB116" s="782"/>
      <c r="AC116" s="782"/>
      <c r="AD116" s="782"/>
      <c r="AE116" s="783"/>
      <c r="AF116" s="784" t="s">
        <v>412</v>
      </c>
      <c r="AG116" s="782"/>
      <c r="AH116" s="782"/>
      <c r="AI116" s="782"/>
      <c r="AJ116" s="783"/>
      <c r="AK116" s="784">
        <v>349</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412</v>
      </c>
      <c r="BR116" s="769"/>
      <c r="BS116" s="769"/>
      <c r="BT116" s="769"/>
      <c r="BU116" s="769"/>
      <c r="BV116" s="769" t="s">
        <v>412</v>
      </c>
      <c r="BW116" s="769"/>
      <c r="BX116" s="769"/>
      <c r="BY116" s="769"/>
      <c r="BZ116" s="769"/>
      <c r="CA116" s="769" t="s">
        <v>412</v>
      </c>
      <c r="CB116" s="769"/>
      <c r="CC116" s="769"/>
      <c r="CD116" s="769"/>
      <c r="CE116" s="769"/>
      <c r="CF116" s="846" t="s">
        <v>412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412</v>
      </c>
      <c r="DH116" s="782"/>
      <c r="DI116" s="782"/>
      <c r="DJ116" s="782"/>
      <c r="DK116" s="783"/>
      <c r="DL116" s="784" t="s">
        <v>412</v>
      </c>
      <c r="DM116" s="782"/>
      <c r="DN116" s="782"/>
      <c r="DO116" s="782"/>
      <c r="DP116" s="783"/>
      <c r="DQ116" s="784" t="s">
        <v>412</v>
      </c>
      <c r="DR116" s="782"/>
      <c r="DS116" s="782"/>
      <c r="DT116" s="782"/>
      <c r="DU116" s="783"/>
      <c r="DV116" s="752" t="s">
        <v>412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1821215</v>
      </c>
      <c r="AB117" s="893"/>
      <c r="AC117" s="893"/>
      <c r="AD117" s="893"/>
      <c r="AE117" s="894"/>
      <c r="AF117" s="896">
        <v>1810460</v>
      </c>
      <c r="AG117" s="893"/>
      <c r="AH117" s="893"/>
      <c r="AI117" s="893"/>
      <c r="AJ117" s="894"/>
      <c r="AK117" s="896">
        <v>1608203</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19153301</v>
      </c>
      <c r="BR118" s="856"/>
      <c r="BS118" s="856"/>
      <c r="BT118" s="856"/>
      <c r="BU118" s="856"/>
      <c r="BV118" s="856">
        <v>18735863</v>
      </c>
      <c r="BW118" s="856"/>
      <c r="BX118" s="856"/>
      <c r="BY118" s="856"/>
      <c r="BZ118" s="856"/>
      <c r="CA118" s="856">
        <v>21182697</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1960981</v>
      </c>
      <c r="BR119" s="798"/>
      <c r="BS119" s="798"/>
      <c r="BT119" s="798"/>
      <c r="BU119" s="798"/>
      <c r="BV119" s="798">
        <v>1814595</v>
      </c>
      <c r="BW119" s="798"/>
      <c r="BX119" s="798"/>
      <c r="BY119" s="798"/>
      <c r="BZ119" s="798"/>
      <c r="CA119" s="798">
        <v>1905361</v>
      </c>
      <c r="CB119" s="798"/>
      <c r="CC119" s="798"/>
      <c r="CD119" s="798"/>
      <c r="CE119" s="798"/>
      <c r="CF119" s="859">
        <v>34.799999999999997</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2655088</v>
      </c>
      <c r="BR120" s="769"/>
      <c r="BS120" s="769"/>
      <c r="BT120" s="769"/>
      <c r="BU120" s="769"/>
      <c r="BV120" s="769">
        <v>2386808</v>
      </c>
      <c r="BW120" s="769"/>
      <c r="BX120" s="769"/>
      <c r="BY120" s="769"/>
      <c r="BZ120" s="769"/>
      <c r="CA120" s="769">
        <v>2082062</v>
      </c>
      <c r="CB120" s="769"/>
      <c r="CC120" s="769"/>
      <c r="CD120" s="769"/>
      <c r="CE120" s="769"/>
      <c r="CF120" s="846">
        <v>38</v>
      </c>
      <c r="CG120" s="847"/>
      <c r="CH120" s="847"/>
      <c r="CI120" s="847"/>
      <c r="CJ120" s="847"/>
      <c r="CK120" s="848" t="s">
        <v>436</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6488554</v>
      </c>
      <c r="DH120" s="798"/>
      <c r="DI120" s="798"/>
      <c r="DJ120" s="798"/>
      <c r="DK120" s="798"/>
      <c r="DL120" s="798">
        <v>6100805</v>
      </c>
      <c r="DM120" s="798"/>
      <c r="DN120" s="798"/>
      <c r="DO120" s="798"/>
      <c r="DP120" s="798"/>
      <c r="DQ120" s="798">
        <v>5658067</v>
      </c>
      <c r="DR120" s="798"/>
      <c r="DS120" s="798"/>
      <c r="DT120" s="798"/>
      <c r="DU120" s="798"/>
      <c r="DV120" s="799">
        <v>103.2</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13906</v>
      </c>
      <c r="AB121" s="782"/>
      <c r="AC121" s="782"/>
      <c r="AD121" s="782"/>
      <c r="AE121" s="783"/>
      <c r="AF121" s="784">
        <v>13906</v>
      </c>
      <c r="AG121" s="782"/>
      <c r="AH121" s="782"/>
      <c r="AI121" s="782"/>
      <c r="AJ121" s="783"/>
      <c r="AK121" s="784">
        <v>13906</v>
      </c>
      <c r="AL121" s="782"/>
      <c r="AM121" s="782"/>
      <c r="AN121" s="782"/>
      <c r="AO121" s="783"/>
      <c r="AP121" s="752">
        <v>0.3</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9828979</v>
      </c>
      <c r="BR121" s="856"/>
      <c r="BS121" s="856"/>
      <c r="BT121" s="856"/>
      <c r="BU121" s="856"/>
      <c r="BV121" s="856">
        <v>11649550</v>
      </c>
      <c r="BW121" s="856"/>
      <c r="BX121" s="856"/>
      <c r="BY121" s="856"/>
      <c r="BZ121" s="856"/>
      <c r="CA121" s="856">
        <v>11557686</v>
      </c>
      <c r="CB121" s="856"/>
      <c r="CC121" s="856"/>
      <c r="CD121" s="856"/>
      <c r="CE121" s="856"/>
      <c r="CF121" s="857">
        <v>210.8</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9572</v>
      </c>
      <c r="DH121" s="769"/>
      <c r="DI121" s="769"/>
      <c r="DJ121" s="769"/>
      <c r="DK121" s="769"/>
      <c r="DL121" s="769">
        <v>9406</v>
      </c>
      <c r="DM121" s="769"/>
      <c r="DN121" s="769"/>
      <c r="DO121" s="769"/>
      <c r="DP121" s="769"/>
      <c r="DQ121" s="769">
        <v>9066</v>
      </c>
      <c r="DR121" s="769"/>
      <c r="DS121" s="769"/>
      <c r="DT121" s="769"/>
      <c r="DU121" s="769"/>
      <c r="DV121" s="821">
        <v>0.2</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14445048</v>
      </c>
      <c r="BR122" s="838"/>
      <c r="BS122" s="838"/>
      <c r="BT122" s="838"/>
      <c r="BU122" s="838"/>
      <c r="BV122" s="838">
        <v>15850953</v>
      </c>
      <c r="BW122" s="838"/>
      <c r="BX122" s="838"/>
      <c r="BY122" s="838"/>
      <c r="BZ122" s="838"/>
      <c r="CA122" s="838">
        <v>15545109</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86.2</v>
      </c>
      <c r="BR123" s="830"/>
      <c r="BS123" s="830"/>
      <c r="BT123" s="830"/>
      <c r="BU123" s="830"/>
      <c r="BV123" s="830">
        <v>52.9</v>
      </c>
      <c r="BW123" s="830"/>
      <c r="BX123" s="830"/>
      <c r="BY123" s="830"/>
      <c r="BZ123" s="830"/>
      <c r="CA123" s="830">
        <v>102.8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14.29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164180</v>
      </c>
      <c r="AB128" s="722"/>
      <c r="AC128" s="722"/>
      <c r="AD128" s="722"/>
      <c r="AE128" s="723"/>
      <c r="AF128" s="724">
        <v>143582</v>
      </c>
      <c r="AG128" s="722"/>
      <c r="AH128" s="722"/>
      <c r="AI128" s="722"/>
      <c r="AJ128" s="723"/>
      <c r="AK128" s="724">
        <v>144104</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19.29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6301162</v>
      </c>
      <c r="AB129" s="782"/>
      <c r="AC129" s="782"/>
      <c r="AD129" s="782"/>
      <c r="AE129" s="783"/>
      <c r="AF129" s="784">
        <v>6307568</v>
      </c>
      <c r="AG129" s="782"/>
      <c r="AH129" s="782"/>
      <c r="AI129" s="782"/>
      <c r="AJ129" s="783"/>
      <c r="AK129" s="784">
        <v>6364304</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13.4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844956</v>
      </c>
      <c r="AB130" s="782"/>
      <c r="AC130" s="782"/>
      <c r="AD130" s="782"/>
      <c r="AE130" s="783"/>
      <c r="AF130" s="784">
        <v>854489</v>
      </c>
      <c r="AG130" s="782"/>
      <c r="AH130" s="782"/>
      <c r="AI130" s="782"/>
      <c r="AJ130" s="783"/>
      <c r="AK130" s="784">
        <v>881372</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102.8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5456206</v>
      </c>
      <c r="AB131" s="715"/>
      <c r="AC131" s="715"/>
      <c r="AD131" s="715"/>
      <c r="AE131" s="716"/>
      <c r="AF131" s="717">
        <v>5453079</v>
      </c>
      <c r="AG131" s="715"/>
      <c r="AH131" s="715"/>
      <c r="AI131" s="715"/>
      <c r="AJ131" s="716"/>
      <c r="AK131" s="717">
        <v>5482932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14.883583939999999</v>
      </c>
      <c r="AB132" s="738"/>
      <c r="AC132" s="738"/>
      <c r="AD132" s="738"/>
      <c r="AE132" s="739"/>
      <c r="AF132" s="740">
        <v>14.89780361</v>
      </c>
      <c r="AG132" s="738"/>
      <c r="AH132" s="738"/>
      <c r="AI132" s="738"/>
      <c r="AJ132" s="739"/>
      <c r="AK132" s="740">
        <v>10.628018000000001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15.4</v>
      </c>
      <c r="AB133" s="747"/>
      <c r="AC133" s="747"/>
      <c r="AD133" s="747"/>
      <c r="AE133" s="748"/>
      <c r="AF133" s="746">
        <v>15.1</v>
      </c>
      <c r="AG133" s="747"/>
      <c r="AH133" s="747"/>
      <c r="AI133" s="747"/>
      <c r="AJ133" s="748"/>
      <c r="AK133" s="746">
        <v>13.4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customSheetViews>
    <customSheetView guid="{F36D4A27-A481-4339-8E2A-8E56AD7404CE}"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customSheetViews>
    <customSheetView guid="{F36D4A27-A481-4339-8E2A-8E56AD7404CE}" showPageBreaks="1" showGridLines="0" fitToPage="1" hiddenRows="1" hiddenColumns="1" view="pageBreakPreview" topLeftCell="S46">
      <selection activeCell="N51" sqref="N51"/>
      <pageMargins left="0" right="0" top="0" bottom="0" header="0" footer="0"/>
      <printOptions horizontalCentered="1" verticalCentered="1"/>
      <pageSetup paperSize="9" scale="46"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customSheetViews>
    <customSheetView guid="{F36D4A27-A481-4339-8E2A-8E56AD7404CE}" showGridLines="0" fitToPage="1" hiddenRows="1" hiddenColumns="1" topLeftCell="Q6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1240984</v>
      </c>
      <c r="L9" s="264">
        <v>41308</v>
      </c>
      <c r="M9" s="265">
        <v>59173</v>
      </c>
      <c r="N9" s="266">
        <v>-30.2</v>
      </c>
    </row>
    <row r="10" spans="1:16">
      <c r="A10" s="248"/>
      <c r="B10" s="244"/>
      <c r="C10" s="244"/>
      <c r="D10" s="244"/>
      <c r="E10" s="244"/>
      <c r="F10" s="244"/>
      <c r="G10" s="1131" t="s">
        <v>472</v>
      </c>
      <c r="H10" s="1132"/>
      <c r="I10" s="1132"/>
      <c r="J10" s="1133"/>
      <c r="K10" s="267">
        <v>250027</v>
      </c>
      <c r="L10" s="268">
        <v>8323</v>
      </c>
      <c r="M10" s="269">
        <v>7215</v>
      </c>
      <c r="N10" s="270">
        <v>15.4</v>
      </c>
    </row>
    <row r="11" spans="1:16" ht="13.5" customHeight="1">
      <c r="A11" s="248"/>
      <c r="B11" s="244"/>
      <c r="C11" s="244"/>
      <c r="D11" s="244"/>
      <c r="E11" s="244"/>
      <c r="F11" s="244"/>
      <c r="G11" s="1131" t="s">
        <v>473</v>
      </c>
      <c r="H11" s="1132"/>
      <c r="I11" s="1132"/>
      <c r="J11" s="1133"/>
      <c r="K11" s="267">
        <v>353911</v>
      </c>
      <c r="L11" s="268">
        <v>11781</v>
      </c>
      <c r="M11" s="269">
        <v>10616</v>
      </c>
      <c r="N11" s="270">
        <v>11</v>
      </c>
    </row>
    <row r="12" spans="1:16" ht="13.5" customHeight="1">
      <c r="A12" s="248"/>
      <c r="B12" s="244"/>
      <c r="C12" s="244"/>
      <c r="D12" s="244"/>
      <c r="E12" s="244"/>
      <c r="F12" s="244"/>
      <c r="G12" s="1131" t="s">
        <v>474</v>
      </c>
      <c r="H12" s="1132"/>
      <c r="I12" s="1132"/>
      <c r="J12" s="1133"/>
      <c r="K12" s="267">
        <v>8675</v>
      </c>
      <c r="L12" s="268">
        <v>289</v>
      </c>
      <c r="M12" s="269">
        <v>706</v>
      </c>
      <c r="N12" s="270">
        <v>-59.1</v>
      </c>
    </row>
    <row r="13" spans="1:16" ht="13.5" customHeight="1">
      <c r="A13" s="248"/>
      <c r="B13" s="244"/>
      <c r="C13" s="244"/>
      <c r="D13" s="244"/>
      <c r="E13" s="244"/>
      <c r="F13" s="244"/>
      <c r="G13" s="1131" t="s">
        <v>475</v>
      </c>
      <c r="H13" s="1132"/>
      <c r="I13" s="1132"/>
      <c r="J13" s="1133"/>
      <c r="K13" s="267" t="s">
        <v>476</v>
      </c>
      <c r="L13" s="268" t="s">
        <v>476</v>
      </c>
      <c r="M13" s="269" t="s">
        <v>476</v>
      </c>
      <c r="N13" s="270" t="s">
        <v>476</v>
      </c>
    </row>
    <row r="14" spans="1:16" ht="13.5" customHeight="1">
      <c r="A14" s="248"/>
      <c r="B14" s="244"/>
      <c r="C14" s="244"/>
      <c r="D14" s="244"/>
      <c r="E14" s="244"/>
      <c r="F14" s="244"/>
      <c r="G14" s="1131" t="s">
        <v>477</v>
      </c>
      <c r="H14" s="1132"/>
      <c r="I14" s="1132"/>
      <c r="J14" s="1133"/>
      <c r="K14" s="267">
        <v>87160</v>
      </c>
      <c r="L14" s="268">
        <v>2901</v>
      </c>
      <c r="M14" s="269">
        <v>3081</v>
      </c>
      <c r="N14" s="270">
        <v>-5.8</v>
      </c>
    </row>
    <row r="15" spans="1:16" ht="13.5" customHeight="1">
      <c r="A15" s="248"/>
      <c r="B15" s="244"/>
      <c r="C15" s="244"/>
      <c r="D15" s="244"/>
      <c r="E15" s="244"/>
      <c r="F15" s="244"/>
      <c r="G15" s="1131" t="s">
        <v>478</v>
      </c>
      <c r="H15" s="1132"/>
      <c r="I15" s="1132"/>
      <c r="J15" s="1133"/>
      <c r="K15" s="267">
        <v>146893</v>
      </c>
      <c r="L15" s="268">
        <v>4890</v>
      </c>
      <c r="M15" s="269">
        <v>1676</v>
      </c>
      <c r="N15" s="270">
        <v>191.8</v>
      </c>
    </row>
    <row r="16" spans="1:16">
      <c r="A16" s="248"/>
      <c r="B16" s="244"/>
      <c r="C16" s="244"/>
      <c r="D16" s="244"/>
      <c r="E16" s="244"/>
      <c r="F16" s="244"/>
      <c r="G16" s="1134" t="s">
        <v>479</v>
      </c>
      <c r="H16" s="1135"/>
      <c r="I16" s="1135"/>
      <c r="J16" s="1136"/>
      <c r="K16" s="268">
        <v>-89231</v>
      </c>
      <c r="L16" s="268">
        <v>-2970</v>
      </c>
      <c r="M16" s="269">
        <v>-6602</v>
      </c>
      <c r="N16" s="270">
        <v>-55</v>
      </c>
    </row>
    <row r="17" spans="1:16">
      <c r="A17" s="248"/>
      <c r="B17" s="244"/>
      <c r="C17" s="244"/>
      <c r="D17" s="244"/>
      <c r="E17" s="244"/>
      <c r="F17" s="244"/>
      <c r="G17" s="1134" t="s">
        <v>170</v>
      </c>
      <c r="H17" s="1135"/>
      <c r="I17" s="1135"/>
      <c r="J17" s="1136"/>
      <c r="K17" s="268">
        <v>1998419</v>
      </c>
      <c r="L17" s="268">
        <v>66521</v>
      </c>
      <c r="M17" s="269">
        <v>75864</v>
      </c>
      <c r="N17" s="270">
        <v>-12.3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6.56</v>
      </c>
      <c r="L21" s="281">
        <v>7.34</v>
      </c>
      <c r="M21" s="282">
        <v>-0.78</v>
      </c>
      <c r="N21" s="249"/>
      <c r="O21" s="283"/>
      <c r="P21" s="279"/>
    </row>
    <row r="22" spans="1:16" s="284" customFormat="1">
      <c r="A22" s="279"/>
      <c r="B22" s="249"/>
      <c r="C22" s="249"/>
      <c r="D22" s="249"/>
      <c r="E22" s="249"/>
      <c r="F22" s="249"/>
      <c r="G22" s="1128" t="s">
        <v>485</v>
      </c>
      <c r="H22" s="1129"/>
      <c r="I22" s="1129"/>
      <c r="J22" s="1130"/>
      <c r="K22" s="285">
        <v>97.6</v>
      </c>
      <c r="L22" s="286">
        <v>96.1</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853406</v>
      </c>
      <c r="L32" s="294">
        <v>28407</v>
      </c>
      <c r="M32" s="295">
        <v>35137</v>
      </c>
      <c r="N32" s="296">
        <v>-19.2</v>
      </c>
    </row>
    <row r="33" spans="1:16" ht="13.5" customHeight="1">
      <c r="A33" s="248"/>
      <c r="B33" s="244"/>
      <c r="C33" s="244"/>
      <c r="D33" s="244"/>
      <c r="E33" s="244"/>
      <c r="F33" s="244"/>
      <c r="G33" s="1119" t="s">
        <v>490</v>
      </c>
      <c r="H33" s="1120"/>
      <c r="I33" s="1120"/>
      <c r="J33" s="1121"/>
      <c r="K33" s="294" t="s">
        <v>476</v>
      </c>
      <c r="L33" s="294" t="s">
        <v>476</v>
      </c>
      <c r="M33" s="295" t="s">
        <v>476</v>
      </c>
      <c r="N33" s="296" t="s">
        <v>476</v>
      </c>
    </row>
    <row r="34" spans="1:16" ht="27" customHeight="1">
      <c r="A34" s="248"/>
      <c r="B34" s="244"/>
      <c r="C34" s="244"/>
      <c r="D34" s="244"/>
      <c r="E34" s="244"/>
      <c r="F34" s="244"/>
      <c r="G34" s="1119" t="s">
        <v>491</v>
      </c>
      <c r="H34" s="1120"/>
      <c r="I34" s="1120"/>
      <c r="J34" s="1121"/>
      <c r="K34" s="294" t="s">
        <v>476</v>
      </c>
      <c r="L34" s="294" t="s">
        <v>476</v>
      </c>
      <c r="M34" s="295">
        <v>6</v>
      </c>
      <c r="N34" s="296" t="s">
        <v>476</v>
      </c>
    </row>
    <row r="35" spans="1:16" ht="27" customHeight="1">
      <c r="A35" s="248"/>
      <c r="B35" s="244"/>
      <c r="C35" s="244"/>
      <c r="D35" s="244"/>
      <c r="E35" s="244"/>
      <c r="F35" s="244"/>
      <c r="G35" s="1119" t="s">
        <v>492</v>
      </c>
      <c r="H35" s="1120"/>
      <c r="I35" s="1120"/>
      <c r="J35" s="1121"/>
      <c r="K35" s="294">
        <v>475565</v>
      </c>
      <c r="L35" s="294">
        <v>15830</v>
      </c>
      <c r="M35" s="295">
        <v>15256</v>
      </c>
      <c r="N35" s="296">
        <v>3.8</v>
      </c>
    </row>
    <row r="36" spans="1:16" ht="27" customHeight="1">
      <c r="A36" s="248"/>
      <c r="B36" s="244"/>
      <c r="C36" s="244"/>
      <c r="D36" s="244"/>
      <c r="E36" s="244"/>
      <c r="F36" s="244"/>
      <c r="G36" s="1119" t="s">
        <v>493</v>
      </c>
      <c r="H36" s="1120"/>
      <c r="I36" s="1120"/>
      <c r="J36" s="1121"/>
      <c r="K36" s="294">
        <v>264977</v>
      </c>
      <c r="L36" s="294">
        <v>8820</v>
      </c>
      <c r="M36" s="295">
        <v>3492</v>
      </c>
      <c r="N36" s="296">
        <v>152.6</v>
      </c>
    </row>
    <row r="37" spans="1:16" ht="13.5" customHeight="1">
      <c r="A37" s="248"/>
      <c r="B37" s="244"/>
      <c r="C37" s="244"/>
      <c r="D37" s="244"/>
      <c r="E37" s="244"/>
      <c r="F37" s="244"/>
      <c r="G37" s="1119" t="s">
        <v>494</v>
      </c>
      <c r="H37" s="1120"/>
      <c r="I37" s="1120"/>
      <c r="J37" s="1121"/>
      <c r="K37" s="294">
        <v>13906</v>
      </c>
      <c r="L37" s="294">
        <v>463</v>
      </c>
      <c r="M37" s="295">
        <v>1810</v>
      </c>
      <c r="N37" s="296">
        <v>-74.400000000000006</v>
      </c>
    </row>
    <row r="38" spans="1:16" ht="27" customHeight="1">
      <c r="A38" s="248"/>
      <c r="B38" s="244"/>
      <c r="C38" s="244"/>
      <c r="D38" s="244"/>
      <c r="E38" s="244"/>
      <c r="F38" s="244"/>
      <c r="G38" s="1122" t="s">
        <v>495</v>
      </c>
      <c r="H38" s="1123"/>
      <c r="I38" s="1123"/>
      <c r="J38" s="1124"/>
      <c r="K38" s="297">
        <v>349</v>
      </c>
      <c r="L38" s="297">
        <v>12</v>
      </c>
      <c r="M38" s="298">
        <v>3</v>
      </c>
      <c r="N38" s="299">
        <v>300</v>
      </c>
      <c r="O38" s="293"/>
    </row>
    <row r="39" spans="1:16">
      <c r="A39" s="248"/>
      <c r="B39" s="244"/>
      <c r="C39" s="244"/>
      <c r="D39" s="244"/>
      <c r="E39" s="244"/>
      <c r="F39" s="244"/>
      <c r="G39" s="1122" t="s">
        <v>496</v>
      </c>
      <c r="H39" s="1123"/>
      <c r="I39" s="1123"/>
      <c r="J39" s="1124"/>
      <c r="K39" s="300">
        <v>-144104</v>
      </c>
      <c r="L39" s="300">
        <v>-4797</v>
      </c>
      <c r="M39" s="301">
        <v>-3198</v>
      </c>
      <c r="N39" s="302">
        <v>50</v>
      </c>
      <c r="O39" s="293"/>
    </row>
    <row r="40" spans="1:16" ht="27" customHeight="1">
      <c r="A40" s="248"/>
      <c r="B40" s="244"/>
      <c r="C40" s="244"/>
      <c r="D40" s="244"/>
      <c r="E40" s="244"/>
      <c r="F40" s="244"/>
      <c r="G40" s="1119" t="s">
        <v>497</v>
      </c>
      <c r="H40" s="1120"/>
      <c r="I40" s="1120"/>
      <c r="J40" s="1121"/>
      <c r="K40" s="300">
        <v>-881372</v>
      </c>
      <c r="L40" s="300">
        <v>-29338</v>
      </c>
      <c r="M40" s="301">
        <v>-35133</v>
      </c>
      <c r="N40" s="302">
        <v>-16.5</v>
      </c>
      <c r="O40" s="293"/>
    </row>
    <row r="41" spans="1:16">
      <c r="A41" s="248"/>
      <c r="B41" s="244"/>
      <c r="C41" s="244"/>
      <c r="D41" s="244"/>
      <c r="E41" s="244"/>
      <c r="F41" s="244"/>
      <c r="G41" s="1125" t="s">
        <v>280</v>
      </c>
      <c r="H41" s="1126"/>
      <c r="I41" s="1126"/>
      <c r="J41" s="1127"/>
      <c r="K41" s="294">
        <v>582727</v>
      </c>
      <c r="L41" s="300">
        <v>19397</v>
      </c>
      <c r="M41" s="301">
        <v>17373</v>
      </c>
      <c r="N41" s="302">
        <v>11.7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983478</v>
      </c>
      <c r="J51" s="320">
        <v>33370</v>
      </c>
      <c r="K51" s="321">
        <v>-33.200000000000003</v>
      </c>
      <c r="L51" s="322">
        <v>55958</v>
      </c>
      <c r="M51" s="323">
        <v>7</v>
      </c>
      <c r="N51" s="324">
        <v>-40.200000000000003</v>
      </c>
    </row>
    <row r="52" spans="1:14">
      <c r="A52" s="248"/>
      <c r="B52" s="244"/>
      <c r="C52" s="244"/>
      <c r="D52" s="244"/>
      <c r="E52" s="244"/>
      <c r="F52" s="244"/>
      <c r="G52" s="325"/>
      <c r="H52" s="326" t="s">
        <v>508</v>
      </c>
      <c r="I52" s="327">
        <v>739236</v>
      </c>
      <c r="J52" s="328">
        <v>25083</v>
      </c>
      <c r="K52" s="329">
        <v>-33.9</v>
      </c>
      <c r="L52" s="330">
        <v>35126</v>
      </c>
      <c r="M52" s="331">
        <v>4</v>
      </c>
      <c r="N52" s="332">
        <v>-37.9</v>
      </c>
    </row>
    <row r="53" spans="1:14">
      <c r="A53" s="248"/>
      <c r="B53" s="244"/>
      <c r="C53" s="244"/>
      <c r="D53" s="244"/>
      <c r="E53" s="244"/>
      <c r="F53" s="244"/>
      <c r="G53" s="310" t="s">
        <v>509</v>
      </c>
      <c r="H53" s="311"/>
      <c r="I53" s="319">
        <v>1028923</v>
      </c>
      <c r="J53" s="320">
        <v>34829</v>
      </c>
      <c r="K53" s="321">
        <v>4.4000000000000004</v>
      </c>
      <c r="L53" s="322">
        <v>59338</v>
      </c>
      <c r="M53" s="323">
        <v>6</v>
      </c>
      <c r="N53" s="324">
        <v>-1.6</v>
      </c>
    </row>
    <row r="54" spans="1:14">
      <c r="A54" s="248"/>
      <c r="B54" s="244"/>
      <c r="C54" s="244"/>
      <c r="D54" s="244"/>
      <c r="E54" s="244"/>
      <c r="F54" s="244"/>
      <c r="G54" s="325"/>
      <c r="H54" s="326" t="s">
        <v>508</v>
      </c>
      <c r="I54" s="327">
        <v>853710</v>
      </c>
      <c r="J54" s="328">
        <v>28898</v>
      </c>
      <c r="K54" s="329">
        <v>15.2</v>
      </c>
      <c r="L54" s="330">
        <v>34073</v>
      </c>
      <c r="M54" s="331">
        <v>-3</v>
      </c>
      <c r="N54" s="332">
        <v>18.2</v>
      </c>
    </row>
    <row r="55" spans="1:14">
      <c r="A55" s="248"/>
      <c r="B55" s="244"/>
      <c r="C55" s="244"/>
      <c r="D55" s="244"/>
      <c r="E55" s="244"/>
      <c r="F55" s="244"/>
      <c r="G55" s="310" t="s">
        <v>510</v>
      </c>
      <c r="H55" s="311"/>
      <c r="I55" s="319">
        <v>898042</v>
      </c>
      <c r="J55" s="320">
        <v>30358</v>
      </c>
      <c r="K55" s="321">
        <v>-12.8</v>
      </c>
      <c r="L55" s="322">
        <v>51262</v>
      </c>
      <c r="M55" s="323">
        <v>-13.6</v>
      </c>
      <c r="N55" s="324">
        <v>0.8</v>
      </c>
    </row>
    <row r="56" spans="1:14">
      <c r="A56" s="248"/>
      <c r="B56" s="244"/>
      <c r="C56" s="244"/>
      <c r="D56" s="244"/>
      <c r="E56" s="244"/>
      <c r="F56" s="244"/>
      <c r="G56" s="325"/>
      <c r="H56" s="326" t="s">
        <v>508</v>
      </c>
      <c r="I56" s="327">
        <v>623689</v>
      </c>
      <c r="J56" s="328">
        <v>21083</v>
      </c>
      <c r="K56" s="329">
        <v>-27</v>
      </c>
      <c r="L56" s="330">
        <v>25630</v>
      </c>
      <c r="M56" s="331">
        <v>-24.8</v>
      </c>
      <c r="N56" s="332">
        <v>-2.2000000000000002</v>
      </c>
    </row>
    <row r="57" spans="1:14">
      <c r="A57" s="248"/>
      <c r="B57" s="244"/>
      <c r="C57" s="244"/>
      <c r="D57" s="244"/>
      <c r="E57" s="244"/>
      <c r="F57" s="244"/>
      <c r="G57" s="310" t="s">
        <v>511</v>
      </c>
      <c r="H57" s="311"/>
      <c r="I57" s="319">
        <v>1794267</v>
      </c>
      <c r="J57" s="320">
        <v>59315</v>
      </c>
      <c r="K57" s="321">
        <v>95.4</v>
      </c>
      <c r="L57" s="322">
        <v>48407</v>
      </c>
      <c r="M57" s="323">
        <v>-5.6</v>
      </c>
      <c r="N57" s="324">
        <v>101</v>
      </c>
    </row>
    <row r="58" spans="1:14">
      <c r="A58" s="248"/>
      <c r="B58" s="244"/>
      <c r="C58" s="244"/>
      <c r="D58" s="244"/>
      <c r="E58" s="244"/>
      <c r="F58" s="244"/>
      <c r="G58" s="325"/>
      <c r="H58" s="326" t="s">
        <v>508</v>
      </c>
      <c r="I58" s="327">
        <v>751340</v>
      </c>
      <c r="J58" s="328">
        <v>24838</v>
      </c>
      <c r="K58" s="329">
        <v>17.8</v>
      </c>
      <c r="L58" s="330">
        <v>23914</v>
      </c>
      <c r="M58" s="331">
        <v>-6.7</v>
      </c>
      <c r="N58" s="332">
        <v>24.5</v>
      </c>
    </row>
    <row r="59" spans="1:14">
      <c r="A59" s="248"/>
      <c r="B59" s="244"/>
      <c r="C59" s="244"/>
      <c r="D59" s="244"/>
      <c r="E59" s="244"/>
      <c r="F59" s="244"/>
      <c r="G59" s="310" t="s">
        <v>512</v>
      </c>
      <c r="H59" s="311"/>
      <c r="I59" s="319">
        <v>8340331</v>
      </c>
      <c r="J59" s="320">
        <v>277622</v>
      </c>
      <c r="K59" s="321">
        <v>368</v>
      </c>
      <c r="L59" s="322">
        <v>69477</v>
      </c>
      <c r="M59" s="323">
        <v>43.5</v>
      </c>
      <c r="N59" s="324">
        <v>324.5</v>
      </c>
    </row>
    <row r="60" spans="1:14">
      <c r="A60" s="248"/>
      <c r="B60" s="244"/>
      <c r="C60" s="244"/>
      <c r="D60" s="244"/>
      <c r="E60" s="244"/>
      <c r="F60" s="244"/>
      <c r="G60" s="325"/>
      <c r="H60" s="326" t="s">
        <v>508</v>
      </c>
      <c r="I60" s="333">
        <v>2367515</v>
      </c>
      <c r="J60" s="328">
        <v>78807</v>
      </c>
      <c r="K60" s="329">
        <v>217.3</v>
      </c>
      <c r="L60" s="330">
        <v>31528</v>
      </c>
      <c r="M60" s="331">
        <v>31.8</v>
      </c>
      <c r="N60" s="332">
        <v>185.5</v>
      </c>
    </row>
    <row r="61" spans="1:14">
      <c r="A61" s="248"/>
      <c r="B61" s="244"/>
      <c r="C61" s="244"/>
      <c r="D61" s="244"/>
      <c r="E61" s="244"/>
      <c r="F61" s="244"/>
      <c r="G61" s="310" t="s">
        <v>513</v>
      </c>
      <c r="H61" s="334"/>
      <c r="I61" s="335">
        <v>2609008</v>
      </c>
      <c r="J61" s="336">
        <v>87099</v>
      </c>
      <c r="K61" s="337">
        <v>84.4</v>
      </c>
      <c r="L61" s="338">
        <v>56888</v>
      </c>
      <c r="M61" s="339">
        <v>7.5</v>
      </c>
      <c r="N61" s="324">
        <v>76.900000000000006</v>
      </c>
    </row>
    <row r="62" spans="1:14">
      <c r="A62" s="248"/>
      <c r="B62" s="244"/>
      <c r="C62" s="244"/>
      <c r="D62" s="244"/>
      <c r="E62" s="244"/>
      <c r="F62" s="244"/>
      <c r="G62" s="325"/>
      <c r="H62" s="326" t="s">
        <v>508</v>
      </c>
      <c r="I62" s="327">
        <v>1067098</v>
      </c>
      <c r="J62" s="328">
        <v>35742</v>
      </c>
      <c r="K62" s="329">
        <v>37.9</v>
      </c>
      <c r="L62" s="330">
        <v>30054</v>
      </c>
      <c r="M62" s="331">
        <v>0.3</v>
      </c>
      <c r="N62" s="332">
        <v>37.6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customSheetViews>
    <customSheetView guid="{F36D4A27-A481-4339-8E2A-8E56AD7404CE}"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12.41</v>
      </c>
      <c r="G47" s="12">
        <v>20.16</v>
      </c>
      <c r="H47" s="12">
        <v>19.010000000000002</v>
      </c>
      <c r="I47" s="12">
        <v>16.34</v>
      </c>
      <c r="J47" s="13">
        <v>19.600000000000001</v>
      </c>
    </row>
    <row r="48" spans="2:10" ht="57.75" customHeight="1">
      <c r="B48" s="14"/>
      <c r="C48" s="1139" t="s">
        <v>4</v>
      </c>
      <c r="D48" s="1139"/>
      <c r="E48" s="1140"/>
      <c r="F48" s="15">
        <v>6.82</v>
      </c>
      <c r="G48" s="16">
        <v>5.12</v>
      </c>
      <c r="H48" s="16">
        <v>6.69</v>
      </c>
      <c r="I48" s="16">
        <v>7.65</v>
      </c>
      <c r="J48" s="17">
        <v>6.47</v>
      </c>
    </row>
    <row r="49" spans="2:10" ht="57.75" customHeight="1" thickBot="1">
      <c r="B49" s="18"/>
      <c r="C49" s="1141" t="s">
        <v>5</v>
      </c>
      <c r="D49" s="1141"/>
      <c r="E49" s="1142"/>
      <c r="F49" s="19" t="s">
        <v>520</v>
      </c>
      <c r="G49" s="20">
        <v>5.59</v>
      </c>
      <c r="H49" s="20">
        <v>0.6</v>
      </c>
      <c r="I49" s="20" t="s">
        <v>521</v>
      </c>
      <c r="J49" s="21">
        <v>2.29</v>
      </c>
    </row>
    <row r="50" spans="2:10" ht="13.5" customHeight="1"/>
    <row r="51" spans="2:10" ht="13.5" hidden="1" customHeight="1"/>
    <row r="52" spans="2:10" ht="13.5" hidden="1" customHeight="1"/>
    <row r="53" spans="2:10" ht="13.5" hidden="1" customHeight="1"/>
  </sheetData>
  <sheetProtection password="CC05" sheet="1" objects="1" scenarios="1"/>
  <customSheetViews>
    <customSheetView guid="{F36D4A27-A481-4339-8E2A-8E56AD7404CE}" showGridLines="0" fitToPage="1" hiddenRows="1" hiddenColumns="1" topLeftCell="F43">
      <selection activeCell="L44" sqref="L44"/>
      <rowBreaks count="1" manualBreakCount="1">
        <brk id="51" max="15" man="1"/>
      </rowBreaks>
      <pageMargins left="0" right="0" top="0.19685039370078741" bottom="0" header="0" footer="0"/>
      <printOptions horizontalCentered="1"/>
      <pageSetup paperSize="9" scale="65"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2"/>
  <headerFooter alignWithMargins="0">
    <oddFooter>&amp;C&amp;P/&amp;N</oddFooter>
  </headerFooter>
  <rowBreaks count="1" manualBreakCount="1">
    <brk id="51" max="1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10.9</v>
      </c>
      <c r="G34" s="33">
        <v>12.74</v>
      </c>
      <c r="H34" s="33">
        <v>12.12</v>
      </c>
      <c r="I34" s="33">
        <v>12.87</v>
      </c>
      <c r="J34" s="34">
        <v>10.039999999999999</v>
      </c>
      <c r="K34" s="22"/>
      <c r="L34" s="22"/>
      <c r="M34" s="22"/>
      <c r="N34" s="22"/>
      <c r="O34" s="22"/>
      <c r="P34" s="22"/>
    </row>
    <row r="35" spans="1:16" ht="39" customHeight="1">
      <c r="A35" s="22"/>
      <c r="B35" s="35"/>
      <c r="C35" s="1143" t="s">
        <v>523</v>
      </c>
      <c r="D35" s="1144"/>
      <c r="E35" s="1145"/>
      <c r="F35" s="36">
        <v>6.82</v>
      </c>
      <c r="G35" s="37">
        <v>5.12</v>
      </c>
      <c r="H35" s="37">
        <v>6.69</v>
      </c>
      <c r="I35" s="37">
        <v>7.65</v>
      </c>
      <c r="J35" s="38">
        <v>6.47</v>
      </c>
      <c r="K35" s="22"/>
      <c r="L35" s="22"/>
      <c r="M35" s="22"/>
      <c r="N35" s="22"/>
      <c r="O35" s="22"/>
      <c r="P35" s="22"/>
    </row>
    <row r="36" spans="1:16" ht="39" customHeight="1">
      <c r="A36" s="22"/>
      <c r="B36" s="35"/>
      <c r="C36" s="1143" t="s">
        <v>524</v>
      </c>
      <c r="D36" s="1144"/>
      <c r="E36" s="1145"/>
      <c r="F36" s="36">
        <v>1.39</v>
      </c>
      <c r="G36" s="37">
        <v>2.17</v>
      </c>
      <c r="H36" s="37">
        <v>2.17</v>
      </c>
      <c r="I36" s="37">
        <v>1.55</v>
      </c>
      <c r="J36" s="38">
        <v>2.4300000000000002</v>
      </c>
      <c r="K36" s="22"/>
      <c r="L36" s="22"/>
      <c r="M36" s="22"/>
      <c r="N36" s="22"/>
      <c r="O36" s="22"/>
      <c r="P36" s="22"/>
    </row>
    <row r="37" spans="1:16" ht="39" customHeight="1">
      <c r="A37" s="22"/>
      <c r="B37" s="35"/>
      <c r="C37" s="1143" t="s">
        <v>525</v>
      </c>
      <c r="D37" s="1144"/>
      <c r="E37" s="1145"/>
      <c r="F37" s="36">
        <v>0.45</v>
      </c>
      <c r="G37" s="37">
        <v>0.66</v>
      </c>
      <c r="H37" s="37">
        <v>0.37</v>
      </c>
      <c r="I37" s="37">
        <v>0.53</v>
      </c>
      <c r="J37" s="38">
        <v>0.6</v>
      </c>
      <c r="K37" s="22"/>
      <c r="L37" s="22"/>
      <c r="M37" s="22"/>
      <c r="N37" s="22"/>
      <c r="O37" s="22"/>
      <c r="P37" s="22"/>
    </row>
    <row r="38" spans="1:16" ht="39" customHeight="1">
      <c r="A38" s="22"/>
      <c r="B38" s="35"/>
      <c r="C38" s="1143" t="s">
        <v>526</v>
      </c>
      <c r="D38" s="1144"/>
      <c r="E38" s="1145"/>
      <c r="F38" s="36">
        <v>0.4</v>
      </c>
      <c r="G38" s="37">
        <v>0.52</v>
      </c>
      <c r="H38" s="37">
        <v>0.39</v>
      </c>
      <c r="I38" s="37">
        <v>0.27</v>
      </c>
      <c r="J38" s="38">
        <v>0.41</v>
      </c>
      <c r="K38" s="22"/>
      <c r="L38" s="22"/>
      <c r="M38" s="22"/>
      <c r="N38" s="22"/>
      <c r="O38" s="22"/>
      <c r="P38" s="22"/>
    </row>
    <row r="39" spans="1:16" ht="39" customHeight="1">
      <c r="A39" s="22"/>
      <c r="B39" s="35"/>
      <c r="C39" s="1143" t="s">
        <v>527</v>
      </c>
      <c r="D39" s="1144"/>
      <c r="E39" s="1145"/>
      <c r="F39" s="36">
        <v>0</v>
      </c>
      <c r="G39" s="37">
        <v>0.1</v>
      </c>
      <c r="H39" s="37">
        <v>0.09</v>
      </c>
      <c r="I39" s="37">
        <v>0.11</v>
      </c>
      <c r="J39" s="38">
        <v>0.02</v>
      </c>
      <c r="K39" s="22"/>
      <c r="L39" s="22"/>
      <c r="M39" s="22"/>
      <c r="N39" s="22"/>
      <c r="O39" s="22"/>
      <c r="P39" s="22"/>
    </row>
    <row r="40" spans="1:16" ht="39" customHeight="1">
      <c r="A40" s="22"/>
      <c r="B40" s="35"/>
      <c r="C40" s="1143" t="s">
        <v>528</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0.01</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customSheetViews>
    <customSheetView guid="{F36D4A27-A481-4339-8E2A-8E56AD7404CE}" showGridLines="0" fitToPage="1" hiddenRows="1" hiddenColumns="1" topLeftCell="G28">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1015</v>
      </c>
      <c r="L45" s="60">
        <v>1013</v>
      </c>
      <c r="M45" s="60">
        <v>1021</v>
      </c>
      <c r="N45" s="60">
        <v>1017</v>
      </c>
      <c r="O45" s="61">
        <v>853</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502</v>
      </c>
      <c r="L48" s="64">
        <v>487</v>
      </c>
      <c r="M48" s="64">
        <v>441</v>
      </c>
      <c r="N48" s="64">
        <v>453</v>
      </c>
      <c r="O48" s="65">
        <v>476</v>
      </c>
      <c r="P48" s="48"/>
      <c r="Q48" s="48"/>
      <c r="R48" s="48"/>
      <c r="S48" s="48"/>
      <c r="T48" s="48"/>
      <c r="U48" s="48"/>
    </row>
    <row r="49" spans="1:21" ht="30.75" customHeight="1">
      <c r="A49" s="48"/>
      <c r="B49" s="1161"/>
      <c r="C49" s="1162"/>
      <c r="D49" s="62"/>
      <c r="E49" s="1153" t="s">
        <v>16</v>
      </c>
      <c r="F49" s="1153"/>
      <c r="G49" s="1153"/>
      <c r="H49" s="1153"/>
      <c r="I49" s="1153"/>
      <c r="J49" s="1154"/>
      <c r="K49" s="63">
        <v>408</v>
      </c>
      <c r="L49" s="64">
        <v>389</v>
      </c>
      <c r="M49" s="64">
        <v>345</v>
      </c>
      <c r="N49" s="64">
        <v>326</v>
      </c>
      <c r="O49" s="65">
        <v>265</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v>14</v>
      </c>
      <c r="N50" s="64">
        <v>14</v>
      </c>
      <c r="O50" s="65">
        <v>14</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1049</v>
      </c>
      <c r="L52" s="64">
        <v>1056</v>
      </c>
      <c r="M52" s="64">
        <v>1009</v>
      </c>
      <c r="N52" s="64">
        <v>999</v>
      </c>
      <c r="O52" s="65">
        <v>1025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876</v>
      </c>
      <c r="L53" s="69">
        <v>833</v>
      </c>
      <c r="M53" s="69">
        <v>812</v>
      </c>
      <c r="N53" s="69">
        <v>811</v>
      </c>
      <c r="O53" s="70">
        <v>583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customSheetViews>
    <customSheetView guid="{F36D4A27-A481-4339-8E2A-8E56AD7404CE}" showGridLines="0" fitToPage="1" hiddenRows="1" hiddenColumns="1" topLeftCell="I43">
      <rowBreaks count="1" manualBreakCount="1">
        <brk id="56"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2015-04-15T05:40:01Z</cp:lastPrinted>
  <dcterms:created xsi:type="dcterms:W3CDTF">2015-02-17T06:59:45Z</dcterms:created>
  <dcterms:modified xsi:type="dcterms:W3CDTF">2015-04-16T08:57:16Z</dcterms:modified>
  <cp:category/>
</cp:coreProperties>
</file>