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<sst xmlns="http://schemas.openxmlformats.org/spreadsheetml/2006/main" count="975" uniqueCount="536">
  <si>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</si>
  <si>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</si>
  <si>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</si>
  <si>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</si>
  <si>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</si>
  <si>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</si>
  <si>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</si>
  <si>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</si>
  <si>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</si>
  <si>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</si>
  <si>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</si>
  <si>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</si>
  <si>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</si>
  <si>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</si>
  <si>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</si>
  <si>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</si>
  <si>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</si>
  <si>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</si>
  <si>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</si>
  <si>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</si>
  <si>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</si>
  <si>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</si>
  <si>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</si>
  <si>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</si>
  <si>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</si>
  <si>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</si>
  <si>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</si>
  <si>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</si>
  <si>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</si>
  <si>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</si>
  <si>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</si>
  <si>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</si>
  <si>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</si>
  <si>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</si>
  <si>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</si>
  <si>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</si>
  <si>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</si>
  <si>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</si>
  <si>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</si>
  <si>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</si>
  <si>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</si>
  <si>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</si>
  <si>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</si>
  <si>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</si>
  <si>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</si>
  <si>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</si>
  <si>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</si>
  <si>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</si>
  <si>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</si>
  <si>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</si>
  <si>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</si>
  <si>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</si>
  <si>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</si>
  <si>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</si>
  <si>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</si>
  <si>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</si>
  <si>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</si>
  <si>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</si>
  <si>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</si>
  <si>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</si>
  <si>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</si>
  <si>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</si>
  <si>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</si>
  <si>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</si>
  <si>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</si>
  <si>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</si>
  <si>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</si>
  <si>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</si>
  <si>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</si>
  <si>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</si>
  <si>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</si>
  <si>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</si>
  <si>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</si>
  <si>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</si>
  <si>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</si>
  <si>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</si>
  <si>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</si>
  <si>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</si>
  <si>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</si>
  <si>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</si>
  <si>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</si>
  <si>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</si>
  <si>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</si>
  <si>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</si>
  <si>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</si>
  <si>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</si>
  <si>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</si>
  <si>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</si>
  <si>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</si>
  <si>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</si>
  <si>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</si>
  <si>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</si>
  <si>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</si>
  <si>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</si>
  <si>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</si>
  <si>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</si>
  <si>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</si>
  <si>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</si>
  <si>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</si>
  <si>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</si>
  <si>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</si>
  <si>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</si>
  <si>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</si>
  <si>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</si>
  <si>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</si>
  <si>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</si>
  <si>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</si>
  <si>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</si>
  <si>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</si>
  <si>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</si>
  <si>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</si>
  <si>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</si>
  <si>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</si>
  <si>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</si>
  <si>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</si>
  <si>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</si>
  <si>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</si>
  <si>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</si>
  <si>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</si>
  <si>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</si>
  <si>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</si>
  <si>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</si>
  <si>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</si>
  <si>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</si>
  <si>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</si>
  <si>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</si>
  <si>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</si>
  <si>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</si>
  <si>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</si>
  <si>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</si>
  <si>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</si>
  <si>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</si>
  <si>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</si>
  <si>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</si>
  <si>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</si>
  <si>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</si>
  <si>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</si>
  <si>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</si>
  <si>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</si>
  <si>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</si>
  <si>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</si>
  <si>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</si>
  <si>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</si>
  <si>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</si>
  <si>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</si>
  <si>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</si>
  <si>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</si>
  <si>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</si>
  <si>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</si>
  <si>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</si>
  <si>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</si>
  <si>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</si>
  <si>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</si>
  <si>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</si>
  <si>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</si>
  <si>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</si>
  <si>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</si>
  <si>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</si>
  <si>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</si>
  <si>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</si>
  <si>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</si>
  <si>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</si>
  <si>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</si>
  <si>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</si>
  <si>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</si>
  <si>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</si>
  <si>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</si>
  <si>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</si>
  <si>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</si>
  <si>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</si>
  <si>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</si>
  <si>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</si>
  <si>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</si>
  <si>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</si>
  <si>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</si>
  <si>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</si>
  <si>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</si>
  <si>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</si>
  <si>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</si>
  <si>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</si>
  <si>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</si>
  <si>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</si>
  <si>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</si>
  <si>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</si>
  <si>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</si>
  <si>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</si>
  <si>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</si>
  <si>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</si>
  <si>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</si>
  <si>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</si>
  <si>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</si>
  <si>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</si>
  <si>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</si>
  <si>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</si>
  <si>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</si>
  <si>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</si>
  <si>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静岡県川根本町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</si>
  <si>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</si>
  <si>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</si>
  <si>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</si>
  <si>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</si>
  <si>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</si>
  <si>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</si>
  <si>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</si>
  <si>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</si>
  <si>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</si>
  <si>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</si>
  <si>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</si>
  <si>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</si>
  <si>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</si>
  <si>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</si>
  <si>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</si>
  <si>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</si>
  <si>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</si>
  <si>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</si>
  <si>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</si>
  <si>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</si>
  <si>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</si>
  <si>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</si>
  <si>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</si>
  <si>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</si>
  <si>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</si>
  <si>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</si>
  <si>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</si>
  <si>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</si>
  <si>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</si>
  <si>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</si>
  <si>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</si>
  <si>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</si>
  <si>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</si>
  <si>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</si>
  <si>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</si>
  <si>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</si>
  <si>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</si>
  <si>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</si>
  <si>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</si>
  <si>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</si>
  <si>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</si>
  <si>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</si>
  <si>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</si>
  <si>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</si>
  <si>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</si>
  <si>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</si>
  <si>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</si>
  <si>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</si>
  <si>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</si>
  <si>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</si>
  <si>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</si>
  <si>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</si>
  <si>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</si>
  <si>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</si>
  <si>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</si>
  <si>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</si>
  <si>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</si>
  <si>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</si>
  <si>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</si>
  <si>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</si>
  <si>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</si>
  <si>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</si>
  <si>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</si>
  <si>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</si>
  <si>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</si>
  <si>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</si>
  <si>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</si>
  <si>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</si>
  <si>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</si>
  <si>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</si>
  <si>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</si>
  <si>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</si>
  <si>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</si>
  <si>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</si>
  <si>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</si>
  <si>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</si>
  <si>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</si>
  <si>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</si>
  <si>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</si>
  <si>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</si>
  <si>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</si>
  <si>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</si>
  <si>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</si>
  <si>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</si>
  <si>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</si>
  <si>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</si>
  <si>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</si>
  <si>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</si>
  <si>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</si>
  <si>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</si>
  <si>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</si>
  <si>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</si>
  <si>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</si>
  <si>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</si>
  <si>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</si>
  <si>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</si>
  <si>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</si>
  <si>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</si>
  <si>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</si>
  <si>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</si>
  <si>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</si>
  <si>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</si>
  <si>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</si>
  <si>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</si>
  <si>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</si>
  <si>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</si>
  <si>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</si>
  <si>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</si>
  <si>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</si>
  <si>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</si>
  <si>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</si>
  <si>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</si>
  <si>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</si>
  <si>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</si>
  <si>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</si>
  <si>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</si>
  <si>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</si>
  <si>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</si>
  <si>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</si>
  <si>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</si>
  <si>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</si>
  <si>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</si>
  <si>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</si>
  <si>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</si>
  <si>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</si>
  <si>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</si>
  <si>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</si>
  <si>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</si>
  <si>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</si>
  <si>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</si>
  <si>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</si>
  <si>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</si>
  <si>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</si>
  <si>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</si>
  <si>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</si>
  <si>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</si>
  <si>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</si>
  <si>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</si>
  <si>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</si>
  <si>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</si>
  <si>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</si>
  <si>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</si>
  <si>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</si>
  <si>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</si>
  <si>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</si>
  <si>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</si>
  <si>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</si>
  <si>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</si>
  <si>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</si>
  <si>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静岡県川根本町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</si>
  <si>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</si>
  <si>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</si>
  <si>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</si>
  <si>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</si>
  <si>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</si>
  <si>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</si>
  <si>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</si>
  <si>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</si>
  <si>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</si>
  <si>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</si>
  <si>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</si>
  <si>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</si>
  <si>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</si>
  <si>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</si>
  <si>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</si>
  <si>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</si>
  <si>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</si>
  <si>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</si>
  <si>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</si>
  <si>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</si>
  <si>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</si>
  <si>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</si>
  <si>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</si>
  <si>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</si>
  <si>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</si>
  <si>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</si>
  <si>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</si>
  <si>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</si>
  <si>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</si>
  <si>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</si>
  <si>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</si>
  <si>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</si>
  <si>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</si>
  <si>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</si>
  <si>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</si>
  <si>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</si>
  <si>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</si>
  <si>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</si>
  <si>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</si>
  <si>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</si>
  <si>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</si>
  <si>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</si>
  <si>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</si>
  <si>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</si>
  <si>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</si>
  <si>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</si>
  <si>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</si>
  <si>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</si>
  <si>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</si>
  <si>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</si>
  <si>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</si>
  <si>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</si>
  <si>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</si>
  <si>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</si>
  <si>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</si>
  <si>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</si>
  <si>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</si>
  <si>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</si>
  <si>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</si>
  <si>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</si>
  <si>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</si>
  <si>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</si>
  <si>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</si>
  <si>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</si>
  <si>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</si>
  <si>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</si>
  <si>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</si>
  <si>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</si>
  <si>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</si>
  <si>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</si>
  <si>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</si>
  <si>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</si>
  <si>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</si>
  <si>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</si>
  <si>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</si>
  <si>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</si>
  <si>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</si>
  <si>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</si>
  <si>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</si>
  <si>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</si>
  <si>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</si>
  <si>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</si>
  <si>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</si>
  <si>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</si>
  <si>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</si>
  <si>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</si>
  <si>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</si>
  <si>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</si>
  <si>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</si>
  <si>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</si>
  <si>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</si>
  <si>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</si>
  <si>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</si>
  <si>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</si>
  <si>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</si>
  <si>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</si>
  <si>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</si>
  <si>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</si>
  <si>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</si>
  <si>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</si>
  <si>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</si>
  <si>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</si>
  <si>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</si>
  <si>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</si>
  <si>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</si>
  <si>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</si>
  <si>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</si>
  <si>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</si>
  <si>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</si>
  <si>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</si>
  <si>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</si>
  <si>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</si>
  <si>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</si>
  <si>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</si>
  <si>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</si>
  <si>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</si>
  <si>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</si>
  <si>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</si>
  <si>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</si>
  <si>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</si>
  <si>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</si>
  <si>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</si>
  <si>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</si>
  <si>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</si>
  <si>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</si>
  <si>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</si>
  <si>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</si>
  <si>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</si>
  <si>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</si>
  <si>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</si>
  <si>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</si>
  <si>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</si>
  <si>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</si>
  <si>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</si>
  <si>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</si>
  <si>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</si>
  <si>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</si>
  <si>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</si>
  <si>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</si>
  <si>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</si>
  <si>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</si>
  <si>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</si>
  <si>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</si>
  <si>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</si>
  <si>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</si>
  <si>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</si>
  <si>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</si>
  <si>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</si>
  <si>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</si>
  <si>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</si>
  <si>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</si>
  <si>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</si>
  <si>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</si>
  <si>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</si>
  <si>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</si>
  <si>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</si>
  <si>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</si>
  <si>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</si>
  <si>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</si>
  <si>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</si>
  <si>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</si>
  <si>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</si>
  <si>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</si>
  <si>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</si>
  <si>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</si>
  <si>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</si>
  <si>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</si>
  <si>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</si>
  <si>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</si>
  <si>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</si>
  <si>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</si>
  <si>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</si>
  <si>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</si>
  <si>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3.56</t>
  </si>
  <si>
    <t>一般会計</t>
  </si>
  <si>
    <t>国民健康保険事業特別会計</t>
  </si>
  <si>
    <t>介護保険事業特別会計</t>
  </si>
  <si>
    <t>▲ 0.80</t>
  </si>
  <si>
    <t>簡易水道事業特別会計</t>
  </si>
  <si>
    <t>後期高齢者医療事業特別会計</t>
  </si>
  <si>
    <t>温泉事業特別会計</t>
  </si>
  <si>
    <t>いやしの里診療所事業特別会計</t>
  </si>
  <si>
    <t>その他会計（赤字）</t>
  </si>
  <si>
    <t>その他会計（黒字）</t>
  </si>
  <si>
    <t>静岡県市町総合事務組合</t>
    <rPh sb="0" eb="3">
      <t>シズオカケン</t>
    </rPh>
    <rPh sb="3" eb="5">
      <t>シチョウ</t>
    </rPh>
    <rPh sb="5" eb="7">
      <t>ソウゴウ</t>
    </rPh>
    <rPh sb="7" eb="9">
      <t>ジム</t>
    </rPh>
    <rPh sb="9" eb="11">
      <t>クミアイ</t>
    </rPh>
    <phoneticPr fontId="2"/>
  </si>
  <si>
    <t>川根地区広域施設組合</t>
    <rPh sb="0" eb="2">
      <t>カワネ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</si>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</sst>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8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135773</c:v>
                </c:pt>
                <c:pt idx="1">
                  <c:v>95503</c:v>
                </c:pt>
                <c:pt idx="2">
                  <c:v>95893</c:v>
                </c:pt>
                <c:pt idx="3">
                  <c:v>104935</c:v>
                </c:pt>
                <c:pt idx="4">
                  <c:v>109337</c:v>
                </c:pt>
              </c:numCache>
            </c:numRef>
          </c:val>
          <c:smooth val="0"/>
        </c:ser>
        <c:dLbls>
          <c:showLegendKey val="0"/>
          <c:showVal val="0"/>
          <c:showCatName val="0"/>
          <c:showSerName val="0"/>
          <c:showPercent val="0"/>
          <c:showBubbleSize val="0"/>
        </c:dLbls>
        <c:marker val="1"/>
        <c:smooth val="0"/>
        <c:axId val="106664320"/>
        <c:axId val="106666240"/>
      </c:lineChart>
      <c:catAx>
        <c:axId val="10666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66240"/>
        <c:crosses val="autoZero"/>
        <c:auto val="1"/>
        <c:lblAlgn val="ctr"/>
        <c:lblOffset val="100"/>
        <c:tickLblSkip val="1"/>
        <c:tickMarkSkip val="1"/>
        <c:noMultiLvlLbl val="0"/>
      </c:catAx>
      <c:valAx>
        <c:axId val="106666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14.69</c:v>
                </c:pt>
                <c:pt idx="1">
                  <c:v>8.3699999999999992</c:v>
                </c:pt>
                <c:pt idx="2">
                  <c:v>10.02</c:v>
                </c:pt>
                <c:pt idx="3">
                  <c:v>15.03</c:v>
                </c:pt>
                <c:pt idx="4">
                  <c:v>11.4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24.94</c:v>
                </c:pt>
                <c:pt idx="1">
                  <c:v>33.159999999999997</c:v>
                </c:pt>
                <c:pt idx="2">
                  <c:v>34.26</c:v>
                </c:pt>
                <c:pt idx="3">
                  <c:v>38.15</c:v>
                </c:pt>
                <c:pt idx="4">
                  <c:v>38.01</c:v>
                </c:pt>
              </c:numCache>
            </c:numRef>
          </c:val>
        </c:ser>
        <c:dLbls>
          <c:showLegendKey val="0"/>
          <c:showVal val="0"/>
          <c:showCatName val="0"/>
          <c:showSerName val="0"/>
          <c:showPercent val="0"/>
          <c:showBubbleSize val="0"/>
        </c:dLbls>
        <c:gapWidth val="250"/>
        <c:overlap val="100"/>
        <c:axId val="107195392"/>
        <c:axId val="10720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8.1</c:v>
                </c:pt>
                <c:pt idx="1">
                  <c:v>3.59</c:v>
                </c:pt>
                <c:pt idx="2">
                  <c:v>1.48</c:v>
                </c:pt>
                <c:pt idx="3">
                  <c:v>10.59</c:v>
                </c:pt>
                <c:pt idx="4">
                  <c:v>-3.56</c:v>
                </c:pt>
              </c:numCache>
            </c:numRef>
          </c:val>
          <c:smooth val="0"/>
        </c:ser>
        <c:dLbls>
          <c:showLegendKey val="0"/>
          <c:showVal val="0"/>
          <c:showCatName val="0"/>
          <c:showSerName val="0"/>
          <c:showPercent val="0"/>
          <c:showBubbleSize val="0"/>
        </c:dLbls>
        <c:marker val="1"/>
        <c:smooth val="0"/>
        <c:axId val="107195392"/>
        <c:axId val="107201664"/>
      </c:lineChart>
      <c:catAx>
        <c:axId val="1071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01664"/>
        <c:crosses val="autoZero"/>
        <c:auto val="1"/>
        <c:lblAlgn val="ctr"/>
        <c:lblOffset val="100"/>
        <c:tickLblSkip val="1"/>
        <c:tickMarkSkip val="1"/>
        <c:noMultiLvlLbl val="0"/>
      </c:catAx>
      <c:valAx>
        <c:axId val="1072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0.06</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0.04</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0.16</c:v>
                </c:pt>
                <c:pt idx="4">
                  <c:v>#N/A</c:v>
                </c:pt>
                <c:pt idx="5">
                  <c:v>0.05</c:v>
                </c:pt>
                <c:pt idx="6">
                  <c:v>#N/A</c:v>
                </c:pt>
                <c:pt idx="7">
                  <c:v>0.13</c:v>
                </c:pt>
                <c:pt idx="8">
                  <c:v>#N/A</c:v>
                </c:pt>
                <c:pt idx="9">
                  <c:v>0.02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0.09</c:v>
                </c:pt>
                <c:pt idx="4">
                  <c:v>#N/A</c:v>
                </c:pt>
                <c:pt idx="5">
                  <c:v>1.51</c:v>
                </c:pt>
                <c:pt idx="6">
                  <c:v>0.8</c:v>
                </c:pt>
                <c:pt idx="7">
                  <c:v>#N/A</c:v>
                </c:pt>
                <c:pt idx="8">
                  <c:v>#N/A</c:v>
                </c:pt>
                <c:pt idx="9">
                  <c:v>0.77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2.41</c:v>
                </c:pt>
                <c:pt idx="2">
                  <c:v>#N/A</c:v>
                </c:pt>
                <c:pt idx="3">
                  <c:v>2.08</c:v>
                </c:pt>
                <c:pt idx="4">
                  <c:v>#N/A</c:v>
                </c:pt>
                <c:pt idx="5">
                  <c:v>1.78</c:v>
                </c:pt>
                <c:pt idx="6">
                  <c:v>#N/A</c:v>
                </c:pt>
                <c:pt idx="7">
                  <c:v>1.38</c:v>
                </c:pt>
                <c:pt idx="8">
                  <c:v>#N/A</c:v>
                </c:pt>
                <c:pt idx="9">
                  <c:v>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14.61</c:v>
                </c:pt>
                <c:pt idx="2">
                  <c:v>#N/A</c:v>
                </c:pt>
                <c:pt idx="3">
                  <c:v>8.3699999999999992</c:v>
                </c:pt>
                <c:pt idx="4">
                  <c:v>#N/A</c:v>
                </c:pt>
                <c:pt idx="5">
                  <c:v>10.02</c:v>
                </c:pt>
                <c:pt idx="6">
                  <c:v>#N/A</c:v>
                </c:pt>
                <c:pt idx="7">
                  <c:v>15.03</c:v>
                </c:pt>
                <c:pt idx="8">
                  <c:v>#N/A</c:v>
                </c:pt>
                <c:pt idx="9">
                  <c:v>11.4</c:v>
                </c:pt>
              </c:numCache>
            </c:numRef>
          </c:val>
        </c:ser>
        <c:dLbls>
          <c:showLegendKey val="0"/>
          <c:showVal val="0"/>
          <c:showCatName val="0"/>
          <c:showSerName val="0"/>
          <c:showPercent val="0"/>
          <c:showBubbleSize val="0"/>
        </c:dLbls>
        <c:gapWidth val="150"/>
        <c:overlap val="100"/>
        <c:axId val="107422848"/>
        <c:axId val="107424384"/>
      </c:barChart>
      <c:catAx>
        <c:axId val="1074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24384"/>
        <c:crosses val="autoZero"/>
        <c:auto val="1"/>
        <c:lblAlgn val="ctr"/>
        <c:lblOffset val="100"/>
        <c:tickLblSkip val="1"/>
        <c:tickMarkSkip val="1"/>
        <c:noMultiLvlLbl val="0"/>
      </c:catAx>
      <c:valAx>
        <c:axId val="1074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2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699</c:v>
                </c:pt>
                <c:pt idx="5">
                  <c:v>701</c:v>
                </c:pt>
                <c:pt idx="8">
                  <c:v>687</c:v>
                </c:pt>
                <c:pt idx="11">
                  <c:v>667</c:v>
                </c:pt>
                <c:pt idx="14">
                  <c:v>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75</c:v>
                </c:pt>
                <c:pt idx="3">
                  <c:v>75</c:v>
                </c:pt>
                <c:pt idx="6">
                  <c:v>68</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79</c:v>
                </c:pt>
                <c:pt idx="3">
                  <c:v>76</c:v>
                </c:pt>
                <c:pt idx="6">
                  <c:v>77</c:v>
                </c:pt>
                <c:pt idx="9">
                  <c:v>78</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918</c:v>
                </c:pt>
                <c:pt idx="3">
                  <c:v>849</c:v>
                </c:pt>
                <c:pt idx="6">
                  <c:v>811</c:v>
                </c:pt>
                <c:pt idx="9">
                  <c:v>769</c:v>
                </c:pt>
                <c:pt idx="12">
                  <c:v>746</c:v>
                </c:pt>
              </c:numCache>
            </c:numRef>
          </c:val>
        </c:ser>
        <c:dLbls>
          <c:showLegendKey val="0"/>
          <c:showVal val="0"/>
          <c:showCatName val="0"/>
          <c:showSerName val="0"/>
          <c:showPercent val="0"/>
          <c:showBubbleSize val="0"/>
        </c:dLbls>
        <c:gapWidth val="100"/>
        <c:overlap val="100"/>
        <c:axId val="106274816"/>
        <c:axId val="10627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376</c:v>
                </c:pt>
                <c:pt idx="2">
                  <c:v>#N/A</c:v>
                </c:pt>
                <c:pt idx="3">
                  <c:v>#N/A</c:v>
                </c:pt>
                <c:pt idx="4">
                  <c:v>302</c:v>
                </c:pt>
                <c:pt idx="5">
                  <c:v>#N/A</c:v>
                </c:pt>
                <c:pt idx="6">
                  <c:v>#N/A</c:v>
                </c:pt>
                <c:pt idx="7">
                  <c:v>271</c:v>
                </c:pt>
                <c:pt idx="8">
                  <c:v>#N/A</c:v>
                </c:pt>
                <c:pt idx="9">
                  <c:v>#N/A</c:v>
                </c:pt>
                <c:pt idx="10">
                  <c:v>248</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106274816"/>
        <c:axId val="106276736"/>
      </c:lineChart>
      <c:catAx>
        <c:axId val="1062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76736"/>
        <c:crosses val="autoZero"/>
        <c:auto val="1"/>
        <c:lblAlgn val="ctr"/>
        <c:lblOffset val="100"/>
        <c:tickLblSkip val="1"/>
        <c:tickMarkSkip val="1"/>
        <c:noMultiLvlLbl val="0"/>
      </c:catAx>
      <c:valAx>
        <c:axId val="1062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5998</c:v>
                </c:pt>
                <c:pt idx="5">
                  <c:v>5934</c:v>
                </c:pt>
                <c:pt idx="8">
                  <c:v>5718</c:v>
                </c:pt>
                <c:pt idx="11">
                  <c:v>5514</c:v>
                </c:pt>
                <c:pt idx="14">
                  <c:v>5345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341</c:v>
                </c:pt>
                <c:pt idx="5">
                  <c:v>294</c:v>
                </c:pt>
                <c:pt idx="8">
                  <c:v>206</c:v>
                </c:pt>
                <c:pt idx="11">
                  <c:v>146</c:v>
                </c:pt>
                <c:pt idx="14">
                  <c:v>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2607</c:v>
                </c:pt>
                <c:pt idx="5">
                  <c:v>2969</c:v>
                </c:pt>
                <c:pt idx="8">
                  <c:v>2950</c:v>
                </c:pt>
                <c:pt idx="11">
                  <c:v>2907</c:v>
                </c:pt>
                <c:pt idx="14">
                  <c:v>3213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1410</c:v>
                </c:pt>
                <c:pt idx="3">
                  <c:v>1403</c:v>
                </c:pt>
                <c:pt idx="6">
                  <c:v>1409</c:v>
                </c:pt>
                <c:pt idx="9">
                  <c:v>1419</c:v>
                </c:pt>
                <c:pt idx="12">
                  <c:v>1446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501</c:v>
                </c:pt>
                <c:pt idx="3">
                  <c:v>431</c:v>
                </c:pt>
                <c:pt idx="6">
                  <c:v>367</c:v>
                </c:pt>
                <c:pt idx="9">
                  <c:v>305</c:v>
                </c:pt>
                <c:pt idx="12">
                  <c:v>242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737</c:v>
                </c:pt>
                <c:pt idx="3">
                  <c:v>698</c:v>
                </c:pt>
                <c:pt idx="6">
                  <c:v>673</c:v>
                </c:pt>
                <c:pt idx="9">
                  <c:v>601</c:v>
                </c:pt>
                <c:pt idx="12">
                  <c:v>550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c:v>
                </c:pt>
                <c:pt idx="3">
                  <c:v>11</c:v>
                </c:pt>
                <c:pt idx="6">
                  <c:v>9</c:v>
                </c:pt>
                <c:pt idx="9">
                  <c:v>7</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6965</c:v>
                </c:pt>
                <c:pt idx="3">
                  <c:v>6292</c:v>
                </c:pt>
                <c:pt idx="6">
                  <c:v>5957</c:v>
                </c:pt>
                <c:pt idx="9">
                  <c:v>5527</c:v>
                </c:pt>
                <c:pt idx="12">
                  <c:v>5006</c:v>
                </c:pt>
              </c:numCache>
            </c:numRef>
          </c:val>
        </c:ser>
        <c:dLbls>
          <c:showLegendKey val="0"/>
          <c:showVal val="0"/>
          <c:showCatName val="0"/>
          <c:showSerName val="0"/>
          <c:showPercent val="0"/>
          <c:showBubbleSize val="0"/>
        </c:dLbls>
        <c:gapWidth val="100"/>
        <c:overlap val="100"/>
        <c:axId val="107539840"/>
        <c:axId val="10755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539840"/>
        <c:axId val="107554304"/>
      </c:lineChart>
      <c:catAx>
        <c:axId val="1075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54304"/>
        <c:crosses val="autoZero"/>
        <c:auto val="1"/>
        <c:lblAlgn val="ctr"/>
        <c:lblOffset val="100"/>
        <c:tickLblSkip val="1"/>
        <c:tickMarkSkip val="1"/>
        <c:noMultiLvlLbl val="0"/>
      </c:catAx>
      <c:valAx>
        <c:axId val="1075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3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7,863
7,790
496.72
6,434,377
5,816,507
504,040
4,421,313
5,006,106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着実に過疎化が進行しており</a:t>
          </a:r>
          <a:r>
            <a:rPr kumimoji="1" lang="en-US" altLang="ja-JP" sz="1300">
              <a:latin typeface="ＭＳ Ｐゴシック"/>
            </a:rPr>
            <a:t>65</a:t>
          </a:r>
          <a:r>
            <a:rPr kumimoji="1" lang="ja-JP" altLang="en-US" sz="1300">
              <a:latin typeface="ＭＳ Ｐゴシック"/>
            </a:rPr>
            <a:t>歳以上の人口比率は高まり、生産人口の減少が著しい。これは、茶業や材木を中心とした地盤産業の伸び悩みと、商工業の停滞に繋がっている。人口減少と産業の停滞は町税収入の減少に影響し、また人口を基礎基準値とする国からの各種交付金にも影響を及ばしているが、主要財源の一つである国有資産等所在市町村交付金（</a:t>
          </a:r>
          <a:r>
            <a:rPr kumimoji="1" lang="en-US" altLang="ja-JP" sz="1300">
              <a:latin typeface="ＭＳ Ｐゴシック"/>
            </a:rPr>
            <a:t>H24:413</a:t>
          </a:r>
          <a:r>
            <a:rPr kumimoji="1" lang="ja-JP" altLang="en-US" sz="1300">
              <a:latin typeface="ＭＳ Ｐゴシック"/>
            </a:rPr>
            <a:t>百万、</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528</a:t>
          </a:r>
          <a:r>
            <a:rPr kumimoji="1" lang="ja-JP" altLang="en-US" sz="1300">
              <a:latin typeface="ＭＳ Ｐゴシック"/>
            </a:rPr>
            <a:t>百万円）の交付を受けており財政力指数は類似団体の平均</a:t>
          </a:r>
          <a:r>
            <a:rPr kumimoji="1" lang="en-US" altLang="ja-JP" sz="1300">
              <a:latin typeface="ＭＳ Ｐゴシック"/>
            </a:rPr>
            <a:t>0.34</a:t>
          </a:r>
          <a:r>
            <a:rPr kumimoji="1" lang="ja-JP" altLang="en-US" sz="1300">
              <a:latin typeface="ＭＳ Ｐゴシック"/>
            </a:rPr>
            <a:t>より若干高い</a:t>
          </a:r>
          <a:r>
            <a:rPr kumimoji="1" lang="en-US" altLang="ja-JP" sz="1300">
              <a:latin typeface="ＭＳ Ｐゴシック"/>
            </a:rPr>
            <a:t>0.37</a:t>
          </a:r>
          <a:r>
            <a:rPr kumimoji="1" lang="ja-JP" altLang="en-US" sz="1300">
              <a:latin typeface="ＭＳ Ｐゴシック"/>
            </a:rPr>
            <a:t>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2" name="直線コネクタ 71"/>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1" name="テキスト ボックス 90"/>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98775</xdr:rowOff>
    </xdr:from>
    <xdr:ext cx="762000" cy="259045"/>
    <xdr:sp macro="" textlink="">
      <xdr:nvSpPr>
        <xdr:cNvPr id="93" name="テキスト ボックス 92"/>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退職者に係る職員の補充の抑制、借入の抑制により義務的経費の削減に努めているが、依然として支出に占める割合が大きく占めている。</a:t>
          </a:r>
          <a:endParaRPr kumimoji="1" lang="en-US" altLang="ja-JP" sz="1300">
            <a:latin typeface="ＭＳ Ｐゴシック"/>
          </a:endParaRPr>
        </a:p>
        <a:p>
          <a:r>
            <a:rPr kumimoji="1" lang="ja-JP" altLang="en-US" sz="1300">
              <a:latin typeface="ＭＳ Ｐゴシック"/>
            </a:rPr>
            <a:t>経済的一般財源である地方税の歳入合計に対する割合は</a:t>
          </a:r>
          <a:r>
            <a:rPr kumimoji="1" lang="en-US" altLang="ja-JP" sz="1300">
              <a:latin typeface="ＭＳ Ｐゴシック"/>
            </a:rPr>
            <a:t>21.5</a:t>
          </a:r>
          <a:r>
            <a:rPr kumimoji="1" lang="ja-JP" altLang="en-US" sz="1300">
              <a:latin typeface="ＭＳ Ｐゴシック"/>
            </a:rPr>
            <a:t>％であるが、高齢化、人口の減少の景気動向をみると、大きな伸びは見込めない状況となっている。また、地方交付税の占める割合も</a:t>
          </a:r>
          <a:r>
            <a:rPr kumimoji="1" lang="en-US" altLang="ja-JP" sz="1300">
              <a:latin typeface="ＭＳ Ｐゴシック"/>
            </a:rPr>
            <a:t>46.3</a:t>
          </a:r>
          <a:r>
            <a:rPr kumimoji="1" lang="ja-JP" altLang="en-US" sz="1300">
              <a:latin typeface="ＭＳ Ｐゴシック"/>
            </a:rPr>
            <a:t>％と高く、経常的一般財源の確保が難しい。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95673</xdr:rowOff>
    </xdr:to>
    <xdr:cxnSp macro="">
      <xdr:nvCxnSpPr>
        <xdr:cNvPr id="132" name="直線コネクタ 131"/>
        <xdr:cNvCxnSpPr/>
      </xdr:nvCxnSpPr>
      <xdr:spPr>
        <a:xfrm>
          <a:off x="4114800" y="1105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107738</xdr:rowOff>
    </xdr:to>
    <xdr:cxnSp macro="">
      <xdr:nvCxnSpPr>
        <xdr:cNvPr id="135" name="直線コネクタ 134"/>
        <xdr:cNvCxnSpPr/>
      </xdr:nvCxnSpPr>
      <xdr:spPr>
        <a:xfrm flipV="1">
          <a:off x="3225800" y="110523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65</xdr:row>
      <xdr:rowOff>44873</xdr:rowOff>
    </xdr:to>
    <xdr:cxnSp macro="">
      <xdr:nvCxnSpPr>
        <xdr:cNvPr id="138" name="直線コネクタ 137"/>
        <xdr:cNvCxnSpPr/>
      </xdr:nvCxnSpPr>
      <xdr:spPr>
        <a:xfrm flipV="1">
          <a:off x="2336800" y="110805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65</xdr:row>
      <xdr:rowOff>44873</xdr:rowOff>
    </xdr:to>
    <xdr:cxnSp macro="">
      <xdr:nvCxnSpPr>
        <xdr:cNvPr id="141" name="直線コネクタ 140"/>
        <xdr:cNvCxnSpPr/>
      </xdr:nvCxnSpPr>
      <xdr:spPr>
        <a:xfrm>
          <a:off x="1447800" y="110926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44873</xdr:rowOff>
    </xdr:from>
    <xdr:to>
      <xdr:col>7</xdr:col>
      <xdr:colOff>203200</xdr:colOff>
      <xdr:row>64</xdr:row>
      <xdr:rowOff>146473</xdr:rowOff>
    </xdr:to>
    <xdr:sp macro="" textlink="">
      <xdr:nvSpPr>
        <xdr:cNvPr id="151" name="円/楕円 150"/>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16950</xdr:rowOff>
    </xdr:from>
    <xdr:ext cx="762000" cy="259045"/>
    <xdr:sp macro="" textlink="">
      <xdr:nvSpPr>
        <xdr:cNvPr id="152"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5" name="円/楕円 154"/>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6" name="テキスト ボックス 155"/>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7" name="円/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9" name="円/楕円 158"/>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0" name="テキスト ボックス 159"/>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月に、元々人口規模の非常に小さな</a:t>
          </a:r>
          <a:r>
            <a:rPr kumimoji="1" lang="en-US" altLang="ja-JP" sz="1300">
              <a:latin typeface="ＭＳ Ｐゴシック"/>
            </a:rPr>
            <a:t>2</a:t>
          </a:r>
          <a:r>
            <a:rPr kumimoji="1" lang="ja-JP" altLang="en-US" sz="1300">
              <a:latin typeface="ＭＳ Ｐゴシック"/>
            </a:rPr>
            <a:t>町が合併し誕生した町で、合併後も人口</a:t>
          </a:r>
          <a:r>
            <a:rPr kumimoji="1" lang="en-US" altLang="ja-JP" sz="1300">
              <a:latin typeface="ＭＳ Ｐゴシック"/>
            </a:rPr>
            <a:t>1</a:t>
          </a:r>
          <a:r>
            <a:rPr kumimoji="1" lang="ja-JP" altLang="en-US" sz="1300">
              <a:latin typeface="ＭＳ Ｐゴシック"/>
            </a:rPr>
            <a:t>万人を下回る小さな町であることから、合併後は退職者に係る職員の補充抑制の計画などを図っているが、それでも町の規模と比較して職員数が多いことがあげられる。また、小学校</a:t>
          </a:r>
          <a:r>
            <a:rPr kumimoji="1" lang="en-US" altLang="ja-JP" sz="1300">
              <a:latin typeface="ＭＳ Ｐゴシック"/>
            </a:rPr>
            <a:t>4</a:t>
          </a:r>
          <a:r>
            <a:rPr kumimoji="1" lang="ja-JP" altLang="en-US" sz="1300">
              <a:latin typeface="ＭＳ Ｐゴシック"/>
            </a:rPr>
            <a:t>校、中学校</a:t>
          </a:r>
          <a:r>
            <a:rPr kumimoji="1" lang="en-US" altLang="ja-JP" sz="1300">
              <a:latin typeface="ＭＳ Ｐゴシック"/>
            </a:rPr>
            <a:t>2</a:t>
          </a:r>
          <a:r>
            <a:rPr kumimoji="1" lang="ja-JP" altLang="en-US" sz="1300">
              <a:latin typeface="ＭＳ Ｐゴシック"/>
            </a:rPr>
            <a:t>校、文化施設や複合屋内体育施設といった施設といった施設の管理運営経費も多額となっている。現在、施設運営の見直しなどの検討を実施しているところであるが、今後も適正な経費削減に努めていく。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63182</xdr:rowOff>
    </xdr:from>
    <xdr:to>
      <xdr:col>7</xdr:col>
      <xdr:colOff>152400</xdr:colOff>
      <xdr:row>84</xdr:row>
      <xdr:rowOff>79823</xdr:rowOff>
    </xdr:to>
    <xdr:cxnSp macro="">
      <xdr:nvCxnSpPr>
        <xdr:cNvPr id="195" name="直線コネクタ 194"/>
        <xdr:cNvCxnSpPr/>
      </xdr:nvCxnSpPr>
      <xdr:spPr>
        <a:xfrm>
          <a:off x="4114800" y="14464982"/>
          <a:ext cx="8382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63182</xdr:rowOff>
    </xdr:from>
    <xdr:to>
      <xdr:col>6</xdr:col>
      <xdr:colOff>0</xdr:colOff>
      <xdr:row>84</xdr:row>
      <xdr:rowOff>82204</xdr:rowOff>
    </xdr:to>
    <xdr:cxnSp macro="">
      <xdr:nvCxnSpPr>
        <xdr:cNvPr id="198" name="直線コネクタ 197"/>
        <xdr:cNvCxnSpPr/>
      </xdr:nvCxnSpPr>
      <xdr:spPr>
        <a:xfrm flipV="1">
          <a:off x="3225800" y="14464982"/>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6544</xdr:rowOff>
    </xdr:from>
    <xdr:to>
      <xdr:col>4</xdr:col>
      <xdr:colOff>482600</xdr:colOff>
      <xdr:row>84</xdr:row>
      <xdr:rowOff>82204</xdr:rowOff>
    </xdr:to>
    <xdr:cxnSp macro="">
      <xdr:nvCxnSpPr>
        <xdr:cNvPr id="201" name="直線コネクタ 200"/>
        <xdr:cNvCxnSpPr/>
      </xdr:nvCxnSpPr>
      <xdr:spPr>
        <a:xfrm>
          <a:off x="2336800" y="14408344"/>
          <a:ext cx="889000" cy="7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154874</xdr:rowOff>
    </xdr:from>
    <xdr:to>
      <xdr:col>3</xdr:col>
      <xdr:colOff>279400</xdr:colOff>
      <xdr:row>84</xdr:row>
      <xdr:rowOff>6544</xdr:rowOff>
    </xdr:to>
    <xdr:cxnSp macro="">
      <xdr:nvCxnSpPr>
        <xdr:cNvPr id="204" name="直線コネクタ 203"/>
        <xdr:cNvCxnSpPr/>
      </xdr:nvCxnSpPr>
      <xdr:spPr>
        <a:xfrm>
          <a:off x="1447800" y="14385224"/>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129974</xdr:rowOff>
    </xdr:from>
    <xdr:ext cx="762000" cy="259045"/>
    <xdr:sp macro="" textlink="">
      <xdr:nvSpPr>
        <xdr:cNvPr id="206" name="テキスト ボックス 205"/>
        <xdr:cNvSpPr txBox="1"/>
      </xdr:nvSpPr>
      <xdr:spPr>
        <a:xfrm>
          <a:off x="1955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29023</xdr:rowOff>
    </xdr:from>
    <xdr:to>
      <xdr:col>7</xdr:col>
      <xdr:colOff>203200</xdr:colOff>
      <xdr:row>84</xdr:row>
      <xdr:rowOff>130623</xdr:rowOff>
    </xdr:to>
    <xdr:sp macro="" textlink="">
      <xdr:nvSpPr>
        <xdr:cNvPr id="214" name="円/楕円 213"/>
        <xdr:cNvSpPr/>
      </xdr:nvSpPr>
      <xdr:spPr>
        <a:xfrm>
          <a:off x="4902200" y="144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1100</xdr:rowOff>
    </xdr:from>
    <xdr:ext cx="762000" cy="259045"/>
    <xdr:sp macro="" textlink="">
      <xdr:nvSpPr>
        <xdr:cNvPr id="215" name="人件費・物件費等の状況該当値テキスト"/>
        <xdr:cNvSpPr txBox="1"/>
      </xdr:nvSpPr>
      <xdr:spPr>
        <a:xfrm>
          <a:off x="5041900" y="144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269,322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12382</xdr:rowOff>
    </xdr:from>
    <xdr:to>
      <xdr:col>6</xdr:col>
      <xdr:colOff>50800</xdr:colOff>
      <xdr:row>84</xdr:row>
      <xdr:rowOff>113982</xdr:rowOff>
    </xdr:to>
    <xdr:sp macro="" textlink="">
      <xdr:nvSpPr>
        <xdr:cNvPr id="216" name="円/楕円 215"/>
        <xdr:cNvSpPr/>
      </xdr:nvSpPr>
      <xdr:spPr>
        <a:xfrm>
          <a:off x="4064000" y="144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98759</xdr:rowOff>
    </xdr:from>
    <xdr:ext cx="736600" cy="259045"/>
    <xdr:sp macro="" textlink="">
      <xdr:nvSpPr>
        <xdr:cNvPr id="217" name="テキスト ボックス 216"/>
        <xdr:cNvSpPr txBox="1"/>
      </xdr:nvSpPr>
      <xdr:spPr>
        <a:xfrm>
          <a:off x="3733800" y="1450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31404</xdr:rowOff>
    </xdr:from>
    <xdr:to>
      <xdr:col>4</xdr:col>
      <xdr:colOff>533400</xdr:colOff>
      <xdr:row>84</xdr:row>
      <xdr:rowOff>133004</xdr:rowOff>
    </xdr:to>
    <xdr:sp macro="" textlink="">
      <xdr:nvSpPr>
        <xdr:cNvPr id="218" name="円/楕円 217"/>
        <xdr:cNvSpPr/>
      </xdr:nvSpPr>
      <xdr:spPr>
        <a:xfrm>
          <a:off x="3175000" y="144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117781</xdr:rowOff>
    </xdr:from>
    <xdr:ext cx="762000" cy="259045"/>
    <xdr:sp macro="" textlink="">
      <xdr:nvSpPr>
        <xdr:cNvPr id="219" name="テキスト ボックス 218"/>
        <xdr:cNvSpPr txBox="1"/>
      </xdr:nvSpPr>
      <xdr:spPr>
        <a:xfrm>
          <a:off x="2844800" y="145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127194</xdr:rowOff>
    </xdr:from>
    <xdr:to>
      <xdr:col>3</xdr:col>
      <xdr:colOff>330200</xdr:colOff>
      <xdr:row>84</xdr:row>
      <xdr:rowOff>57344</xdr:rowOff>
    </xdr:to>
    <xdr:sp macro="" textlink="">
      <xdr:nvSpPr>
        <xdr:cNvPr id="220" name="円/楕円 219"/>
        <xdr:cNvSpPr/>
      </xdr:nvSpPr>
      <xdr:spPr>
        <a:xfrm>
          <a:off x="2286000" y="143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42121</xdr:rowOff>
    </xdr:from>
    <xdr:ext cx="762000" cy="259045"/>
    <xdr:sp macro="" textlink="">
      <xdr:nvSpPr>
        <xdr:cNvPr id="221" name="テキスト ボックス 220"/>
        <xdr:cNvSpPr txBox="1"/>
      </xdr:nvSpPr>
      <xdr:spPr>
        <a:xfrm>
          <a:off x="1955800" y="144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104074</xdr:rowOff>
    </xdr:from>
    <xdr:to>
      <xdr:col>2</xdr:col>
      <xdr:colOff>127000</xdr:colOff>
      <xdr:row>84</xdr:row>
      <xdr:rowOff>34224</xdr:rowOff>
    </xdr:to>
    <xdr:sp macro="" textlink="">
      <xdr:nvSpPr>
        <xdr:cNvPr id="222" name="円/楕円 221"/>
        <xdr:cNvSpPr/>
      </xdr:nvSpPr>
      <xdr:spPr>
        <a:xfrm>
          <a:off x="1397000" y="143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19001</xdr:rowOff>
    </xdr:from>
    <xdr:ext cx="762000" cy="259045"/>
    <xdr:sp macro="" textlink="">
      <xdr:nvSpPr>
        <xdr:cNvPr id="223" name="テキスト ボックス 222"/>
        <xdr:cNvSpPr txBox="1"/>
      </xdr:nvSpPr>
      <xdr:spPr>
        <a:xfrm>
          <a:off x="1066800" y="1442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臨時特例法による給与減額措置を行わなかったため、前年度から水準が減になった。今後も適正な水準の設定に努めていく。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87</xdr:row>
      <xdr:rowOff>163407</xdr:rowOff>
    </xdr:to>
    <xdr:cxnSp macro="">
      <xdr:nvCxnSpPr>
        <xdr:cNvPr id="257" name="直線コネクタ 256"/>
        <xdr:cNvCxnSpPr/>
      </xdr:nvCxnSpPr>
      <xdr:spPr>
        <a:xfrm flipV="1">
          <a:off x="16179800" y="14548696"/>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24130</xdr:rowOff>
    </xdr:to>
    <xdr:cxnSp macro="">
      <xdr:nvCxnSpPr>
        <xdr:cNvPr id="260" name="直線コネクタ 259"/>
        <xdr:cNvCxnSpPr/>
      </xdr:nvCxnSpPr>
      <xdr:spPr>
        <a:xfrm flipV="1">
          <a:off x="15290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24130</xdr:rowOff>
    </xdr:to>
    <xdr:cxnSp macro="">
      <xdr:nvCxnSpPr>
        <xdr:cNvPr id="263" name="直線コネクタ 262"/>
        <xdr:cNvCxnSpPr/>
      </xdr:nvCxnSpPr>
      <xdr:spPr>
        <a:xfrm>
          <a:off x="14401800" y="14468263"/>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66463</xdr:rowOff>
    </xdr:to>
    <xdr:cxnSp macro="">
      <xdr:nvCxnSpPr>
        <xdr:cNvPr id="266" name="直線コネクタ 265"/>
        <xdr:cNvCxnSpPr/>
      </xdr:nvCxnSpPr>
      <xdr:spPr>
        <a:xfrm>
          <a:off x="13512800" y="1446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6" name="円/楕円 275"/>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7"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8" name="円/楕円 277"/>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9" name="テキスト ボックス 278"/>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2" name="円/楕円 281"/>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3" name="テキスト ボックス 282"/>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4" name="円/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5" name="テキスト ボックス 28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退職者に係る職員の補充の抑制などにより計画を上回る職員数削減を行っているものの、観光施設や</a:t>
          </a:r>
          <a:r>
            <a:rPr kumimoji="1" lang="ja-JP" altLang="ja-JP" sz="1300">
              <a:solidFill>
                <a:schemeClr val="dk1"/>
              </a:solidFill>
              <a:effectLst/>
              <a:latin typeface="+mn-lt"/>
              <a:ea typeface="+mn-ea"/>
              <a:cs typeface="+mn-cs"/>
            </a:rPr>
            <a:t>教育文化施設</a:t>
          </a:r>
          <a:r>
            <a:rPr kumimoji="1" lang="ja-JP" altLang="en-US" sz="1300">
              <a:latin typeface="ＭＳ Ｐゴシック"/>
            </a:rPr>
            <a:t>などの町有施設数が多いことや平成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a:t>
          </a:r>
          <a:r>
            <a:rPr kumimoji="1" lang="en-US" altLang="ja-JP" sz="1300">
              <a:latin typeface="ＭＳ Ｐゴシック"/>
            </a:rPr>
            <a:t>2</a:t>
          </a:r>
          <a:r>
            <a:rPr kumimoji="1" lang="ja-JP" altLang="en-US" sz="1300">
              <a:latin typeface="ＭＳ Ｐゴシック"/>
            </a:rPr>
            <a:t>町が合併した町であることから、類似団体平均を大きく上回っている。今後も施設管理の民間委託などを積極的に実施するとともに、職員数削減に努め、組織のスリム化をすすめていく。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75898</xdr:rowOff>
    </xdr:from>
    <xdr:to>
      <xdr:col>24</xdr:col>
      <xdr:colOff>558800</xdr:colOff>
      <xdr:row>65</xdr:row>
      <xdr:rowOff>131052</xdr:rowOff>
    </xdr:to>
    <xdr:cxnSp macro="">
      <xdr:nvCxnSpPr>
        <xdr:cNvPr id="322" name="直線コネクタ 321"/>
        <xdr:cNvCxnSpPr/>
      </xdr:nvCxnSpPr>
      <xdr:spPr>
        <a:xfrm>
          <a:off x="16179800" y="11220148"/>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3"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75898</xdr:rowOff>
    </xdr:from>
    <xdr:to>
      <xdr:col>23</xdr:col>
      <xdr:colOff>406400</xdr:colOff>
      <xdr:row>65</xdr:row>
      <xdr:rowOff>125306</xdr:rowOff>
    </xdr:to>
    <xdr:cxnSp macro="">
      <xdr:nvCxnSpPr>
        <xdr:cNvPr id="325" name="直線コネクタ 324"/>
        <xdr:cNvCxnSpPr/>
      </xdr:nvCxnSpPr>
      <xdr:spPr>
        <a:xfrm flipV="1">
          <a:off x="15290800" y="11220148"/>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7" name="テキスト ボックス 326"/>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85090</xdr:rowOff>
    </xdr:from>
    <xdr:to>
      <xdr:col>22</xdr:col>
      <xdr:colOff>203200</xdr:colOff>
      <xdr:row>65</xdr:row>
      <xdr:rowOff>125306</xdr:rowOff>
    </xdr:to>
    <xdr:cxnSp macro="">
      <xdr:nvCxnSpPr>
        <xdr:cNvPr id="328" name="直線コネクタ 327"/>
        <xdr:cNvCxnSpPr/>
      </xdr:nvCxnSpPr>
      <xdr:spPr>
        <a:xfrm>
          <a:off x="14401800" y="1122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30" name="テキスト ボックス 329"/>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72451</xdr:rowOff>
    </xdr:from>
    <xdr:to>
      <xdr:col>21</xdr:col>
      <xdr:colOff>0</xdr:colOff>
      <xdr:row>65</xdr:row>
      <xdr:rowOff>85090</xdr:rowOff>
    </xdr:to>
    <xdr:cxnSp macro="">
      <xdr:nvCxnSpPr>
        <xdr:cNvPr id="331" name="直線コネクタ 330"/>
        <xdr:cNvCxnSpPr/>
      </xdr:nvCxnSpPr>
      <xdr:spPr>
        <a:xfrm>
          <a:off x="13512800" y="112167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3" name="テキスト ボックス 332"/>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5" name="テキスト ボックス 334"/>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80252</xdr:rowOff>
    </xdr:from>
    <xdr:to>
      <xdr:col>24</xdr:col>
      <xdr:colOff>609600</xdr:colOff>
      <xdr:row>66</xdr:row>
      <xdr:rowOff>10402</xdr:rowOff>
    </xdr:to>
    <xdr:sp macro="" textlink="">
      <xdr:nvSpPr>
        <xdr:cNvPr id="341" name="円/楕円 340"/>
        <xdr:cNvSpPr/>
      </xdr:nvSpPr>
      <xdr:spPr>
        <a:xfrm>
          <a:off x="16967200" y="11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52329</xdr:rowOff>
    </xdr:from>
    <xdr:ext cx="762000" cy="259045"/>
    <xdr:sp macro="" textlink="">
      <xdr:nvSpPr>
        <xdr:cNvPr id="342" name="定員管理の状況該当値テキスト"/>
        <xdr:cNvSpPr txBox="1"/>
      </xdr:nvSpPr>
      <xdr:spPr>
        <a:xfrm>
          <a:off x="17106900" y="1119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25098</xdr:rowOff>
    </xdr:from>
    <xdr:to>
      <xdr:col>23</xdr:col>
      <xdr:colOff>457200</xdr:colOff>
      <xdr:row>65</xdr:row>
      <xdr:rowOff>126698</xdr:rowOff>
    </xdr:to>
    <xdr:sp macro="" textlink="">
      <xdr:nvSpPr>
        <xdr:cNvPr id="343" name="円/楕円 342"/>
        <xdr:cNvSpPr/>
      </xdr:nvSpPr>
      <xdr:spPr>
        <a:xfrm>
          <a:off x="16129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111475</xdr:rowOff>
    </xdr:from>
    <xdr:ext cx="736600" cy="259045"/>
    <xdr:sp macro="" textlink="">
      <xdr:nvSpPr>
        <xdr:cNvPr id="344" name="テキスト ボックス 343"/>
        <xdr:cNvSpPr txBox="1"/>
      </xdr:nvSpPr>
      <xdr:spPr>
        <a:xfrm>
          <a:off x="15798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74506</xdr:rowOff>
    </xdr:from>
    <xdr:to>
      <xdr:col>22</xdr:col>
      <xdr:colOff>254000</xdr:colOff>
      <xdr:row>66</xdr:row>
      <xdr:rowOff>4656</xdr:rowOff>
    </xdr:to>
    <xdr:sp macro="" textlink="">
      <xdr:nvSpPr>
        <xdr:cNvPr id="345" name="円/楕円 344"/>
        <xdr:cNvSpPr/>
      </xdr:nvSpPr>
      <xdr:spPr>
        <a:xfrm>
          <a:off x="15240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160883</xdr:rowOff>
    </xdr:from>
    <xdr:ext cx="762000" cy="259045"/>
    <xdr:sp macro="" textlink="">
      <xdr:nvSpPr>
        <xdr:cNvPr id="346" name="テキスト ボックス 345"/>
        <xdr:cNvSpPr txBox="1"/>
      </xdr:nvSpPr>
      <xdr:spPr>
        <a:xfrm>
          <a:off x="14909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34290</xdr:rowOff>
    </xdr:from>
    <xdr:to>
      <xdr:col>21</xdr:col>
      <xdr:colOff>50800</xdr:colOff>
      <xdr:row>65</xdr:row>
      <xdr:rowOff>135890</xdr:rowOff>
    </xdr:to>
    <xdr:sp macro="" textlink="">
      <xdr:nvSpPr>
        <xdr:cNvPr id="347" name="円/楕円 346"/>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120667</xdr:rowOff>
    </xdr:from>
    <xdr:ext cx="762000" cy="259045"/>
    <xdr:sp macro="" textlink="">
      <xdr:nvSpPr>
        <xdr:cNvPr id="348" name="テキスト ボックス 347"/>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21651</xdr:rowOff>
    </xdr:from>
    <xdr:to>
      <xdr:col>19</xdr:col>
      <xdr:colOff>533400</xdr:colOff>
      <xdr:row>65</xdr:row>
      <xdr:rowOff>123251</xdr:rowOff>
    </xdr:to>
    <xdr:sp macro="" textlink="">
      <xdr:nvSpPr>
        <xdr:cNvPr id="349" name="円/楕円 348"/>
        <xdr:cNvSpPr/>
      </xdr:nvSpPr>
      <xdr:spPr>
        <a:xfrm>
          <a:off x="134620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108028</xdr:rowOff>
    </xdr:from>
    <xdr:ext cx="762000" cy="259045"/>
    <xdr:sp macro="" textlink="">
      <xdr:nvSpPr>
        <xdr:cNvPr id="350" name="テキスト ボックス 349"/>
        <xdr:cNvSpPr txBox="1"/>
      </xdr:nvSpPr>
      <xdr:spPr>
        <a:xfrm>
          <a:off x="13131800" y="112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将来負担比率と同じく、平成</a:t>
          </a:r>
          <a:r>
            <a:rPr kumimoji="1" lang="en-US" altLang="ja-JP" sz="1300">
              <a:latin typeface="ＭＳ Ｐゴシック"/>
            </a:rPr>
            <a:t>17</a:t>
          </a:r>
          <a:r>
            <a:rPr kumimoji="1" lang="ja-JP" altLang="en-US" sz="1300">
              <a:latin typeface="ＭＳ Ｐゴシック"/>
            </a:rPr>
            <a:t>年度の合併前に、</a:t>
          </a:r>
          <a:r>
            <a:rPr kumimoji="1" lang="en-US" altLang="ja-JP" sz="1300">
              <a:latin typeface="ＭＳ Ｐゴシック"/>
            </a:rPr>
            <a:t>2</a:t>
          </a:r>
          <a:r>
            <a:rPr kumimoji="1" lang="ja-JP" altLang="en-US" sz="1300">
              <a:latin typeface="ＭＳ Ｐゴシック"/>
            </a:rPr>
            <a:t>町単位で実施していた起債について、合併後には</a:t>
          </a:r>
          <a:r>
            <a:rPr kumimoji="1" lang="en-US" altLang="ja-JP" sz="1300">
              <a:latin typeface="ＭＳ Ｐゴシック"/>
            </a:rPr>
            <a:t>1</a:t>
          </a:r>
          <a:r>
            <a:rPr kumimoji="1" lang="ja-JP" altLang="en-US" sz="1300">
              <a:latin typeface="ＭＳ Ｐゴシック"/>
            </a:rPr>
            <a:t>町規模となったこともあり、起債の件数及びその額を抑えていること。地方債のなかでも大きな割合を占めてる過疎対策事業債のうち、合併前の</a:t>
          </a:r>
          <a:r>
            <a:rPr kumimoji="1" lang="en-US" altLang="ja-JP" sz="1300">
              <a:latin typeface="ＭＳ Ｐゴシック"/>
            </a:rPr>
            <a:t>2</a:t>
          </a:r>
          <a:r>
            <a:rPr kumimoji="1" lang="ja-JP" altLang="en-US" sz="1300">
              <a:latin typeface="ＭＳ Ｐゴシック"/>
            </a:rPr>
            <a:t>町規模で借入れしていた地方債の一部の償還が終了したことなどから、前年度に引き続き実質公債費比率が減少した。</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115509</xdr:rowOff>
    </xdr:to>
    <xdr:cxnSp macro="">
      <xdr:nvCxnSpPr>
        <xdr:cNvPr id="386" name="直線コネクタ 385"/>
        <xdr:cNvCxnSpPr/>
      </xdr:nvCxnSpPr>
      <xdr:spPr>
        <a:xfrm flipV="1">
          <a:off x="16179800" y="69045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7"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104926</xdr:rowOff>
    </xdr:to>
    <xdr:cxnSp macro="">
      <xdr:nvCxnSpPr>
        <xdr:cNvPr id="389" name="直線コネクタ 388"/>
        <xdr:cNvCxnSpPr/>
      </xdr:nvCxnSpPr>
      <xdr:spPr>
        <a:xfrm flipV="1">
          <a:off x="15290800" y="69735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1" name="テキスト ボックス 390"/>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151795</xdr:rowOff>
    </xdr:to>
    <xdr:cxnSp macro="">
      <xdr:nvCxnSpPr>
        <xdr:cNvPr id="392" name="直線コネクタ 391"/>
        <xdr:cNvCxnSpPr/>
      </xdr:nvCxnSpPr>
      <xdr:spPr>
        <a:xfrm flipV="1">
          <a:off x="14401800" y="71343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4" name="テキスト ボックス 393"/>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151795</xdr:rowOff>
    </xdr:from>
    <xdr:to>
      <xdr:col>21</xdr:col>
      <xdr:colOff>0</xdr:colOff>
      <xdr:row>43</xdr:row>
      <xdr:rowOff>141212</xdr:rowOff>
    </xdr:to>
    <xdr:cxnSp macro="">
      <xdr:nvCxnSpPr>
        <xdr:cNvPr id="395" name="直線コネクタ 394"/>
        <xdr:cNvCxnSpPr/>
      </xdr:nvCxnSpPr>
      <xdr:spPr>
        <a:xfrm flipV="1">
          <a:off x="13512800" y="73526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7" name="テキスト ボックス 396"/>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9" name="テキスト ボックス 398"/>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7" name="円/楕円 406"/>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8" name="テキスト ボックス 407"/>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9" name="円/楕円 408"/>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10" name="テキスト ボックス 409"/>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11" name="円/楕円 410"/>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41322</xdr:rowOff>
    </xdr:from>
    <xdr:ext cx="762000" cy="259045"/>
    <xdr:sp macro="" textlink="">
      <xdr:nvSpPr>
        <xdr:cNvPr id="412" name="テキスト ボックス 411"/>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90412</xdr:rowOff>
    </xdr:from>
    <xdr:to>
      <xdr:col>19</xdr:col>
      <xdr:colOff>533400</xdr:colOff>
      <xdr:row>44</xdr:row>
      <xdr:rowOff>20562</xdr:rowOff>
    </xdr:to>
    <xdr:sp macro="" textlink="">
      <xdr:nvSpPr>
        <xdr:cNvPr id="413" name="円/楕円 412"/>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30739</xdr:rowOff>
    </xdr:from>
    <xdr:ext cx="762000" cy="259045"/>
    <xdr:sp macro="" textlink="">
      <xdr:nvSpPr>
        <xdr:cNvPr id="414" name="テキスト ボックス 413"/>
        <xdr:cNvSpPr txBox="1"/>
      </xdr:nvSpPr>
      <xdr:spPr>
        <a:xfrm>
          <a:off x="13131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年度の合併前に、</a:t>
          </a:r>
          <a:r>
            <a:rPr kumimoji="1" lang="en-US" altLang="ja-JP" sz="1300">
              <a:latin typeface="ＭＳ Ｐゴシック"/>
            </a:rPr>
            <a:t>2</a:t>
          </a:r>
          <a:r>
            <a:rPr kumimoji="1" lang="ja-JP" altLang="en-US" sz="1300">
              <a:latin typeface="ＭＳ Ｐゴシック"/>
            </a:rPr>
            <a:t>町単位で実施していた起債について、合併後には</a:t>
          </a:r>
          <a:r>
            <a:rPr kumimoji="1" lang="en-US" altLang="ja-JP" sz="1300">
              <a:latin typeface="ＭＳ Ｐゴシック"/>
            </a:rPr>
            <a:t>1</a:t>
          </a:r>
          <a:r>
            <a:rPr kumimoji="1" lang="ja-JP" altLang="en-US" sz="1300">
              <a:latin typeface="ＭＳ Ｐゴシック"/>
            </a:rPr>
            <a:t>町規模となったこともあり、起債の件数及びその額を抑えていることや、地方債の殆どが交付税措置の対象であることなどにより、将来負担比率は年々減少傾向となっている。今後も将来負担を見据え、新規起債額を抑制しながら、必要な事業については計画的に有利な起債の有効活用を行う。</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0"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1" name="フローチャート : 判断 450"/>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2" name="フローチャート : 判断 451"/>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3" name="テキスト ボックス 452"/>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4" name="フローチャート : 判断 453"/>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5" name="テキスト ボックス 454"/>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59" name="テキスト ボックス 458"/>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85029</xdr:rowOff>
    </xdr:from>
    <xdr:to>
      <xdr:col>19</xdr:col>
      <xdr:colOff>533400</xdr:colOff>
      <xdr:row>15</xdr:row>
      <xdr:rowOff>15179</xdr:rowOff>
    </xdr:to>
    <xdr:sp macro="" textlink="">
      <xdr:nvSpPr>
        <xdr:cNvPr id="465" name="円/楕円 464"/>
        <xdr:cNvSpPr/>
      </xdr:nvSpPr>
      <xdr:spPr>
        <a:xfrm>
          <a:off x="13462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25356</xdr:rowOff>
    </xdr:from>
    <xdr:ext cx="762000" cy="259045"/>
    <xdr:sp macro="" textlink="">
      <xdr:nvSpPr>
        <xdr:cNvPr id="466" name="テキスト ボックス 465"/>
        <xdr:cNvSpPr txBox="1"/>
      </xdr:nvSpPr>
      <xdr:spPr>
        <a:xfrm>
          <a:off x="13131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7,863
7,790
496.72
6,434,377
5,816,507
504,040
4,421,313
5,006,106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以降、退職者不補充による職員数の削減など行政改革を推進しているが、類似団体と比較して職員数が多いため、人件費に関しても類似団体の平均を上回っている。今後とも集中改革プランに掲げた計画取組の実施により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42635</xdr:rowOff>
    </xdr:from>
    <xdr:to>
      <xdr:col>7</xdr:col>
      <xdr:colOff>15875</xdr:colOff>
      <xdr:row>39</xdr:row>
      <xdr:rowOff>151493</xdr:rowOff>
    </xdr:to>
    <xdr:cxnSp macro="">
      <xdr:nvCxnSpPr>
        <xdr:cNvPr id="67" name="直線コネクタ 66"/>
        <xdr:cNvCxnSpPr/>
      </xdr:nvCxnSpPr>
      <xdr:spPr>
        <a:xfrm flipV="1">
          <a:off x="3987800" y="67291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1815</xdr:rowOff>
    </xdr:to>
    <xdr:cxnSp macro="">
      <xdr:nvCxnSpPr>
        <xdr:cNvPr id="70" name="直線コネクタ 69"/>
        <xdr:cNvCxnSpPr/>
      </xdr:nvCxnSpPr>
      <xdr:spPr>
        <a:xfrm flipV="1">
          <a:off x="3098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88900</xdr:rowOff>
    </xdr:to>
    <xdr:cxnSp macro="">
      <xdr:nvCxnSpPr>
        <xdr:cNvPr id="73" name="直線コネクタ 72"/>
        <xdr:cNvCxnSpPr/>
      </xdr:nvCxnSpPr>
      <xdr:spPr>
        <a:xfrm flipV="1">
          <a:off x="2209800" y="6859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88900</xdr:rowOff>
    </xdr:to>
    <xdr:cxnSp macro="">
      <xdr:nvCxnSpPr>
        <xdr:cNvPr id="76" name="直線コネクタ 75"/>
        <xdr:cNvCxnSpPr/>
      </xdr:nvCxnSpPr>
      <xdr:spPr>
        <a:xfrm>
          <a:off x="1320800" y="6881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163285</xdr:rowOff>
    </xdr:from>
    <xdr:to>
      <xdr:col>7</xdr:col>
      <xdr:colOff>66675</xdr:colOff>
      <xdr:row>39</xdr:row>
      <xdr:rowOff>93435</xdr:rowOff>
    </xdr:to>
    <xdr:sp macro="" textlink="">
      <xdr:nvSpPr>
        <xdr:cNvPr id="86" name="円/楕円 85"/>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135362</xdr:rowOff>
    </xdr:from>
    <xdr:ext cx="762000" cy="259045"/>
    <xdr:sp macro="" textlink="">
      <xdr:nvSpPr>
        <xdr:cNvPr id="87"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8" name="円/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9" name="テキスト ボックス 88"/>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90" name="円/楕円 89"/>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37392</xdr:rowOff>
    </xdr:from>
    <xdr:ext cx="762000" cy="259045"/>
    <xdr:sp macro="" textlink="">
      <xdr:nvSpPr>
        <xdr:cNvPr id="91" name="テキスト ボックス 90"/>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2" name="円/楕円 91"/>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3" name="テキスト ボックス 92"/>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144235</xdr:rowOff>
    </xdr:from>
    <xdr:to>
      <xdr:col>1</xdr:col>
      <xdr:colOff>676275</xdr:colOff>
      <xdr:row>40</xdr:row>
      <xdr:rowOff>74385</xdr:rowOff>
    </xdr:to>
    <xdr:sp macro="" textlink="">
      <xdr:nvSpPr>
        <xdr:cNvPr id="94" name="円/楕円 93"/>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59162</xdr:rowOff>
    </xdr:from>
    <xdr:ext cx="762000" cy="259045"/>
    <xdr:sp macro="" textlink="">
      <xdr:nvSpPr>
        <xdr:cNvPr id="95" name="テキスト ボックス 94"/>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峻な地形に小規模集落が点在する地形的条件から、公有施設も点在しており、それらの文教施設や観光施設といった施設管理に多大な経費を要するため、類似団体の平均を上回る状況となっている。施設の管理運営経費を最小限に抑制するため、行政改革委員会の提言などを参考に、施設管理について見直しを図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83457</xdr:rowOff>
    </xdr:from>
    <xdr:to>
      <xdr:col>24</xdr:col>
      <xdr:colOff>31750</xdr:colOff>
      <xdr:row>18</xdr:row>
      <xdr:rowOff>127000</xdr:rowOff>
    </xdr:to>
    <xdr:cxnSp macro="">
      <xdr:nvCxnSpPr>
        <xdr:cNvPr id="130" name="直線コネクタ 129"/>
        <xdr:cNvCxnSpPr/>
      </xdr:nvCxnSpPr>
      <xdr:spPr>
        <a:xfrm flipV="1">
          <a:off x="15671800" y="3169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127000</xdr:rowOff>
    </xdr:to>
    <xdr:cxnSp macro="">
      <xdr:nvCxnSpPr>
        <xdr:cNvPr id="133" name="直線コネクタ 132"/>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137886</xdr:rowOff>
    </xdr:to>
    <xdr:cxnSp macro="">
      <xdr:nvCxnSpPr>
        <xdr:cNvPr id="136" name="直線コネクタ 135"/>
        <xdr:cNvCxnSpPr/>
      </xdr:nvCxnSpPr>
      <xdr:spPr>
        <a:xfrm flipV="1">
          <a:off x="13893800" y="3213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137886</xdr:rowOff>
    </xdr:to>
    <xdr:cxnSp macro="">
      <xdr:nvCxnSpPr>
        <xdr:cNvPr id="139" name="直線コネクタ 138"/>
        <xdr:cNvCxnSpPr/>
      </xdr:nvCxnSpPr>
      <xdr:spPr>
        <a:xfrm>
          <a:off x="13004800" y="30498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9" name="円/楕円 148"/>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50"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1" name="円/楕円 15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2" name="テキスト ボックス 15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3" name="円/楕円 152"/>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4" name="テキスト ボックス 153"/>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5" name="円/楕円 154"/>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6" name="テキスト ボックス 155"/>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7" name="円/楕円 156"/>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8" name="テキスト ボックス 157"/>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全体的にも経常的経費が下がっており、前年度に比べこども手当の対象人数の減や、障がい者自立支援給付費の減により数値が減少した。</a:t>
          </a:r>
          <a:endParaRPr kumimoji="1" lang="en-US" altLang="ja-JP" sz="1300">
            <a:latin typeface="ＭＳ Ｐゴシック"/>
          </a:endParaRPr>
        </a:p>
        <a:p>
          <a:r>
            <a:rPr kumimoji="1" lang="ja-JP" altLang="en-US" sz="1300">
              <a:latin typeface="ＭＳ Ｐゴシック"/>
            </a:rPr>
            <a:t>今後も、必要な給付に対しては適正な基準を定め的確な給付を図っていく。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98425</xdr:rowOff>
    </xdr:from>
    <xdr:to>
      <xdr:col>7</xdr:col>
      <xdr:colOff>15875</xdr:colOff>
      <xdr:row>58</xdr:row>
      <xdr:rowOff>69850</xdr:rowOff>
    </xdr:to>
    <xdr:cxnSp macro="">
      <xdr:nvCxnSpPr>
        <xdr:cNvPr id="195" name="直線コネクタ 194"/>
        <xdr:cNvCxnSpPr/>
      </xdr:nvCxnSpPr>
      <xdr:spPr>
        <a:xfrm>
          <a:off x="3987800" y="9528175"/>
          <a:ext cx="8382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41275</xdr:rowOff>
    </xdr:from>
    <xdr:to>
      <xdr:col>5</xdr:col>
      <xdr:colOff>549275</xdr:colOff>
      <xdr:row>55</xdr:row>
      <xdr:rowOff>98425</xdr:rowOff>
    </xdr:to>
    <xdr:cxnSp macro="">
      <xdr:nvCxnSpPr>
        <xdr:cNvPr id="198" name="直線コネクタ 197"/>
        <xdr:cNvCxnSpPr/>
      </xdr:nvCxnSpPr>
      <xdr:spPr>
        <a:xfrm>
          <a:off x="3098800" y="9471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0" name="テキスト ボックス 19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41275</xdr:rowOff>
    </xdr:to>
    <xdr:cxnSp macro="">
      <xdr:nvCxnSpPr>
        <xdr:cNvPr id="201" name="直線コネクタ 200"/>
        <xdr:cNvCxnSpPr/>
      </xdr:nvCxnSpPr>
      <xdr:spPr>
        <a:xfrm>
          <a:off x="2209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3" name="テキスト ボックス 202"/>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12700</xdr:rowOff>
    </xdr:to>
    <xdr:cxnSp macro="">
      <xdr:nvCxnSpPr>
        <xdr:cNvPr id="204" name="直線コネクタ 203"/>
        <xdr:cNvCxnSpPr/>
      </xdr:nvCxnSpPr>
      <xdr:spPr>
        <a:xfrm>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6" name="テキスト ボックス 20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8" name="テキスト ボックス 20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14" name="円/楕円 213"/>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15"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47625</xdr:rowOff>
    </xdr:from>
    <xdr:to>
      <xdr:col>5</xdr:col>
      <xdr:colOff>600075</xdr:colOff>
      <xdr:row>55</xdr:row>
      <xdr:rowOff>149225</xdr:rowOff>
    </xdr:to>
    <xdr:sp macro="" textlink="">
      <xdr:nvSpPr>
        <xdr:cNvPr id="216" name="円/楕円 215"/>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159402</xdr:rowOff>
    </xdr:from>
    <xdr:ext cx="736600" cy="259045"/>
    <xdr:sp macro="" textlink="">
      <xdr:nvSpPr>
        <xdr:cNvPr id="217" name="テキスト ボックス 216"/>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161925</xdr:rowOff>
    </xdr:from>
    <xdr:to>
      <xdr:col>4</xdr:col>
      <xdr:colOff>396875</xdr:colOff>
      <xdr:row>55</xdr:row>
      <xdr:rowOff>92075</xdr:rowOff>
    </xdr:to>
    <xdr:sp macro="" textlink="">
      <xdr:nvSpPr>
        <xdr:cNvPr id="218" name="円/楕円 217"/>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102252</xdr:rowOff>
    </xdr:from>
    <xdr:ext cx="762000" cy="259045"/>
    <xdr:sp macro="" textlink="">
      <xdr:nvSpPr>
        <xdr:cNvPr id="219" name="テキスト ボックス 218"/>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20" name="円/楕円 21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21" name="テキスト ボックス 22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22" name="円/楕円 22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23" name="テキスト ボックス 22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会計や介護保険事業会計における給付金の増に伴う町繰出金の増や、簡易水道事業会計に対する公債費財源繰出金の増などにより、経常経費における繰出金は上昇傾向にあるが、類似団体平均は下回る状況になっている。</a:t>
          </a:r>
          <a:endParaRPr kumimoji="1" lang="en-US" altLang="ja-JP" sz="1300">
            <a:latin typeface="ＭＳ Ｐゴシック"/>
          </a:endParaRPr>
        </a:p>
        <a:p>
          <a:r>
            <a:rPr kumimoji="1" lang="ja-JP" altLang="en-US" sz="1300">
              <a:latin typeface="ＭＳ Ｐゴシック"/>
            </a:rPr>
            <a:t>今後も、繰出対象の特別会計においても財政健全化に努め、適正な一般会計から繰出しとなるよう運営を行っていく。</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104140</xdr:rowOff>
    </xdr:to>
    <xdr:cxnSp macro="">
      <xdr:nvCxnSpPr>
        <xdr:cNvPr id="254" name="直線コネクタ 253"/>
        <xdr:cNvCxnSpPr/>
      </xdr:nvCxnSpPr>
      <xdr:spPr>
        <a:xfrm>
          <a:off x="15671800" y="9650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49276</xdr:rowOff>
    </xdr:to>
    <xdr:cxnSp macro="">
      <xdr:nvCxnSpPr>
        <xdr:cNvPr id="257" name="直線コネクタ 256"/>
        <xdr:cNvCxnSpPr/>
      </xdr:nvCxnSpPr>
      <xdr:spPr>
        <a:xfrm>
          <a:off x="14782800" y="9613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12700</xdr:rowOff>
    </xdr:to>
    <xdr:cxnSp macro="">
      <xdr:nvCxnSpPr>
        <xdr:cNvPr id="260" name="直線コネクタ 259"/>
        <xdr:cNvCxnSpPr/>
      </xdr:nvCxnSpPr>
      <xdr:spPr>
        <a:xfrm>
          <a:off x="13893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156718</xdr:rowOff>
    </xdr:to>
    <xdr:cxnSp macro="">
      <xdr:nvCxnSpPr>
        <xdr:cNvPr id="263" name="直線コネクタ 262"/>
        <xdr:cNvCxnSpPr/>
      </xdr:nvCxnSpPr>
      <xdr:spPr>
        <a:xfrm>
          <a:off x="13004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3" name="円/楕円 27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75" name="円/楕円 274"/>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76" name="テキスト ボックス 275"/>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7" name="円/楕円 276"/>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8" name="テキスト ボックス 277"/>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9" name="円/楕円 278"/>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80" name="テキスト ボックス 279"/>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81" name="円/楕円 280"/>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82" name="テキスト ボックス 281"/>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ほぼ近い数値となっているが、常備消防事務や川根地区広域施設組合への負担金が多額となっている。これについては、人口規模が非常に小さいのに対し、急峻な地形に小規模集落が点在する地形があり経費が多くなっていることがあげられる。関係団体などへの補助金については、交付が的確であるかどうか常に審査等を実施し適正な交付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159004</xdr:rowOff>
    </xdr:to>
    <xdr:cxnSp macro="">
      <xdr:nvCxnSpPr>
        <xdr:cNvPr id="312" name="直線コネクタ 311"/>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159004</xdr:rowOff>
    </xdr:to>
    <xdr:cxnSp macro="">
      <xdr:nvCxnSpPr>
        <xdr:cNvPr id="315" name="直線コネクタ 314"/>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14986</xdr:rowOff>
    </xdr:to>
    <xdr:cxnSp macro="">
      <xdr:nvCxnSpPr>
        <xdr:cNvPr id="318" name="直線コネクタ 317"/>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14986</xdr:rowOff>
    </xdr:to>
    <xdr:cxnSp macro="">
      <xdr:nvCxnSpPr>
        <xdr:cNvPr id="321" name="直線コネクタ 320"/>
        <xdr:cNvCxnSpPr/>
      </xdr:nvCxnSpPr>
      <xdr:spPr>
        <a:xfrm>
          <a:off x="13004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1" name="円/楕円 330"/>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32"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3" name="円/楕円 33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4" name="テキスト ボックス 33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5" name="円/楕円 33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36" name="テキスト ボックス 335"/>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7" name="円/楕円 336"/>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8" name="テキスト ボックス 337"/>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9" name="円/楕円 338"/>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40" name="テキスト ボックス 33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合併前に</a:t>
          </a:r>
          <a:r>
            <a:rPr kumimoji="1" lang="en-US" altLang="ja-JP" sz="1300" b="0" i="0" baseline="0">
              <a:solidFill>
                <a:schemeClr val="dk1"/>
              </a:solidFill>
              <a:effectLst/>
              <a:latin typeface="+mn-lt"/>
              <a:ea typeface="+mn-ea"/>
              <a:cs typeface="+mn-cs"/>
            </a:rPr>
            <a:t>2</a:t>
          </a:r>
          <a:r>
            <a:rPr kumimoji="1" lang="ja-JP" altLang="ja-JP" sz="1300" b="0" i="0" baseline="0">
              <a:solidFill>
                <a:schemeClr val="dk1"/>
              </a:solidFill>
              <a:effectLst/>
              <a:latin typeface="+mn-lt"/>
              <a:ea typeface="+mn-ea"/>
              <a:cs typeface="+mn-cs"/>
            </a:rPr>
            <a:t>町単位で借入れていた地方債の償還が順次終了して</a:t>
          </a:r>
          <a:r>
            <a:rPr kumimoji="1" lang="ja-JP" altLang="en-US" sz="1300" b="0" i="0" baseline="0">
              <a:solidFill>
                <a:schemeClr val="dk1"/>
              </a:solidFill>
              <a:effectLst/>
              <a:latin typeface="+mn-lt"/>
              <a:ea typeface="+mn-ea"/>
              <a:cs typeface="+mn-cs"/>
            </a:rPr>
            <a:t>いる。</a:t>
          </a:r>
          <a:endParaRPr kumimoji="1"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今後も計画に公債費を抑制していく。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119380</xdr:rowOff>
    </xdr:to>
    <xdr:cxnSp macro="">
      <xdr:nvCxnSpPr>
        <xdr:cNvPr id="373" name="直線コネクタ 372"/>
        <xdr:cNvCxnSpPr/>
      </xdr:nvCxnSpPr>
      <xdr:spPr>
        <a:xfrm flipV="1">
          <a:off x="3987800" y="13477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39370</xdr:rowOff>
    </xdr:to>
    <xdr:cxnSp macro="">
      <xdr:nvCxnSpPr>
        <xdr:cNvPr id="376" name="直線コネクタ 375"/>
        <xdr:cNvCxnSpPr/>
      </xdr:nvCxnSpPr>
      <xdr:spPr>
        <a:xfrm flipV="1">
          <a:off x="3098800" y="1349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153670</xdr:rowOff>
    </xdr:to>
    <xdr:cxnSp macro="">
      <xdr:nvCxnSpPr>
        <xdr:cNvPr id="379" name="直線コネクタ 378"/>
        <xdr:cNvCxnSpPr/>
      </xdr:nvCxnSpPr>
      <xdr:spPr>
        <a:xfrm flipV="1">
          <a:off x="2209800" y="1358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153670</xdr:rowOff>
    </xdr:from>
    <xdr:to>
      <xdr:col>3</xdr:col>
      <xdr:colOff>142875</xdr:colOff>
      <xdr:row>80</xdr:row>
      <xdr:rowOff>88900</xdr:rowOff>
    </xdr:to>
    <xdr:cxnSp macro="">
      <xdr:nvCxnSpPr>
        <xdr:cNvPr id="382" name="直線コネクタ 381"/>
        <xdr:cNvCxnSpPr/>
      </xdr:nvCxnSpPr>
      <xdr:spPr>
        <a:xfrm flipV="1">
          <a:off x="1320800" y="1369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4" name="テキスト ボックス 38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2" name="円/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4" name="円/楕円 393"/>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5" name="テキスト ボックス 394"/>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6" name="円/楕円 395"/>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7" name="テキスト ボックス 396"/>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98" name="円/楕円 397"/>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99" name="テキスト ボックス 398"/>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400" name="円/楕円 399"/>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1" name="テキスト ボックス 400"/>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扶助費やその他経費など一部で類似団体平均を下回るものもあるが、人件費や物件費においては類似団体を大きく上回る状況になっている。</a:t>
          </a:r>
          <a:endParaRPr kumimoji="1" lang="en-US" altLang="ja-JP" sz="1300">
            <a:latin typeface="ＭＳ Ｐゴシック"/>
          </a:endParaRPr>
        </a:p>
        <a:p>
          <a:r>
            <a:rPr kumimoji="1" lang="ja-JP" altLang="en-US" sz="1300">
              <a:latin typeface="ＭＳ Ｐゴシック"/>
            </a:rPr>
            <a:t>財政比較分析表記載のとおり、経常経費の削減には努めているが、早急な削減が難しい中一般財源の増収が困難な状況が続いているため急激な経常収支比率の改善は難しい状況となっている。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85852</xdr:rowOff>
    </xdr:to>
    <xdr:cxnSp macro="">
      <xdr:nvCxnSpPr>
        <xdr:cNvPr id="432" name="直線コネクタ 431"/>
        <xdr:cNvCxnSpPr/>
      </xdr:nvCxnSpPr>
      <xdr:spPr>
        <a:xfrm>
          <a:off x="15671800" y="134315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58420</xdr:rowOff>
    </xdr:to>
    <xdr:cxnSp macro="">
      <xdr:nvCxnSpPr>
        <xdr:cNvPr id="435" name="直線コネクタ 434"/>
        <xdr:cNvCxnSpPr/>
      </xdr:nvCxnSpPr>
      <xdr:spPr>
        <a:xfrm>
          <a:off x="14782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90424</xdr:rowOff>
    </xdr:to>
    <xdr:cxnSp macro="">
      <xdr:nvCxnSpPr>
        <xdr:cNvPr id="438" name="直線コネクタ 437"/>
        <xdr:cNvCxnSpPr/>
      </xdr:nvCxnSpPr>
      <xdr:spPr>
        <a:xfrm flipV="1">
          <a:off x="13893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78</xdr:row>
      <xdr:rowOff>90424</xdr:rowOff>
    </xdr:to>
    <xdr:cxnSp macro="">
      <xdr:nvCxnSpPr>
        <xdr:cNvPr id="441" name="直線コネクタ 440"/>
        <xdr:cNvCxnSpPr/>
      </xdr:nvCxnSpPr>
      <xdr:spPr>
        <a:xfrm>
          <a:off x="13004800" y="13289787"/>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51" name="円/楕円 450"/>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2"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3" name="円/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4" name="テキスト ボックス 45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5" name="円/楕円 45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6" name="テキスト ボックス 45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7" name="円/楕円 456"/>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8" name="テキスト ボックス 457"/>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9" name="円/楕円 458"/>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60" name="テキスト ボックス 459"/>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静岡県川根本町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53848</xdr:rowOff>
    </xdr:from>
    <xdr:to>
      <xdr:col>4</xdr:col>
      <xdr:colOff>1117600</xdr:colOff>
      <xdr:row>15</xdr:row>
      <xdr:rowOff>87084</xdr:rowOff>
    </xdr:to>
    <xdr:cxnSp macro="">
      <xdr:nvCxnSpPr>
        <xdr:cNvPr id="50" name="直線コネクタ 49"/>
        <xdr:cNvCxnSpPr/>
      </xdr:nvCxnSpPr>
      <xdr:spPr bwMode="auto">
        <a:xfrm>
          <a:off x="5003800" y="2673223"/>
          <a:ext cx="647700" cy="3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53848</xdr:rowOff>
    </xdr:from>
    <xdr:to>
      <xdr:col>4</xdr:col>
      <xdr:colOff>469900</xdr:colOff>
      <xdr:row>15</xdr:row>
      <xdr:rowOff>72580</xdr:rowOff>
    </xdr:to>
    <xdr:cxnSp macro="">
      <xdr:nvCxnSpPr>
        <xdr:cNvPr id="53" name="直線コネクタ 52"/>
        <xdr:cNvCxnSpPr/>
      </xdr:nvCxnSpPr>
      <xdr:spPr bwMode="auto">
        <a:xfrm flipV="1">
          <a:off x="4305300" y="2673223"/>
          <a:ext cx="698500" cy="1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72580</xdr:rowOff>
    </xdr:from>
    <xdr:to>
      <xdr:col>3</xdr:col>
      <xdr:colOff>904875</xdr:colOff>
      <xdr:row>15</xdr:row>
      <xdr:rowOff>165189</xdr:rowOff>
    </xdr:to>
    <xdr:cxnSp macro="">
      <xdr:nvCxnSpPr>
        <xdr:cNvPr id="56" name="直線コネクタ 55"/>
        <xdr:cNvCxnSpPr/>
      </xdr:nvCxnSpPr>
      <xdr:spPr bwMode="auto">
        <a:xfrm flipV="1">
          <a:off x="3606800" y="2691955"/>
          <a:ext cx="698500" cy="9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165189</xdr:rowOff>
    </xdr:from>
    <xdr:to>
      <xdr:col>3</xdr:col>
      <xdr:colOff>206375</xdr:colOff>
      <xdr:row>15</xdr:row>
      <xdr:rowOff>171005</xdr:rowOff>
    </xdr:to>
    <xdr:cxnSp macro="">
      <xdr:nvCxnSpPr>
        <xdr:cNvPr id="59" name="直線コネクタ 58"/>
        <xdr:cNvCxnSpPr/>
      </xdr:nvCxnSpPr>
      <xdr:spPr bwMode="auto">
        <a:xfrm flipV="1">
          <a:off x="2908300" y="2784564"/>
          <a:ext cx="698500" cy="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157243</xdr:rowOff>
    </xdr:from>
    <xdr:ext cx="762000" cy="259045"/>
    <xdr:sp macro="" textlink="">
      <xdr:nvSpPr>
        <xdr:cNvPr id="61" name="テキスト ボックス 60"/>
        <xdr:cNvSpPr txBox="1"/>
      </xdr:nvSpPr>
      <xdr:spPr>
        <a:xfrm>
          <a:off x="3225800" y="31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41190</xdr:rowOff>
    </xdr:from>
    <xdr:ext cx="762000" cy="259045"/>
    <xdr:sp macro="" textlink="">
      <xdr:nvSpPr>
        <xdr:cNvPr id="63" name="テキスト ボックス 62"/>
        <xdr:cNvSpPr txBox="1"/>
      </xdr:nvSpPr>
      <xdr:spPr>
        <a:xfrm>
          <a:off x="2527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36284</xdr:rowOff>
    </xdr:from>
    <xdr:to>
      <xdr:col>5</xdr:col>
      <xdr:colOff>34925</xdr:colOff>
      <xdr:row>15</xdr:row>
      <xdr:rowOff>137884</xdr:rowOff>
    </xdr:to>
    <xdr:sp macro="" textlink="">
      <xdr:nvSpPr>
        <xdr:cNvPr id="69" name="円/楕円 68"/>
        <xdr:cNvSpPr/>
      </xdr:nvSpPr>
      <xdr:spPr bwMode="auto">
        <a:xfrm>
          <a:off x="5600700" y="265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52811</xdr:rowOff>
    </xdr:from>
    <xdr:ext cx="762000" cy="259045"/>
    <xdr:sp macro="" textlink="">
      <xdr:nvSpPr>
        <xdr:cNvPr id="70" name="人口1人当たり決算額の推移該当値テキスト130"/>
        <xdr:cNvSpPr txBox="1"/>
      </xdr:nvSpPr>
      <xdr:spPr>
        <a:xfrm>
          <a:off x="5740400" y="250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156,893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3048</xdr:rowOff>
    </xdr:from>
    <xdr:to>
      <xdr:col>4</xdr:col>
      <xdr:colOff>520700</xdr:colOff>
      <xdr:row>15</xdr:row>
      <xdr:rowOff>104648</xdr:rowOff>
    </xdr:to>
    <xdr:sp macro="" textlink="">
      <xdr:nvSpPr>
        <xdr:cNvPr id="71" name="円/楕円 70"/>
        <xdr:cNvSpPr/>
      </xdr:nvSpPr>
      <xdr:spPr bwMode="auto">
        <a:xfrm>
          <a:off x="4953000" y="262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114825</xdr:rowOff>
    </xdr:from>
    <xdr:ext cx="736600" cy="259045"/>
    <xdr:sp macro="" textlink="">
      <xdr:nvSpPr>
        <xdr:cNvPr id="72" name="テキスト ボックス 71"/>
        <xdr:cNvSpPr txBox="1"/>
      </xdr:nvSpPr>
      <xdr:spPr>
        <a:xfrm>
          <a:off x="4622800" y="2391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21780</xdr:rowOff>
    </xdr:from>
    <xdr:to>
      <xdr:col>3</xdr:col>
      <xdr:colOff>955675</xdr:colOff>
      <xdr:row>15</xdr:row>
      <xdr:rowOff>123380</xdr:rowOff>
    </xdr:to>
    <xdr:sp macro="" textlink="">
      <xdr:nvSpPr>
        <xdr:cNvPr id="73" name="円/楕円 72"/>
        <xdr:cNvSpPr/>
      </xdr:nvSpPr>
      <xdr:spPr bwMode="auto">
        <a:xfrm>
          <a:off x="4254500" y="264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133557</xdr:rowOff>
    </xdr:from>
    <xdr:ext cx="762000" cy="259045"/>
    <xdr:sp macro="" textlink="">
      <xdr:nvSpPr>
        <xdr:cNvPr id="74" name="テキスト ボックス 73"/>
        <xdr:cNvSpPr txBox="1"/>
      </xdr:nvSpPr>
      <xdr:spPr>
        <a:xfrm>
          <a:off x="3924300" y="241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114389</xdr:rowOff>
    </xdr:from>
    <xdr:to>
      <xdr:col>3</xdr:col>
      <xdr:colOff>257175</xdr:colOff>
      <xdr:row>16</xdr:row>
      <xdr:rowOff>44539</xdr:rowOff>
    </xdr:to>
    <xdr:sp macro="" textlink="">
      <xdr:nvSpPr>
        <xdr:cNvPr id="75" name="円/楕円 74"/>
        <xdr:cNvSpPr/>
      </xdr:nvSpPr>
      <xdr:spPr bwMode="auto">
        <a:xfrm>
          <a:off x="3556000" y="273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54716</xdr:rowOff>
    </xdr:from>
    <xdr:ext cx="762000" cy="259045"/>
    <xdr:sp macro="" textlink="">
      <xdr:nvSpPr>
        <xdr:cNvPr id="76" name="テキスト ボックス 75"/>
        <xdr:cNvSpPr txBox="1"/>
      </xdr:nvSpPr>
      <xdr:spPr>
        <a:xfrm>
          <a:off x="3225800" y="250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120205</xdr:rowOff>
    </xdr:from>
    <xdr:to>
      <xdr:col>2</xdr:col>
      <xdr:colOff>692150</xdr:colOff>
      <xdr:row>16</xdr:row>
      <xdr:rowOff>50355</xdr:rowOff>
    </xdr:to>
    <xdr:sp macro="" textlink="">
      <xdr:nvSpPr>
        <xdr:cNvPr id="77" name="円/楕円 76"/>
        <xdr:cNvSpPr/>
      </xdr:nvSpPr>
      <xdr:spPr bwMode="auto">
        <a:xfrm>
          <a:off x="2857500" y="273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60532</xdr:rowOff>
    </xdr:from>
    <xdr:ext cx="762000" cy="259045"/>
    <xdr:sp macro="" textlink="">
      <xdr:nvSpPr>
        <xdr:cNvPr id="78" name="テキスト ボックス 77"/>
        <xdr:cNvSpPr txBox="1"/>
      </xdr:nvSpPr>
      <xdr:spPr>
        <a:xfrm>
          <a:off x="2527300" y="250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156787</xdr:rowOff>
    </xdr:from>
    <xdr:to>
      <xdr:col>4</xdr:col>
      <xdr:colOff>1117600</xdr:colOff>
      <xdr:row>35</xdr:row>
      <xdr:rowOff>182367</xdr:rowOff>
    </xdr:to>
    <xdr:cxnSp macro="">
      <xdr:nvCxnSpPr>
        <xdr:cNvPr id="110" name="直線コネクタ 109"/>
        <xdr:cNvCxnSpPr/>
      </xdr:nvCxnSpPr>
      <xdr:spPr bwMode="auto">
        <a:xfrm>
          <a:off x="5003800" y="6767137"/>
          <a:ext cx="6477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109146</xdr:rowOff>
    </xdr:from>
    <xdr:to>
      <xdr:col>4</xdr:col>
      <xdr:colOff>469900</xdr:colOff>
      <xdr:row>35</xdr:row>
      <xdr:rowOff>156787</xdr:rowOff>
    </xdr:to>
    <xdr:cxnSp macro="">
      <xdr:nvCxnSpPr>
        <xdr:cNvPr id="113" name="直線コネクタ 112"/>
        <xdr:cNvCxnSpPr/>
      </xdr:nvCxnSpPr>
      <xdr:spPr bwMode="auto">
        <a:xfrm>
          <a:off x="4305300" y="6719496"/>
          <a:ext cx="698500" cy="4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46555</xdr:rowOff>
    </xdr:from>
    <xdr:to>
      <xdr:col>3</xdr:col>
      <xdr:colOff>904875</xdr:colOff>
      <xdr:row>35</xdr:row>
      <xdr:rowOff>109146</xdr:rowOff>
    </xdr:to>
    <xdr:cxnSp macro="">
      <xdr:nvCxnSpPr>
        <xdr:cNvPr id="116" name="直線コネクタ 115"/>
        <xdr:cNvCxnSpPr/>
      </xdr:nvCxnSpPr>
      <xdr:spPr bwMode="auto">
        <a:xfrm>
          <a:off x="3606800" y="6656905"/>
          <a:ext cx="698500" cy="6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201661</xdr:rowOff>
    </xdr:from>
    <xdr:to>
      <xdr:col>3</xdr:col>
      <xdr:colOff>206375</xdr:colOff>
      <xdr:row>35</xdr:row>
      <xdr:rowOff>46555</xdr:rowOff>
    </xdr:to>
    <xdr:cxnSp macro="">
      <xdr:nvCxnSpPr>
        <xdr:cNvPr id="119" name="直線コネクタ 118"/>
        <xdr:cNvCxnSpPr/>
      </xdr:nvCxnSpPr>
      <xdr:spPr bwMode="auto">
        <a:xfrm>
          <a:off x="2908300" y="6469111"/>
          <a:ext cx="698500" cy="187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131567</xdr:rowOff>
    </xdr:from>
    <xdr:to>
      <xdr:col>5</xdr:col>
      <xdr:colOff>34925</xdr:colOff>
      <xdr:row>35</xdr:row>
      <xdr:rowOff>233167</xdr:rowOff>
    </xdr:to>
    <xdr:sp macro="" textlink="">
      <xdr:nvSpPr>
        <xdr:cNvPr id="129" name="円/楕円 128"/>
        <xdr:cNvSpPr/>
      </xdr:nvSpPr>
      <xdr:spPr bwMode="auto">
        <a:xfrm>
          <a:off x="5600700" y="674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103644</xdr:rowOff>
    </xdr:from>
    <xdr:ext cx="762000" cy="259045"/>
    <xdr:sp macro="" textlink="">
      <xdr:nvSpPr>
        <xdr:cNvPr id="130" name="人口1人当たり決算額の推移該当値テキスト445"/>
        <xdr:cNvSpPr txBox="1"/>
      </xdr:nvSpPr>
      <xdr:spPr>
        <a:xfrm>
          <a:off x="5740400" y="67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105987</xdr:rowOff>
    </xdr:from>
    <xdr:to>
      <xdr:col>4</xdr:col>
      <xdr:colOff>520700</xdr:colOff>
      <xdr:row>35</xdr:row>
      <xdr:rowOff>207587</xdr:rowOff>
    </xdr:to>
    <xdr:sp macro="" textlink="">
      <xdr:nvSpPr>
        <xdr:cNvPr id="131" name="円/楕円 130"/>
        <xdr:cNvSpPr/>
      </xdr:nvSpPr>
      <xdr:spPr bwMode="auto">
        <a:xfrm>
          <a:off x="4953000" y="671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192364</xdr:rowOff>
    </xdr:from>
    <xdr:ext cx="736600" cy="259045"/>
    <xdr:sp macro="" textlink="">
      <xdr:nvSpPr>
        <xdr:cNvPr id="132" name="テキスト ボックス 131"/>
        <xdr:cNvSpPr txBox="1"/>
      </xdr:nvSpPr>
      <xdr:spPr>
        <a:xfrm>
          <a:off x="4622800" y="680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58346</xdr:rowOff>
    </xdr:from>
    <xdr:to>
      <xdr:col>3</xdr:col>
      <xdr:colOff>955675</xdr:colOff>
      <xdr:row>35</xdr:row>
      <xdr:rowOff>159946</xdr:rowOff>
    </xdr:to>
    <xdr:sp macro="" textlink="">
      <xdr:nvSpPr>
        <xdr:cNvPr id="133" name="円/楕円 132"/>
        <xdr:cNvSpPr/>
      </xdr:nvSpPr>
      <xdr:spPr bwMode="auto">
        <a:xfrm>
          <a:off x="4254500" y="666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144723</xdr:rowOff>
    </xdr:from>
    <xdr:ext cx="762000" cy="259045"/>
    <xdr:sp macro="" textlink="">
      <xdr:nvSpPr>
        <xdr:cNvPr id="134" name="テキスト ボックス 133"/>
        <xdr:cNvSpPr txBox="1"/>
      </xdr:nvSpPr>
      <xdr:spPr>
        <a:xfrm>
          <a:off x="3924300" y="67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338655</xdr:rowOff>
    </xdr:from>
    <xdr:to>
      <xdr:col>3</xdr:col>
      <xdr:colOff>257175</xdr:colOff>
      <xdr:row>35</xdr:row>
      <xdr:rowOff>97355</xdr:rowOff>
    </xdr:to>
    <xdr:sp macro="" textlink="">
      <xdr:nvSpPr>
        <xdr:cNvPr id="135" name="円/楕円 134"/>
        <xdr:cNvSpPr/>
      </xdr:nvSpPr>
      <xdr:spPr bwMode="auto">
        <a:xfrm>
          <a:off x="3556000" y="660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82132</xdr:rowOff>
    </xdr:from>
    <xdr:ext cx="762000" cy="259045"/>
    <xdr:sp macro="" textlink="">
      <xdr:nvSpPr>
        <xdr:cNvPr id="136" name="テキスト ボックス 135"/>
        <xdr:cNvSpPr txBox="1"/>
      </xdr:nvSpPr>
      <xdr:spPr>
        <a:xfrm>
          <a:off x="3225800" y="669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150861</xdr:rowOff>
    </xdr:from>
    <xdr:to>
      <xdr:col>2</xdr:col>
      <xdr:colOff>692150</xdr:colOff>
      <xdr:row>34</xdr:row>
      <xdr:rowOff>252461</xdr:rowOff>
    </xdr:to>
    <xdr:sp macro="" textlink="">
      <xdr:nvSpPr>
        <xdr:cNvPr id="137" name="円/楕円 136"/>
        <xdr:cNvSpPr/>
      </xdr:nvSpPr>
      <xdr:spPr bwMode="auto">
        <a:xfrm>
          <a:off x="2857500" y="641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262638</xdr:rowOff>
    </xdr:from>
    <xdr:ext cx="762000" cy="259045"/>
    <xdr:sp macro="" textlink="">
      <xdr:nvSpPr>
        <xdr:cNvPr id="138" name="テキスト ボックス 137"/>
        <xdr:cNvSpPr txBox="1"/>
      </xdr:nvSpPr>
      <xdr:spPr>
        <a:xfrm>
          <a:off x="2527300" y="618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年度の剰余金の一部（</a:t>
          </a:r>
          <a:r>
            <a:rPr kumimoji="1" lang="en-US" altLang="ja-JP" sz="1400">
              <a:latin typeface="ＭＳ ゴシック" pitchFamily="49" charset="-128"/>
              <a:ea typeface="ＭＳ ゴシック" pitchFamily="49" charset="-128"/>
            </a:rPr>
            <a:t>404</a:t>
          </a:r>
          <a:r>
            <a:rPr kumimoji="1" lang="ja-JP" altLang="en-US" sz="1400">
              <a:latin typeface="ＭＳ ゴシック" pitchFamily="49" charset="-128"/>
              <a:ea typeface="ＭＳ ゴシック" pitchFamily="49" charset="-128"/>
            </a:rPr>
            <a:t>百万円）を平成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積立てたため、大きく増加している。なお、基金については、近年の国の臨時交付金等により、予定していた取崩しを抑えられたのが大きく、数年後に普通交付税の合併算定替が終了することを念頭において運用を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一般会計については、近年の国の臨時交付金等を予定または先送りしていた事業の実施に充当できたことにより、一部一般財源に余裕ができたため、平成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年度以降はそれ以前と比較して高い状況となっている。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他の特別会計においては、黒字額の一部には翌年度精算額も含まれているため、年度ごとに若干のバラつきはあるが、赤字とならないよう定期的な計画の見直し実施し、基金の利用も見据え、財政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年度の合併前に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町単位で実施していた起債についても、合併後には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町規模となったこともあり、起債の件数及びその額を抑えていることや、合併前に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町単位で借入れていた地方債の償還が順次終了していることもあり、年々実質公債費率が減少している。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年度の合併前に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町単位で実施していた起債について、合併後には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町規模となったこともあり、起債の件数及びその額を抑えていることから、地方債の現在高は年々減少傾向にある。また、地方債の殆どが交付税措置の対象であることや、平成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年度には財政調整基金への多額の積立を実施したことなど、充当可能財源等の確保にも努めていることも、将来負担比率の減少の要因となっている。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6434377</v>
      </c>
      <c r="BO4" s="349"/>
      <c r="BP4" s="349"/>
      <c r="BQ4" s="349"/>
      <c r="BR4" s="349"/>
      <c r="BS4" s="349"/>
      <c r="BT4" s="349"/>
      <c r="BU4" s="350"/>
      <c r="BV4" s="348">
        <v>6548822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11.4</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5816507</v>
      </c>
      <c r="BO5" s="386"/>
      <c r="BP5" s="386"/>
      <c r="BQ5" s="386"/>
      <c r="BR5" s="386"/>
      <c r="BS5" s="386"/>
      <c r="BT5" s="386"/>
      <c r="BU5" s="387"/>
      <c r="BV5" s="385">
        <v>5849138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617870</v>
      </c>
      <c r="BO6" s="386"/>
      <c r="BP6" s="386"/>
      <c r="BQ6" s="386"/>
      <c r="BR6" s="386"/>
      <c r="BS6" s="386"/>
      <c r="BT6" s="386"/>
      <c r="BU6" s="387"/>
      <c r="BV6" s="385">
        <v>699684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89.5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113830</v>
      </c>
      <c r="BO7" s="386"/>
      <c r="BP7" s="386"/>
      <c r="BQ7" s="386"/>
      <c r="BR7" s="386"/>
      <c r="BS7" s="386"/>
      <c r="BT7" s="386"/>
      <c r="BU7" s="387"/>
      <c r="BV7" s="385">
        <v>37606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4421313</v>
      </c>
      <c r="CU7" s="386"/>
      <c r="CV7" s="386"/>
      <c r="CW7" s="386"/>
      <c r="CX7" s="386"/>
      <c r="CY7" s="386"/>
      <c r="CZ7" s="386"/>
      <c r="DA7" s="387"/>
      <c r="DB7" s="385">
        <v>4403824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504040</v>
      </c>
      <c r="BO8" s="386"/>
      <c r="BP8" s="386"/>
      <c r="BQ8" s="386"/>
      <c r="BR8" s="386"/>
      <c r="BS8" s="386"/>
      <c r="BT8" s="386"/>
      <c r="BU8" s="387"/>
      <c r="BV8" s="385">
        <v>662078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8074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-158038</v>
      </c>
      <c r="BO9" s="386"/>
      <c r="BP9" s="386"/>
      <c r="BQ9" s="386"/>
      <c r="BR9" s="386"/>
      <c r="BS9" s="386"/>
      <c r="BT9" s="386"/>
      <c r="BU9" s="387"/>
      <c r="BV9" s="385">
        <v>237572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8988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735</v>
      </c>
      <c r="BO10" s="386"/>
      <c r="BP10" s="386"/>
      <c r="BQ10" s="386"/>
      <c r="BR10" s="386"/>
      <c r="BS10" s="386"/>
      <c r="BT10" s="386"/>
      <c r="BU10" s="387"/>
      <c r="BV10" s="385">
        <v>228673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7863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7790</v>
      </c>
      <c r="S13" s="467"/>
      <c r="T13" s="467"/>
      <c r="U13" s="467"/>
      <c r="V13" s="468"/>
      <c r="W13" s="401" t="s">
        <v>124</v>
      </c>
      <c r="X13" s="402"/>
      <c r="Y13" s="402"/>
      <c r="Z13" s="402"/>
      <c r="AA13" s="402"/>
      <c r="AB13" s="392"/>
      <c r="AC13" s="436">
        <v>631</v>
      </c>
      <c r="AD13" s="437"/>
      <c r="AE13" s="437"/>
      <c r="AF13" s="437"/>
      <c r="AG13" s="476"/>
      <c r="AH13" s="436">
        <v>860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-157303</v>
      </c>
      <c r="BO13" s="386"/>
      <c r="BP13" s="386"/>
      <c r="BQ13" s="386"/>
      <c r="BR13" s="386"/>
      <c r="BS13" s="386"/>
      <c r="BT13" s="386"/>
      <c r="BU13" s="387"/>
      <c r="BV13" s="385">
        <v>466245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7967</v>
      </c>
      <c r="S14" s="467"/>
      <c r="T14" s="467"/>
      <c r="U14" s="467"/>
      <c r="V14" s="468"/>
      <c r="W14" s="375"/>
      <c r="X14" s="376"/>
      <c r="Y14" s="376"/>
      <c r="Z14" s="376"/>
      <c r="AA14" s="376"/>
      <c r="AB14" s="365"/>
      <c r="AC14" s="469">
        <v>15.6</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7903</v>
      </c>
      <c r="S15" s="467"/>
      <c r="T15" s="467"/>
      <c r="U15" s="467"/>
      <c r="V15" s="468"/>
      <c r="W15" s="401" t="s">
        <v>131</v>
      </c>
      <c r="X15" s="402"/>
      <c r="Y15" s="402"/>
      <c r="Z15" s="402"/>
      <c r="AA15" s="402"/>
      <c r="AB15" s="392"/>
      <c r="AC15" s="436">
        <v>1353</v>
      </c>
      <c r="AD15" s="437"/>
      <c r="AE15" s="437"/>
      <c r="AF15" s="437"/>
      <c r="AG15" s="476"/>
      <c r="AH15" s="436">
        <v>1617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1186577</v>
      </c>
      <c r="BO15" s="349"/>
      <c r="BP15" s="349"/>
      <c r="BQ15" s="349"/>
      <c r="BR15" s="349"/>
      <c r="BS15" s="349"/>
      <c r="BT15" s="349"/>
      <c r="BU15" s="350"/>
      <c r="BV15" s="348">
        <v>1141151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33.4</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3194936</v>
      </c>
      <c r="BO16" s="386"/>
      <c r="BP16" s="386"/>
      <c r="BQ16" s="386"/>
      <c r="BR16" s="386"/>
      <c r="BS16" s="386"/>
      <c r="BT16" s="386"/>
      <c r="BU16" s="387"/>
      <c r="BV16" s="385">
        <v>3195872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2065</v>
      </c>
      <c r="AD17" s="437"/>
      <c r="AE17" s="437"/>
      <c r="AF17" s="437"/>
      <c r="AG17" s="476"/>
      <c r="AH17" s="436">
        <v>2300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1537590</v>
      </c>
      <c r="BO17" s="386"/>
      <c r="BP17" s="386"/>
      <c r="BQ17" s="386"/>
      <c r="BR17" s="386"/>
      <c r="BS17" s="386"/>
      <c r="BT17" s="386"/>
      <c r="BU17" s="387"/>
      <c r="BV17" s="385">
        <v>1474904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496.72</v>
      </c>
      <c r="M18" s="498"/>
      <c r="N18" s="498"/>
      <c r="O18" s="498"/>
      <c r="P18" s="498"/>
      <c r="Q18" s="498"/>
      <c r="R18" s="499"/>
      <c r="S18" s="499"/>
      <c r="T18" s="499"/>
      <c r="U18" s="499"/>
      <c r="V18" s="500"/>
      <c r="W18" s="403"/>
      <c r="X18" s="404"/>
      <c r="Y18" s="404"/>
      <c r="Z18" s="404"/>
      <c r="AA18" s="404"/>
      <c r="AB18" s="395"/>
      <c r="AC18" s="501">
        <v>51</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3604214</v>
      </c>
      <c r="BO18" s="386"/>
      <c r="BP18" s="386"/>
      <c r="BQ18" s="386"/>
      <c r="BR18" s="386"/>
      <c r="BS18" s="386"/>
      <c r="BT18" s="386"/>
      <c r="BU18" s="387"/>
      <c r="BV18" s="385">
        <v>3639993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5350208</v>
      </c>
      <c r="BO19" s="386"/>
      <c r="BP19" s="386"/>
      <c r="BQ19" s="386"/>
      <c r="BR19" s="386"/>
      <c r="BS19" s="386"/>
      <c r="BT19" s="386"/>
      <c r="BU19" s="387"/>
      <c r="BV19" s="385">
        <v>5221098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2986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5006106</v>
      </c>
      <c r="BO23" s="386"/>
      <c r="BP23" s="386"/>
      <c r="BQ23" s="386"/>
      <c r="BR23" s="386"/>
      <c r="BS23" s="386"/>
      <c r="BT23" s="386"/>
      <c r="BU23" s="387"/>
      <c r="BV23" s="385">
        <v>5527109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139</v>
      </c>
      <c r="AI24" s="437"/>
      <c r="AJ24" s="437"/>
      <c r="AK24" s="437"/>
      <c r="AL24" s="476"/>
      <c r="AM24" s="436">
        <v>424228</v>
      </c>
      <c r="AN24" s="437"/>
      <c r="AO24" s="437"/>
      <c r="AP24" s="437"/>
      <c r="AQ24" s="437"/>
      <c r="AR24" s="476"/>
      <c r="AS24" s="436">
        <v>3052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3767996</v>
      </c>
      <c r="BO24" s="386"/>
      <c r="BP24" s="386"/>
      <c r="BQ24" s="386"/>
      <c r="BR24" s="386"/>
      <c r="BS24" s="386"/>
      <c r="BT24" s="386"/>
      <c r="BU24" s="387"/>
      <c r="BV24" s="385">
        <v>4119653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5460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627228</v>
      </c>
      <c r="BO25" s="349"/>
      <c r="BP25" s="349"/>
      <c r="BQ25" s="349"/>
      <c r="BR25" s="349"/>
      <c r="BS25" s="349"/>
      <c r="BT25" s="349"/>
      <c r="BU25" s="350"/>
      <c r="BV25" s="348">
        <v>216541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5080</v>
      </c>
      <c r="R26" s="437"/>
      <c r="S26" s="437"/>
      <c r="T26" s="437"/>
      <c r="U26" s="437"/>
      <c r="V26" s="476"/>
      <c r="W26" s="531"/>
      <c r="X26" s="519"/>
      <c r="Y26" s="520"/>
      <c r="Z26" s="435" t="s">
        <v>161</v>
      </c>
      <c r="AA26" s="539"/>
      <c r="AB26" s="539"/>
      <c r="AC26" s="539"/>
      <c r="AD26" s="539"/>
      <c r="AE26" s="539"/>
      <c r="AF26" s="539"/>
      <c r="AG26" s="540"/>
      <c r="AH26" s="436">
        <v>13</v>
      </c>
      <c r="AI26" s="437"/>
      <c r="AJ26" s="437"/>
      <c r="AK26" s="437"/>
      <c r="AL26" s="476"/>
      <c r="AM26" s="436">
        <v>32474</v>
      </c>
      <c r="AN26" s="437"/>
      <c r="AO26" s="437"/>
      <c r="AP26" s="437"/>
      <c r="AQ26" s="437"/>
      <c r="AR26" s="476"/>
      <c r="AS26" s="436">
        <v>2498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2850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130815</v>
      </c>
      <c r="BO27" s="553"/>
      <c r="BP27" s="553"/>
      <c r="BQ27" s="553"/>
      <c r="BR27" s="553"/>
      <c r="BS27" s="553"/>
      <c r="BT27" s="553"/>
      <c r="BU27" s="554"/>
      <c r="BV27" s="552">
        <v>130783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1680733</v>
      </c>
      <c r="BO28" s="349"/>
      <c r="BP28" s="349"/>
      <c r="BQ28" s="349"/>
      <c r="BR28" s="349"/>
      <c r="BS28" s="349"/>
      <c r="BT28" s="349"/>
      <c r="BU28" s="350"/>
      <c r="BV28" s="348">
        <v>1679998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10</v>
      </c>
      <c r="M29" s="437"/>
      <c r="N29" s="437"/>
      <c r="O29" s="437"/>
      <c r="P29" s="476"/>
      <c r="Q29" s="436">
        <v>1900</v>
      </c>
      <c r="R29" s="437"/>
      <c r="S29" s="437"/>
      <c r="T29" s="437"/>
      <c r="U29" s="437"/>
      <c r="V29" s="476"/>
      <c r="W29" s="531"/>
      <c r="X29" s="519"/>
      <c r="Y29" s="520"/>
      <c r="Z29" s="435" t="s">
        <v>171</v>
      </c>
      <c r="AA29" s="415"/>
      <c r="AB29" s="415"/>
      <c r="AC29" s="415"/>
      <c r="AD29" s="415"/>
      <c r="AE29" s="415"/>
      <c r="AF29" s="415"/>
      <c r="AG29" s="416"/>
      <c r="AH29" s="436">
        <v>139</v>
      </c>
      <c r="AI29" s="437"/>
      <c r="AJ29" s="437"/>
      <c r="AK29" s="437"/>
      <c r="AL29" s="476"/>
      <c r="AM29" s="436">
        <v>424228</v>
      </c>
      <c r="AN29" s="437"/>
      <c r="AO29" s="437"/>
      <c r="AP29" s="437"/>
      <c r="AQ29" s="437"/>
      <c r="AR29" s="476"/>
      <c r="AS29" s="436">
        <v>3052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464966</v>
      </c>
      <c r="BO29" s="386"/>
      <c r="BP29" s="386"/>
      <c r="BQ29" s="386"/>
      <c r="BR29" s="386"/>
      <c r="BS29" s="386"/>
      <c r="BT29" s="386"/>
      <c r="BU29" s="387"/>
      <c r="BV29" s="385">
        <v>93565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2043506</v>
      </c>
      <c r="BO30" s="553"/>
      <c r="BP30" s="553"/>
      <c r="BQ30" s="553"/>
      <c r="BR30" s="553"/>
      <c r="BS30" s="553"/>
      <c r="BT30" s="553"/>
      <c r="BU30" s="554"/>
      <c r="BV30" s="552">
        <v>1944861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静岡県市町総合事務組合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いやしの里診療所事業特別会計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温泉事業特別会計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川根地区広域施設組合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駿遠学園管理組合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静岡県後期高齢者医療広域連合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静岡地方税滞納整理機構</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0" t="s">
        <v>24</v>
      </c>
      <c r="C41" s="1171"/>
      <c r="D41" s="81"/>
      <c r="E41" s="1176" t="s">
        <v>25</v>
      </c>
      <c r="F41" s="1176"/>
      <c r="G41" s="1176"/>
      <c r="H41" s="1177"/>
      <c r="I41" s="82">
        <v>6965</v>
      </c>
      <c r="J41" s="83">
        <v>6292</v>
      </c>
      <c r="K41" s="83">
        <v>5957</v>
      </c>
      <c r="L41" s="83">
        <v>5527</v>
      </c>
      <c r="M41" s="84">
        <v>5006</v>
      </c>
    </row>
    <row r="42" spans="2:13" ht="27.75" customHeight="1" x14ac:dyDescent="0.15">
      <c r="B42" s="1172"/>
      <c r="C42" s="1173"/>
      <c r="D42" s="85"/>
      <c r="E42" s="1178" t="s">
        <v>26</v>
      </c>
      <c r="F42" s="1178"/>
      <c r="G42" s="1178"/>
      <c r="H42" s="1179"/>
      <c r="I42" s="86">
        <v>12</v>
      </c>
      <c r="J42" s="87">
        <v>11</v>
      </c>
      <c r="K42" s="87">
        <v>9</v>
      </c>
      <c r="L42" s="87">
        <v>7</v>
      </c>
      <c r="M42" s="88">
        <v>4</v>
      </c>
    </row>
    <row r="43" spans="2:13" ht="27.75" customHeight="1" x14ac:dyDescent="0.15">
      <c r="B43" s="1172"/>
      <c r="C43" s="1173"/>
      <c r="D43" s="85"/>
      <c r="E43" s="1178" t="s">
        <v>27</v>
      </c>
      <c r="F43" s="1178"/>
      <c r="G43" s="1178"/>
      <c r="H43" s="1179"/>
      <c r="I43" s="86">
        <v>737</v>
      </c>
      <c r="J43" s="87">
        <v>698</v>
      </c>
      <c r="K43" s="87">
        <v>673</v>
      </c>
      <c r="L43" s="87">
        <v>601</v>
      </c>
      <c r="M43" s="88">
        <v>550</v>
      </c>
    </row>
    <row r="44" spans="2:13" ht="27.75" customHeight="1" x14ac:dyDescent="0.15">
      <c r="B44" s="1172"/>
      <c r="C44" s="1173"/>
      <c r="D44" s="85"/>
      <c r="E44" s="1178" t="s">
        <v>28</v>
      </c>
      <c r="F44" s="1178"/>
      <c r="G44" s="1178"/>
      <c r="H44" s="1179"/>
      <c r="I44" s="86">
        <v>501</v>
      </c>
      <c r="J44" s="87">
        <v>431</v>
      </c>
      <c r="K44" s="87">
        <v>367</v>
      </c>
      <c r="L44" s="87">
        <v>305</v>
      </c>
      <c r="M44" s="88">
        <v>242</v>
      </c>
    </row>
    <row r="45" spans="2:13" ht="27.75" customHeight="1" x14ac:dyDescent="0.15">
      <c r="B45" s="1172"/>
      <c r="C45" s="1173"/>
      <c r="D45" s="85"/>
      <c r="E45" s="1178" t="s">
        <v>29</v>
      </c>
      <c r="F45" s="1178"/>
      <c r="G45" s="1178"/>
      <c r="H45" s="1179"/>
      <c r="I45" s="86">
        <v>1410</v>
      </c>
      <c r="J45" s="87">
        <v>1403</v>
      </c>
      <c r="K45" s="87">
        <v>1409</v>
      </c>
      <c r="L45" s="87">
        <v>1419</v>
      </c>
      <c r="M45" s="88">
        <v>1446</v>
      </c>
    </row>
    <row r="46" spans="2:13" ht="27.75" customHeight="1" x14ac:dyDescent="0.15">
      <c r="B46" s="1172"/>
      <c r="C46" s="1173"/>
      <c r="D46" s="85"/>
      <c r="E46" s="1178" t="s">
        <v>30</v>
      </c>
      <c r="F46" s="1178"/>
      <c r="G46" s="1178"/>
      <c r="H46" s="1179"/>
      <c r="I46" s="86" t="s">
        <v>475</v>
      </c>
      <c r="J46" s="87" t="s">
        <v>475</v>
      </c>
      <c r="K46" s="87" t="s">
        <v>475</v>
      </c>
      <c r="L46" s="87" t="s">
        <v>475</v>
      </c>
      <c r="M46" s="88" t="s">
        <v>475</v>
      </c>
    </row>
    <row r="47" spans="2:13" ht="27.75" customHeight="1" x14ac:dyDescent="0.15">
      <c r="B47" s="1172"/>
      <c r="C47" s="1173"/>
      <c r="D47" s="85"/>
      <c r="E47" s="1178" t="s">
        <v>31</v>
      </c>
      <c r="F47" s="1178"/>
      <c r="G47" s="1178"/>
      <c r="H47" s="1179"/>
      <c r="I47" s="86" t="s">
        <v>475</v>
      </c>
      <c r="J47" s="87" t="s">
        <v>475</v>
      </c>
      <c r="K47" s="87" t="s">
        <v>475</v>
      </c>
      <c r="L47" s="87" t="s">
        <v>475</v>
      </c>
      <c r="M47" s="88" t="s">
        <v>475</v>
      </c>
    </row>
    <row r="48" spans="2:13" ht="27.75" customHeight="1" x14ac:dyDescent="0.15">
      <c r="B48" s="1174"/>
      <c r="C48" s="1175"/>
      <c r="D48" s="85"/>
      <c r="E48" s="1178" t="s">
        <v>32</v>
      </c>
      <c r="F48" s="1178"/>
      <c r="G48" s="1178"/>
      <c r="H48" s="1179"/>
      <c r="I48" s="86" t="s">
        <v>475</v>
      </c>
      <c r="J48" s="87" t="s">
        <v>475</v>
      </c>
      <c r="K48" s="87" t="s">
        <v>475</v>
      </c>
      <c r="L48" s="87" t="s">
        <v>475</v>
      </c>
      <c r="M48" s="88" t="s">
        <v>475</v>
      </c>
    </row>
    <row r="49" spans="2:13" ht="27.75" customHeight="1" x14ac:dyDescent="0.15">
      <c r="B49" s="1180" t="s">
        <v>33</v>
      </c>
      <c r="C49" s="1181"/>
      <c r="D49" s="89"/>
      <c r="E49" s="1178" t="s">
        <v>34</v>
      </c>
      <c r="F49" s="1178"/>
      <c r="G49" s="1178"/>
      <c r="H49" s="1179"/>
      <c r="I49" s="86">
        <v>2607</v>
      </c>
      <c r="J49" s="87">
        <v>2969</v>
      </c>
      <c r="K49" s="87">
        <v>2950</v>
      </c>
      <c r="L49" s="87">
        <v>2907</v>
      </c>
      <c r="M49" s="88">
        <v>3213</v>
      </c>
    </row>
    <row r="50" spans="2:13" ht="27.75" customHeight="1" x14ac:dyDescent="0.15">
      <c r="B50" s="1172"/>
      <c r="C50" s="1173"/>
      <c r="D50" s="85"/>
      <c r="E50" s="1178" t="s">
        <v>35</v>
      </c>
      <c r="F50" s="1178"/>
      <c r="G50" s="1178"/>
      <c r="H50" s="1179"/>
      <c r="I50" s="86">
        <v>341</v>
      </c>
      <c r="J50" s="87">
        <v>294</v>
      </c>
      <c r="K50" s="87">
        <v>206</v>
      </c>
      <c r="L50" s="87">
        <v>146</v>
      </c>
      <c r="M50" s="88">
        <v>99</v>
      </c>
    </row>
    <row r="51" spans="2:13" ht="27.75" customHeight="1" x14ac:dyDescent="0.15">
      <c r="B51" s="1174"/>
      <c r="C51" s="1175"/>
      <c r="D51" s="85"/>
      <c r="E51" s="1178" t="s">
        <v>36</v>
      </c>
      <c r="F51" s="1178"/>
      <c r="G51" s="1178"/>
      <c r="H51" s="1179"/>
      <c r="I51" s="86">
        <v>5998</v>
      </c>
      <c r="J51" s="87">
        <v>5934</v>
      </c>
      <c r="K51" s="87">
        <v>5718</v>
      </c>
      <c r="L51" s="87">
        <v>5514</v>
      </c>
      <c r="M51" s="88">
        <v>5345</v>
      </c>
    </row>
    <row r="52" spans="2:13" ht="27.75" customHeight="1" thickBot="1" x14ac:dyDescent="0.2">
      <c r="B52" s="1182" t="s">
        <v>37</v>
      </c>
      <c r="C52" s="1183"/>
      <c r="D52" s="90"/>
      <c r="E52" s="1184" t="s">
        <v>38</v>
      </c>
      <c r="F52" s="1184"/>
      <c r="G52" s="1184"/>
      <c r="H52" s="1185"/>
      <c r="I52" s="91">
        <v>680</v>
      </c>
      <c r="J52" s="92">
        <v>-362</v>
      </c>
      <c r="K52" s="92">
        <v>-458</v>
      </c>
      <c r="L52" s="92">
        <v>-709</v>
      </c>
      <c r="M52" s="93">
        <v>-1407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135773</v>
      </c>
      <c r="E3" s="116"/>
      <c r="F3" s="117">
        <v>109926</v>
      </c>
      <c r="G3" s="118"/>
      <c r="H3" s="119"/>
    </row>
    <row r="4" spans="1:8" x14ac:dyDescent="0.15">
      <c r="A4" s="120"/>
      <c r="B4" s="121"/>
      <c r="C4" s="122"/>
      <c r="D4" s="123">
        <v>86805</v>
      </c>
      <c r="E4" s="124"/>
      <c r="F4" s="125">
        <v>64844</v>
      </c>
      <c r="G4" s="126"/>
      <c r="H4" s="127"/>
    </row>
    <row r="5" spans="1:8" x14ac:dyDescent="0.15">
      <c r="A5" s="108" t="s">
        <v>509</v>
      </c>
      <c r="B5" s="113"/>
      <c r="C5" s="114"/>
      <c r="D5" s="115">
        <v>95503</v>
      </c>
      <c r="E5" s="116"/>
      <c r="F5" s="117">
        <v>133616</v>
      </c>
      <c r="G5" s="118"/>
      <c r="H5" s="119"/>
    </row>
    <row r="6" spans="1:8" x14ac:dyDescent="0.15">
      <c r="A6" s="120"/>
      <c r="B6" s="121"/>
      <c r="C6" s="122"/>
      <c r="D6" s="123">
        <v>65015</v>
      </c>
      <c r="E6" s="124"/>
      <c r="F6" s="125">
        <v>57933</v>
      </c>
      <c r="G6" s="126"/>
      <c r="H6" s="127"/>
    </row>
    <row r="7" spans="1:8" x14ac:dyDescent="0.15">
      <c r="A7" s="108" t="s">
        <v>510</v>
      </c>
      <c r="B7" s="113"/>
      <c r="C7" s="114"/>
      <c r="D7" s="115">
        <v>95893</v>
      </c>
      <c r="E7" s="116"/>
      <c r="F7" s="117">
        <v>96333</v>
      </c>
      <c r="G7" s="118"/>
      <c r="H7" s="119"/>
    </row>
    <row r="8" spans="1:8" x14ac:dyDescent="0.15">
      <c r="A8" s="120"/>
      <c r="B8" s="121"/>
      <c r="C8" s="122"/>
      <c r="D8" s="123">
        <v>81496</v>
      </c>
      <c r="E8" s="124"/>
      <c r="F8" s="125">
        <v>57060</v>
      </c>
      <c r="G8" s="126"/>
      <c r="H8" s="127"/>
    </row>
    <row r="9" spans="1:8" x14ac:dyDescent="0.15">
      <c r="A9" s="108" t="s">
        <v>511</v>
      </c>
      <c r="B9" s="113"/>
      <c r="C9" s="114"/>
      <c r="D9" s="115">
        <v>104935</v>
      </c>
      <c r="E9" s="116"/>
      <c r="F9" s="117">
        <v>117673</v>
      </c>
      <c r="G9" s="118"/>
      <c r="H9" s="119"/>
    </row>
    <row r="10" spans="1:8" x14ac:dyDescent="0.15">
      <c r="A10" s="120"/>
      <c r="B10" s="121"/>
      <c r="C10" s="122"/>
      <c r="D10" s="123">
        <v>84023</v>
      </c>
      <c r="E10" s="124"/>
      <c r="F10" s="125">
        <v>62359</v>
      </c>
      <c r="G10" s="126"/>
      <c r="H10" s="127"/>
    </row>
    <row r="11" spans="1:8" x14ac:dyDescent="0.15">
      <c r="A11" s="108" t="s">
        <v>512</v>
      </c>
      <c r="B11" s="113"/>
      <c r="C11" s="114"/>
      <c r="D11" s="115">
        <v>109337</v>
      </c>
      <c r="E11" s="116"/>
      <c r="F11" s="117">
        <v>118223</v>
      </c>
      <c r="G11" s="118"/>
      <c r="H11" s="119"/>
    </row>
    <row r="12" spans="1:8" x14ac:dyDescent="0.15">
      <c r="A12" s="120"/>
      <c r="B12" s="121"/>
      <c r="C12" s="128"/>
      <c r="D12" s="123">
        <v>84488</v>
      </c>
      <c r="E12" s="124"/>
      <c r="F12" s="125">
        <v>57106</v>
      </c>
      <c r="G12" s="126"/>
      <c r="H12" s="127"/>
    </row>
    <row r="13" spans="1:8" x14ac:dyDescent="0.15">
      <c r="A13" s="108"/>
      <c r="B13" s="113"/>
      <c r="C13" s="129"/>
      <c r="D13" s="130">
        <v>108288</v>
      </c>
      <c r="E13" s="131"/>
      <c r="F13" s="132">
        <v>115154</v>
      </c>
      <c r="G13" s="133"/>
      <c r="H13" s="119"/>
    </row>
    <row r="14" spans="1:8" x14ac:dyDescent="0.15">
      <c r="A14" s="120"/>
      <c r="B14" s="121"/>
      <c r="C14" s="122"/>
      <c r="D14" s="123">
        <v>80365</v>
      </c>
      <c r="E14" s="124"/>
      <c r="F14" s="125">
        <v>59860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14.69</v>
      </c>
      <c r="C19" s="134">
        <f>ROUND(VALUE(SUBSTITUTE(実質収支比率等に係る経年分析!G$48,"▲","-")),2)</f>
        <v>8.3699999999999992</v>
      </c>
      <c r="D19" s="134">
        <f>ROUND(VALUE(SUBSTITUTE(実質収支比率等に係る経年分析!H$48,"▲","-")),2)</f>
        <v>10.02</v>
      </c>
      <c r="E19" s="134">
        <f>ROUND(VALUE(SUBSTITUTE(実質収支比率等に係る経年分析!I$48,"▲","-")),2)</f>
        <v>15.03</v>
      </c>
      <c r="F19" s="134">
        <f>ROUND(VALUE(SUBSTITUTE(実質収支比率等に係る経年分析!J$48,"▲","-")),2)</f>
        <v>11.4</v>
      </c>
    </row>
    <row r="20" spans="1:11" x14ac:dyDescent="0.15">
      <c r="A20" s="134" t="s">
        <v>43</v>
      </c>
      <c r="B20" s="134">
        <f>ROUND(VALUE(SUBSTITUTE(実質収支比率等に係る経年分析!F$47,"▲","-")),2)</f>
        <v>24.94</v>
      </c>
      <c r="C20" s="134">
        <f>ROUND(VALUE(SUBSTITUTE(実質収支比率等に係る経年分析!G$47,"▲","-")),2)</f>
        <v>33.159999999999997</v>
      </c>
      <c r="D20" s="134">
        <f>ROUND(VALUE(SUBSTITUTE(実質収支比率等に係る経年分析!H$47,"▲","-")),2)</f>
        <v>34.26</v>
      </c>
      <c r="E20" s="134">
        <f>ROUND(VALUE(SUBSTITUTE(実質収支比率等に係る経年分析!I$47,"▲","-")),2)</f>
        <v>38.15</v>
      </c>
      <c r="F20" s="134">
        <f>ROUND(VALUE(SUBSTITUTE(実質収支比率等に係る経年分析!J$47,"▲","-")),2)</f>
        <v>38.01</v>
      </c>
    </row>
    <row r="21" spans="1:11" x14ac:dyDescent="0.15">
      <c r="A21" s="134" t="s">
        <v>44</v>
      </c>
      <c r="B21" s="134">
        <f>IF(ISNUMBER(VALUE(SUBSTITUTE(実質収支比率等に係る経年分析!F$49,"▲","-"))),ROUND(VALUE(SUBSTITUTE(実質収支比率等に係る経年分析!F$49,"▲","-")),2),NA())</f>
        <v>8.1</v>
      </c>
      <c r="C21" s="134">
        <f>IF(ISNUMBER(VALUE(SUBSTITUTE(実質収支比率等に係る経年分析!G$49,"▲","-"))),ROUND(VALUE(SUBSTITUTE(実質収支比率等に係る経年分析!G$49,"▲","-")),2),NA())</f>
        <v>3.59</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10.59</v>
      </c>
      <c r="F21" s="134">
        <f>IF(ISNUMBER(VALUE(SUBSTITUTE(実質収支比率等に係る経年分析!J$49,"▲","-"))),ROUND(VALUE(SUBSTITUTE(実質収支比率等に係る経年分析!J$49,"▲","-")),2),NA())</f>
        <v>-3.56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いやしの里診療所事業特別会計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f>IF(ROUND(VALUE(SUBSTITUTE(連結実質赤字比率に係る赤字・黒字の構成分析!I$36,"▲", "-")), 2) &lt; 0, ABS(ROUND(VALUE(SUBSTITUTE(連結実質赤字比率に係る赤字・黒字の構成分析!I$36,"▲", "-")), 2)), NA())</f>
        <v>0.8</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699</v>
      </c>
      <c r="E42" s="136"/>
      <c r="F42" s="136"/>
      <c r="G42" s="136">
        <f>'実質公債費比率（分子）の構造'!L$52</f>
        <v>701</v>
      </c>
      <c r="H42" s="136"/>
      <c r="I42" s="136"/>
      <c r="J42" s="136">
        <f>'実質公債費比率（分子）の構造'!M$52</f>
        <v>687</v>
      </c>
      <c r="K42" s="136"/>
      <c r="L42" s="136"/>
      <c r="M42" s="136">
        <f>'実質公債費比率（分子）の構造'!N$52</f>
        <v>667</v>
      </c>
      <c r="N42" s="136"/>
      <c r="O42" s="136"/>
      <c r="P42" s="136">
        <f>'実質公債費比率（分子）の構造'!O$52</f>
        <v>647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75</v>
      </c>
      <c r="C45" s="136"/>
      <c r="D45" s="136"/>
      <c r="E45" s="136">
        <f>'実質公債費比率（分子）の構造'!L$49</f>
        <v>75</v>
      </c>
      <c r="F45" s="136"/>
      <c r="G45" s="136"/>
      <c r="H45" s="136">
        <f>'実質公債費比率（分子）の構造'!M$49</f>
        <v>68</v>
      </c>
      <c r="I45" s="136"/>
      <c r="J45" s="136"/>
      <c r="K45" s="136">
        <f>'実質公債費比率（分子）の構造'!N$49</f>
        <v>66</v>
      </c>
      <c r="L45" s="136"/>
      <c r="M45" s="136"/>
      <c r="N45" s="136">
        <f>'実質公債費比率（分子）の構造'!O$49</f>
        <v>66</v>
      </c>
      <c r="O45" s="136"/>
      <c r="P45" s="136"/>
    </row>
    <row r="46" spans="1:16" x14ac:dyDescent="0.15">
      <c r="A46" s="136" t="s">
        <v>55</v>
      </c>
      <c r="B46" s="136">
        <f>'実質公債費比率（分子）の構造'!K$48</f>
        <v>79</v>
      </c>
      <c r="C46" s="136"/>
      <c r="D46" s="136"/>
      <c r="E46" s="136">
        <f>'実質公債費比率（分子）の構造'!L$48</f>
        <v>76</v>
      </c>
      <c r="F46" s="136"/>
      <c r="G46" s="136"/>
      <c r="H46" s="136">
        <f>'実質公債費比率（分子）の構造'!M$48</f>
        <v>77</v>
      </c>
      <c r="I46" s="136"/>
      <c r="J46" s="136"/>
      <c r="K46" s="136">
        <f>'実質公債費比率（分子）の構造'!N$48</f>
        <v>78</v>
      </c>
      <c r="L46" s="136"/>
      <c r="M46" s="136"/>
      <c r="N46" s="136">
        <f>'実質公債費比率（分子）の構造'!O$48</f>
        <v>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918</v>
      </c>
      <c r="C49" s="136"/>
      <c r="D49" s="136"/>
      <c r="E49" s="136">
        <f>'実質公債費比率（分子）の構造'!L$45</f>
        <v>849</v>
      </c>
      <c r="F49" s="136"/>
      <c r="G49" s="136"/>
      <c r="H49" s="136">
        <f>'実質公債費比率（分子）の構造'!M$45</f>
        <v>811</v>
      </c>
      <c r="I49" s="136"/>
      <c r="J49" s="136"/>
      <c r="K49" s="136">
        <f>'実質公債費比率（分子）の構造'!N$45</f>
        <v>769</v>
      </c>
      <c r="L49" s="136"/>
      <c r="M49" s="136"/>
      <c r="N49" s="136">
        <f>'実質公債費比率（分子）の構造'!O$45</f>
        <v>746</v>
      </c>
      <c r="O49" s="136"/>
      <c r="P49" s="136"/>
    </row>
    <row r="50" spans="1:16" x14ac:dyDescent="0.15">
      <c r="A50" s="136" t="s">
        <v>59</v>
      </c>
      <c r="B50" s="136" t="e">
        <f>NA()</f>
        <v>#N/A</v>
      </c>
      <c r="C50" s="136">
        <f>IF(ISNUMBER('実質公債費比率（分子）の構造'!K$53),'実質公債費比率（分子）の構造'!K$53,NA())</f>
        <v>376</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271</v>
      </c>
      <c r="J50" s="136" t="e">
        <f>NA()</f>
        <v>#N/A</v>
      </c>
      <c r="K50" s="136" t="e">
        <f>NA()</f>
        <v>#N/A</v>
      </c>
      <c r="L50" s="136">
        <f>IF(ISNUMBER('実質公債費比率（分子）の構造'!N$53),'実質公債費比率（分子）の構造'!N$53,NA())</f>
        <v>248</v>
      </c>
      <c r="M50" s="136" t="e">
        <f>NA()</f>
        <v>#N/A</v>
      </c>
      <c r="N50" s="136" t="e">
        <f>NA()</f>
        <v>#N/A</v>
      </c>
      <c r="O50" s="136">
        <f>IF(ISNUMBER('実質公債費比率（分子）の構造'!O$53),'実質公債費比率（分子）の構造'!O$53,NA())</f>
        <v>237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5998</v>
      </c>
      <c r="E56" s="135"/>
      <c r="F56" s="135"/>
      <c r="G56" s="135">
        <f>'将来負担比率（分子）の構造'!J$51</f>
        <v>5934</v>
      </c>
      <c r="H56" s="135"/>
      <c r="I56" s="135"/>
      <c r="J56" s="135">
        <f>'将来負担比率（分子）の構造'!K$51</f>
        <v>5718</v>
      </c>
      <c r="K56" s="135"/>
      <c r="L56" s="135"/>
      <c r="M56" s="135">
        <f>'将来負担比率（分子）の構造'!L$51</f>
        <v>5514</v>
      </c>
      <c r="N56" s="135"/>
      <c r="O56" s="135"/>
      <c r="P56" s="135">
        <f>'将来負担比率（分子）の構造'!M$51</f>
        <v>5345</v>
      </c>
    </row>
    <row r="57" spans="1:16" x14ac:dyDescent="0.15">
      <c r="A57" s="135" t="s">
        <v>35</v>
      </c>
      <c r="B57" s="135"/>
      <c r="C57" s="135"/>
      <c r="D57" s="135">
        <f>'将来負担比率（分子）の構造'!I$50</f>
        <v>341</v>
      </c>
      <c r="E57" s="135"/>
      <c r="F57" s="135"/>
      <c r="G57" s="135">
        <f>'将来負担比率（分子）の構造'!J$50</f>
        <v>294</v>
      </c>
      <c r="H57" s="135"/>
      <c r="I57" s="135"/>
      <c r="J57" s="135">
        <f>'将来負担比率（分子）の構造'!K$50</f>
        <v>206</v>
      </c>
      <c r="K57" s="135"/>
      <c r="L57" s="135"/>
      <c r="M57" s="135">
        <f>'将来負担比率（分子）の構造'!L$50</f>
        <v>146</v>
      </c>
      <c r="N57" s="135"/>
      <c r="O57" s="135"/>
      <c r="P57" s="135">
        <f>'将来負担比率（分子）の構造'!M$50</f>
        <v>99</v>
      </c>
    </row>
    <row r="58" spans="1:16" x14ac:dyDescent="0.15">
      <c r="A58" s="135" t="s">
        <v>34</v>
      </c>
      <c r="B58" s="135"/>
      <c r="C58" s="135"/>
      <c r="D58" s="135">
        <f>'将来負担比率（分子）の構造'!I$49</f>
        <v>2607</v>
      </c>
      <c r="E58" s="135"/>
      <c r="F58" s="135"/>
      <c r="G58" s="135">
        <f>'将来負担比率（分子）の構造'!J$49</f>
        <v>2969</v>
      </c>
      <c r="H58" s="135"/>
      <c r="I58" s="135"/>
      <c r="J58" s="135">
        <f>'将来負担比率（分子）の構造'!K$49</f>
        <v>2950</v>
      </c>
      <c r="K58" s="135"/>
      <c r="L58" s="135"/>
      <c r="M58" s="135">
        <f>'将来負担比率（分子）の構造'!L$49</f>
        <v>2907</v>
      </c>
      <c r="N58" s="135"/>
      <c r="O58" s="135"/>
      <c r="P58" s="135">
        <f>'将来負担比率（分子）の構造'!M$49</f>
        <v>3213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1410</v>
      </c>
      <c r="C62" s="135"/>
      <c r="D62" s="135"/>
      <c r="E62" s="135">
        <f>'将来負担比率（分子）の構造'!J$45</f>
        <v>1403</v>
      </c>
      <c r="F62" s="135"/>
      <c r="G62" s="135"/>
      <c r="H62" s="135">
        <f>'将来負担比率（分子）の構造'!K$45</f>
        <v>1409</v>
      </c>
      <c r="I62" s="135"/>
      <c r="J62" s="135"/>
      <c r="K62" s="135">
        <f>'将来負担比率（分子）の構造'!L$45</f>
        <v>1419</v>
      </c>
      <c r="L62" s="135"/>
      <c r="M62" s="135"/>
      <c r="N62" s="135">
        <f>'将来負担比率（分子）の構造'!M$45</f>
        <v>1446</v>
      </c>
      <c r="O62" s="135"/>
      <c r="P62" s="135"/>
    </row>
    <row r="63" spans="1:16" x14ac:dyDescent="0.15">
      <c r="A63" s="135" t="s">
        <v>28</v>
      </c>
      <c r="B63" s="135">
        <f>'将来負担比率（分子）の構造'!I$44</f>
        <v>501</v>
      </c>
      <c r="C63" s="135"/>
      <c r="D63" s="135"/>
      <c r="E63" s="135">
        <f>'将来負担比率（分子）の構造'!J$44</f>
        <v>431</v>
      </c>
      <c r="F63" s="135"/>
      <c r="G63" s="135"/>
      <c r="H63" s="135">
        <f>'将来負担比率（分子）の構造'!K$44</f>
        <v>367</v>
      </c>
      <c r="I63" s="135"/>
      <c r="J63" s="135"/>
      <c r="K63" s="135">
        <f>'将来負担比率（分子）の構造'!L$44</f>
        <v>305</v>
      </c>
      <c r="L63" s="135"/>
      <c r="M63" s="135"/>
      <c r="N63" s="135">
        <f>'将来負担比率（分子）の構造'!M$44</f>
        <v>242</v>
      </c>
      <c r="O63" s="135"/>
      <c r="P63" s="135"/>
    </row>
    <row r="64" spans="1:16" x14ac:dyDescent="0.15">
      <c r="A64" s="135" t="s">
        <v>27</v>
      </c>
      <c r="B64" s="135">
        <f>'将来負担比率（分子）の構造'!I$43</f>
        <v>737</v>
      </c>
      <c r="C64" s="135"/>
      <c r="D64" s="135"/>
      <c r="E64" s="135">
        <f>'将来負担比率（分子）の構造'!J$43</f>
        <v>698</v>
      </c>
      <c r="F64" s="135"/>
      <c r="G64" s="135"/>
      <c r="H64" s="135">
        <f>'将来負担比率（分子）の構造'!K$43</f>
        <v>673</v>
      </c>
      <c r="I64" s="135"/>
      <c r="J64" s="135"/>
      <c r="K64" s="135">
        <f>'将来負担比率（分子）の構造'!L$43</f>
        <v>601</v>
      </c>
      <c r="L64" s="135"/>
      <c r="M64" s="135"/>
      <c r="N64" s="135">
        <f>'将来負担比率（分子）の構造'!M$43</f>
        <v>550</v>
      </c>
      <c r="O64" s="135"/>
      <c r="P64" s="135"/>
    </row>
    <row r="65" spans="1:16" x14ac:dyDescent="0.15">
      <c r="A65" s="135" t="s">
        <v>26</v>
      </c>
      <c r="B65" s="135">
        <f>'将来負担比率（分子）の構造'!I$42</f>
        <v>12</v>
      </c>
      <c r="C65" s="135"/>
      <c r="D65" s="135"/>
      <c r="E65" s="135">
        <f>'将来負担比率（分子）の構造'!J$42</f>
        <v>11</v>
      </c>
      <c r="F65" s="135"/>
      <c r="G65" s="135"/>
      <c r="H65" s="135">
        <f>'将来負担比率（分子）の構造'!K$42</f>
        <v>9</v>
      </c>
      <c r="I65" s="135"/>
      <c r="J65" s="135"/>
      <c r="K65" s="135">
        <f>'将来負担比率（分子）の構造'!L$42</f>
        <v>7</v>
      </c>
      <c r="L65" s="135"/>
      <c r="M65" s="135"/>
      <c r="N65" s="135">
        <f>'将来負担比率（分子）の構造'!M$42</f>
        <v>4</v>
      </c>
      <c r="O65" s="135"/>
      <c r="P65" s="135"/>
    </row>
    <row r="66" spans="1:16" x14ac:dyDescent="0.15">
      <c r="A66" s="135" t="s">
        <v>25</v>
      </c>
      <c r="B66" s="135">
        <f>'将来負担比率（分子）の構造'!I$41</f>
        <v>6965</v>
      </c>
      <c r="C66" s="135"/>
      <c r="D66" s="135"/>
      <c r="E66" s="135">
        <f>'将来負担比率（分子）の構造'!J$41</f>
        <v>6292</v>
      </c>
      <c r="F66" s="135"/>
      <c r="G66" s="135"/>
      <c r="H66" s="135">
        <f>'将来負担比率（分子）の構造'!K$41</f>
        <v>5957</v>
      </c>
      <c r="I66" s="135"/>
      <c r="J66" s="135"/>
      <c r="K66" s="135">
        <f>'将来負担比率（分子）の構造'!L$41</f>
        <v>5527</v>
      </c>
      <c r="L66" s="135"/>
      <c r="M66" s="135"/>
      <c r="N66" s="135">
        <f>'将来負担比率（分子）の構造'!M$41</f>
        <v>5006</v>
      </c>
      <c r="O66" s="135"/>
      <c r="P66" s="135"/>
    </row>
    <row r="67" spans="1:16" x14ac:dyDescent="0.15">
      <c r="A67" s="135" t="s">
        <v>63</v>
      </c>
      <c r="B67" s="135" t="e">
        <f>NA()</f>
        <v>#N/A</v>
      </c>
      <c r="C67" s="135">
        <f>IF(ISNUMBER('将来負担比率（分子）の構造'!I$52), IF('将来負担比率（分子）の構造'!I$52 &lt; 0, 0, '将来負担比率（分子）の構造'!I$52), NA())</f>
        <v>680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1380535</v>
      </c>
      <c r="S5" s="581"/>
      <c r="T5" s="581"/>
      <c r="U5" s="581"/>
      <c r="V5" s="581"/>
      <c r="W5" s="581"/>
      <c r="X5" s="581"/>
      <c r="Y5" s="582"/>
      <c r="Z5" s="583">
        <v>21.5</v>
      </c>
      <c r="AA5" s="583"/>
      <c r="AB5" s="583"/>
      <c r="AC5" s="583"/>
      <c r="AD5" s="584">
        <v>1380535</v>
      </c>
      <c r="AE5" s="584"/>
      <c r="AF5" s="584"/>
      <c r="AG5" s="584"/>
      <c r="AH5" s="584"/>
      <c r="AI5" s="584"/>
      <c r="AJ5" s="584"/>
      <c r="AK5" s="584"/>
      <c r="AL5" s="585">
        <v>33.299999999999997</v>
      </c>
      <c r="AM5" s="586"/>
      <c r="AN5" s="586"/>
      <c r="AO5" s="587"/>
      <c r="AP5" s="577" t="s">
        <v>209</v>
      </c>
      <c r="AQ5" s="578"/>
      <c r="AR5" s="578"/>
      <c r="AS5" s="578"/>
      <c r="AT5" s="578"/>
      <c r="AU5" s="578"/>
      <c r="AV5" s="578"/>
      <c r="AW5" s="578"/>
      <c r="AX5" s="578"/>
      <c r="AY5" s="578"/>
      <c r="AZ5" s="578"/>
      <c r="BA5" s="578"/>
      <c r="BB5" s="578"/>
      <c r="BC5" s="578"/>
      <c r="BD5" s="578"/>
      <c r="BE5" s="578"/>
      <c r="BF5" s="579"/>
      <c r="BG5" s="591">
        <v>1374921</v>
      </c>
      <c r="BH5" s="592"/>
      <c r="BI5" s="592"/>
      <c r="BJ5" s="592"/>
      <c r="BK5" s="592"/>
      <c r="BL5" s="592"/>
      <c r="BM5" s="592"/>
      <c r="BN5" s="593"/>
      <c r="BO5" s="594">
        <v>99.6</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53141</v>
      </c>
      <c r="S6" s="592"/>
      <c r="T6" s="592"/>
      <c r="U6" s="592"/>
      <c r="V6" s="592"/>
      <c r="W6" s="592"/>
      <c r="X6" s="592"/>
      <c r="Y6" s="593"/>
      <c r="Z6" s="594">
        <v>0.8</v>
      </c>
      <c r="AA6" s="594"/>
      <c r="AB6" s="594"/>
      <c r="AC6" s="594"/>
      <c r="AD6" s="595">
        <v>53141</v>
      </c>
      <c r="AE6" s="595"/>
      <c r="AF6" s="595"/>
      <c r="AG6" s="595"/>
      <c r="AH6" s="595"/>
      <c r="AI6" s="595"/>
      <c r="AJ6" s="595"/>
      <c r="AK6" s="595"/>
      <c r="AL6" s="596">
        <v>1.3</v>
      </c>
      <c r="AM6" s="597"/>
      <c r="AN6" s="597"/>
      <c r="AO6" s="598"/>
      <c r="AP6" s="588" t="s">
        <v>215</v>
      </c>
      <c r="AQ6" s="589"/>
      <c r="AR6" s="589"/>
      <c r="AS6" s="589"/>
      <c r="AT6" s="589"/>
      <c r="AU6" s="589"/>
      <c r="AV6" s="589"/>
      <c r="AW6" s="589"/>
      <c r="AX6" s="589"/>
      <c r="AY6" s="589"/>
      <c r="AZ6" s="589"/>
      <c r="BA6" s="589"/>
      <c r="BB6" s="589"/>
      <c r="BC6" s="589"/>
      <c r="BD6" s="589"/>
      <c r="BE6" s="589"/>
      <c r="BF6" s="590"/>
      <c r="BG6" s="591">
        <v>1374921</v>
      </c>
      <c r="BH6" s="592"/>
      <c r="BI6" s="592"/>
      <c r="BJ6" s="592"/>
      <c r="BK6" s="592"/>
      <c r="BL6" s="592"/>
      <c r="BM6" s="592"/>
      <c r="BN6" s="593"/>
      <c r="BO6" s="594">
        <v>99.6</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69918</v>
      </c>
      <c r="CS6" s="592"/>
      <c r="CT6" s="592"/>
      <c r="CU6" s="592"/>
      <c r="CV6" s="592"/>
      <c r="CW6" s="592"/>
      <c r="CX6" s="592"/>
      <c r="CY6" s="593"/>
      <c r="CZ6" s="594">
        <v>1.2</v>
      </c>
      <c r="DA6" s="594"/>
      <c r="DB6" s="594"/>
      <c r="DC6" s="594"/>
      <c r="DD6" s="600" t="s">
        <v>210</v>
      </c>
      <c r="DE6" s="592"/>
      <c r="DF6" s="592"/>
      <c r="DG6" s="592"/>
      <c r="DH6" s="592"/>
      <c r="DI6" s="592"/>
      <c r="DJ6" s="592"/>
      <c r="DK6" s="592"/>
      <c r="DL6" s="592"/>
      <c r="DM6" s="592"/>
      <c r="DN6" s="592"/>
      <c r="DO6" s="592"/>
      <c r="DP6" s="593"/>
      <c r="DQ6" s="600">
        <v>69918</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1794</v>
      </c>
      <c r="S7" s="592"/>
      <c r="T7" s="592"/>
      <c r="U7" s="592"/>
      <c r="V7" s="592"/>
      <c r="W7" s="592"/>
      <c r="X7" s="592"/>
      <c r="Y7" s="593"/>
      <c r="Z7" s="594">
        <v>0</v>
      </c>
      <c r="AA7" s="594"/>
      <c r="AB7" s="594"/>
      <c r="AC7" s="594"/>
      <c r="AD7" s="595">
        <v>1794</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302038</v>
      </c>
      <c r="BH7" s="592"/>
      <c r="BI7" s="592"/>
      <c r="BJ7" s="592"/>
      <c r="BK7" s="592"/>
      <c r="BL7" s="592"/>
      <c r="BM7" s="592"/>
      <c r="BN7" s="593"/>
      <c r="BO7" s="594">
        <v>21.9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1202222</v>
      </c>
      <c r="CS7" s="592"/>
      <c r="CT7" s="592"/>
      <c r="CU7" s="592"/>
      <c r="CV7" s="592"/>
      <c r="CW7" s="592"/>
      <c r="CX7" s="592"/>
      <c r="CY7" s="593"/>
      <c r="CZ7" s="594">
        <v>20.7</v>
      </c>
      <c r="DA7" s="594"/>
      <c r="DB7" s="594"/>
      <c r="DC7" s="594"/>
      <c r="DD7" s="600">
        <v>10212</v>
      </c>
      <c r="DE7" s="592"/>
      <c r="DF7" s="592"/>
      <c r="DG7" s="592"/>
      <c r="DH7" s="592"/>
      <c r="DI7" s="592"/>
      <c r="DJ7" s="592"/>
      <c r="DK7" s="592"/>
      <c r="DL7" s="592"/>
      <c r="DM7" s="592"/>
      <c r="DN7" s="592"/>
      <c r="DO7" s="592"/>
      <c r="DP7" s="593"/>
      <c r="DQ7" s="600">
        <v>983798</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2927</v>
      </c>
      <c r="S8" s="592"/>
      <c r="T8" s="592"/>
      <c r="U8" s="592"/>
      <c r="V8" s="592"/>
      <c r="W8" s="592"/>
      <c r="X8" s="592"/>
      <c r="Y8" s="593"/>
      <c r="Z8" s="594">
        <v>0</v>
      </c>
      <c r="AA8" s="594"/>
      <c r="AB8" s="594"/>
      <c r="AC8" s="594"/>
      <c r="AD8" s="595">
        <v>2927</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11076</v>
      </c>
      <c r="BH8" s="592"/>
      <c r="BI8" s="592"/>
      <c r="BJ8" s="592"/>
      <c r="BK8" s="592"/>
      <c r="BL8" s="592"/>
      <c r="BM8" s="592"/>
      <c r="BN8" s="593"/>
      <c r="BO8" s="594">
        <v>0.8</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1134476</v>
      </c>
      <c r="CS8" s="592"/>
      <c r="CT8" s="592"/>
      <c r="CU8" s="592"/>
      <c r="CV8" s="592"/>
      <c r="CW8" s="592"/>
      <c r="CX8" s="592"/>
      <c r="CY8" s="593"/>
      <c r="CZ8" s="594">
        <v>19.5</v>
      </c>
      <c r="DA8" s="594"/>
      <c r="DB8" s="594"/>
      <c r="DC8" s="594"/>
      <c r="DD8" s="600">
        <v>47082</v>
      </c>
      <c r="DE8" s="592"/>
      <c r="DF8" s="592"/>
      <c r="DG8" s="592"/>
      <c r="DH8" s="592"/>
      <c r="DI8" s="592"/>
      <c r="DJ8" s="592"/>
      <c r="DK8" s="592"/>
      <c r="DL8" s="592"/>
      <c r="DM8" s="592"/>
      <c r="DN8" s="592"/>
      <c r="DO8" s="592"/>
      <c r="DP8" s="593"/>
      <c r="DQ8" s="600">
        <v>784487</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5107</v>
      </c>
      <c r="S9" s="592"/>
      <c r="T9" s="592"/>
      <c r="U9" s="592"/>
      <c r="V9" s="592"/>
      <c r="W9" s="592"/>
      <c r="X9" s="592"/>
      <c r="Y9" s="593"/>
      <c r="Z9" s="594">
        <v>0.1</v>
      </c>
      <c r="AA9" s="594"/>
      <c r="AB9" s="594"/>
      <c r="AC9" s="594"/>
      <c r="AD9" s="595">
        <v>5107</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256920</v>
      </c>
      <c r="BH9" s="592"/>
      <c r="BI9" s="592"/>
      <c r="BJ9" s="592"/>
      <c r="BK9" s="592"/>
      <c r="BL9" s="592"/>
      <c r="BM9" s="592"/>
      <c r="BN9" s="593"/>
      <c r="BO9" s="594">
        <v>18.600000000000001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664185</v>
      </c>
      <c r="CS9" s="592"/>
      <c r="CT9" s="592"/>
      <c r="CU9" s="592"/>
      <c r="CV9" s="592"/>
      <c r="CW9" s="592"/>
      <c r="CX9" s="592"/>
      <c r="CY9" s="593"/>
      <c r="CZ9" s="594">
        <v>11.4</v>
      </c>
      <c r="DA9" s="594"/>
      <c r="DB9" s="594"/>
      <c r="DC9" s="594"/>
      <c r="DD9" s="600">
        <v>108456</v>
      </c>
      <c r="DE9" s="592"/>
      <c r="DF9" s="592"/>
      <c r="DG9" s="592"/>
      <c r="DH9" s="592"/>
      <c r="DI9" s="592"/>
      <c r="DJ9" s="592"/>
      <c r="DK9" s="592"/>
      <c r="DL9" s="592"/>
      <c r="DM9" s="592"/>
      <c r="DN9" s="592"/>
      <c r="DO9" s="592"/>
      <c r="DP9" s="593"/>
      <c r="DQ9" s="600">
        <v>556426</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84271</v>
      </c>
      <c r="S10" s="592"/>
      <c r="T10" s="592"/>
      <c r="U10" s="592"/>
      <c r="V10" s="592"/>
      <c r="W10" s="592"/>
      <c r="X10" s="592"/>
      <c r="Y10" s="593"/>
      <c r="Z10" s="594">
        <v>1.3</v>
      </c>
      <c r="AA10" s="594"/>
      <c r="AB10" s="594"/>
      <c r="AC10" s="594"/>
      <c r="AD10" s="595">
        <v>84271</v>
      </c>
      <c r="AE10" s="595"/>
      <c r="AF10" s="595"/>
      <c r="AG10" s="595"/>
      <c r="AH10" s="595"/>
      <c r="AI10" s="595"/>
      <c r="AJ10" s="595"/>
      <c r="AK10" s="595"/>
      <c r="AL10" s="596">
        <v>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17983</v>
      </c>
      <c r="BH10" s="592"/>
      <c r="BI10" s="592"/>
      <c r="BJ10" s="592"/>
      <c r="BK10" s="592"/>
      <c r="BL10" s="592"/>
      <c r="BM10" s="592"/>
      <c r="BN10" s="593"/>
      <c r="BO10" s="594">
        <v>1.3</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15260</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1841</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16059</v>
      </c>
      <c r="BH11" s="592"/>
      <c r="BI11" s="592"/>
      <c r="BJ11" s="592"/>
      <c r="BK11" s="592"/>
      <c r="BL11" s="592"/>
      <c r="BM11" s="592"/>
      <c r="BN11" s="593"/>
      <c r="BO11" s="594">
        <v>1.2</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616271</v>
      </c>
      <c r="CS11" s="592"/>
      <c r="CT11" s="592"/>
      <c r="CU11" s="592"/>
      <c r="CV11" s="592"/>
      <c r="CW11" s="592"/>
      <c r="CX11" s="592"/>
      <c r="CY11" s="593"/>
      <c r="CZ11" s="594">
        <v>10.6</v>
      </c>
      <c r="DA11" s="594"/>
      <c r="DB11" s="594"/>
      <c r="DC11" s="594"/>
      <c r="DD11" s="600">
        <v>423374</v>
      </c>
      <c r="DE11" s="592"/>
      <c r="DF11" s="592"/>
      <c r="DG11" s="592"/>
      <c r="DH11" s="592"/>
      <c r="DI11" s="592"/>
      <c r="DJ11" s="592"/>
      <c r="DK11" s="592"/>
      <c r="DL11" s="592"/>
      <c r="DM11" s="592"/>
      <c r="DN11" s="592"/>
      <c r="DO11" s="592"/>
      <c r="DP11" s="593"/>
      <c r="DQ11" s="600">
        <v>414776</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1018510</v>
      </c>
      <c r="BH12" s="592"/>
      <c r="BI12" s="592"/>
      <c r="BJ12" s="592"/>
      <c r="BK12" s="592"/>
      <c r="BL12" s="592"/>
      <c r="BM12" s="592"/>
      <c r="BN12" s="593"/>
      <c r="BO12" s="594">
        <v>73.8</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262434</v>
      </c>
      <c r="CS12" s="592"/>
      <c r="CT12" s="592"/>
      <c r="CU12" s="592"/>
      <c r="CV12" s="592"/>
      <c r="CW12" s="592"/>
      <c r="CX12" s="592"/>
      <c r="CY12" s="593"/>
      <c r="CZ12" s="594">
        <v>4.5</v>
      </c>
      <c r="DA12" s="594"/>
      <c r="DB12" s="594"/>
      <c r="DC12" s="594"/>
      <c r="DD12" s="600">
        <v>37158</v>
      </c>
      <c r="DE12" s="592"/>
      <c r="DF12" s="592"/>
      <c r="DG12" s="592"/>
      <c r="DH12" s="592"/>
      <c r="DI12" s="592"/>
      <c r="DJ12" s="592"/>
      <c r="DK12" s="592"/>
      <c r="DL12" s="592"/>
      <c r="DM12" s="592"/>
      <c r="DN12" s="592"/>
      <c r="DO12" s="592"/>
      <c r="DP12" s="593"/>
      <c r="DQ12" s="600">
        <v>240764</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19828</v>
      </c>
      <c r="S13" s="592"/>
      <c r="T13" s="592"/>
      <c r="U13" s="592"/>
      <c r="V13" s="592"/>
      <c r="W13" s="592"/>
      <c r="X13" s="592"/>
      <c r="Y13" s="593"/>
      <c r="Z13" s="594">
        <v>0.3</v>
      </c>
      <c r="AA13" s="594"/>
      <c r="AB13" s="594"/>
      <c r="AC13" s="594"/>
      <c r="AD13" s="595">
        <v>19828</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490151</v>
      </c>
      <c r="BH13" s="592"/>
      <c r="BI13" s="592"/>
      <c r="BJ13" s="592"/>
      <c r="BK13" s="592"/>
      <c r="BL13" s="592"/>
      <c r="BM13" s="592"/>
      <c r="BN13" s="593"/>
      <c r="BO13" s="594">
        <v>35.5</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196657</v>
      </c>
      <c r="CS13" s="592"/>
      <c r="CT13" s="592"/>
      <c r="CU13" s="592"/>
      <c r="CV13" s="592"/>
      <c r="CW13" s="592"/>
      <c r="CX13" s="592"/>
      <c r="CY13" s="593"/>
      <c r="CZ13" s="594">
        <v>3.4</v>
      </c>
      <c r="DA13" s="594"/>
      <c r="DB13" s="594"/>
      <c r="DC13" s="594"/>
      <c r="DD13" s="600">
        <v>98849</v>
      </c>
      <c r="DE13" s="592"/>
      <c r="DF13" s="592"/>
      <c r="DG13" s="592"/>
      <c r="DH13" s="592"/>
      <c r="DI13" s="592"/>
      <c r="DJ13" s="592"/>
      <c r="DK13" s="592"/>
      <c r="DL13" s="592"/>
      <c r="DM13" s="592"/>
      <c r="DN13" s="592"/>
      <c r="DO13" s="592"/>
      <c r="DP13" s="593"/>
      <c r="DQ13" s="600">
        <v>140709</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21237</v>
      </c>
      <c r="BH14" s="592"/>
      <c r="BI14" s="592"/>
      <c r="BJ14" s="592"/>
      <c r="BK14" s="592"/>
      <c r="BL14" s="592"/>
      <c r="BM14" s="592"/>
      <c r="BN14" s="593"/>
      <c r="BO14" s="594">
        <v>1.5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452290</v>
      </c>
      <c r="CS14" s="592"/>
      <c r="CT14" s="592"/>
      <c r="CU14" s="592"/>
      <c r="CV14" s="592"/>
      <c r="CW14" s="592"/>
      <c r="CX14" s="592"/>
      <c r="CY14" s="593"/>
      <c r="CZ14" s="594">
        <v>7.8</v>
      </c>
      <c r="DA14" s="594"/>
      <c r="DB14" s="594"/>
      <c r="DC14" s="594"/>
      <c r="DD14" s="600">
        <v>90909</v>
      </c>
      <c r="DE14" s="592"/>
      <c r="DF14" s="592"/>
      <c r="DG14" s="592"/>
      <c r="DH14" s="592"/>
      <c r="DI14" s="592"/>
      <c r="DJ14" s="592"/>
      <c r="DK14" s="592"/>
      <c r="DL14" s="592"/>
      <c r="DM14" s="592"/>
      <c r="DN14" s="592"/>
      <c r="DO14" s="592"/>
      <c r="DP14" s="593"/>
      <c r="DQ14" s="600">
        <v>380685</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1550</v>
      </c>
      <c r="S15" s="592"/>
      <c r="T15" s="592"/>
      <c r="U15" s="592"/>
      <c r="V15" s="592"/>
      <c r="W15" s="592"/>
      <c r="X15" s="592"/>
      <c r="Y15" s="593"/>
      <c r="Z15" s="594">
        <v>0</v>
      </c>
      <c r="AA15" s="594"/>
      <c r="AB15" s="594"/>
      <c r="AC15" s="594"/>
      <c r="AD15" s="595">
        <v>1550</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33136</v>
      </c>
      <c r="BH15" s="592"/>
      <c r="BI15" s="592"/>
      <c r="BJ15" s="592"/>
      <c r="BK15" s="592"/>
      <c r="BL15" s="592"/>
      <c r="BM15" s="592"/>
      <c r="BN15" s="593"/>
      <c r="BO15" s="594">
        <v>2.4</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452778</v>
      </c>
      <c r="CS15" s="592"/>
      <c r="CT15" s="592"/>
      <c r="CU15" s="592"/>
      <c r="CV15" s="592"/>
      <c r="CW15" s="592"/>
      <c r="CX15" s="592"/>
      <c r="CY15" s="593"/>
      <c r="CZ15" s="594">
        <v>7.8</v>
      </c>
      <c r="DA15" s="594"/>
      <c r="DB15" s="594"/>
      <c r="DC15" s="594"/>
      <c r="DD15" s="600">
        <v>43673</v>
      </c>
      <c r="DE15" s="592"/>
      <c r="DF15" s="592"/>
      <c r="DG15" s="592"/>
      <c r="DH15" s="592"/>
      <c r="DI15" s="592"/>
      <c r="DJ15" s="592"/>
      <c r="DK15" s="592"/>
      <c r="DL15" s="592"/>
      <c r="DM15" s="592"/>
      <c r="DN15" s="592"/>
      <c r="DO15" s="592"/>
      <c r="DP15" s="593"/>
      <c r="DQ15" s="600">
        <v>422290</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2979427</v>
      </c>
      <c r="S16" s="592"/>
      <c r="T16" s="592"/>
      <c r="U16" s="592"/>
      <c r="V16" s="592"/>
      <c r="W16" s="592"/>
      <c r="X16" s="592"/>
      <c r="Y16" s="593"/>
      <c r="Z16" s="594">
        <v>46.3</v>
      </c>
      <c r="AA16" s="594"/>
      <c r="AB16" s="594"/>
      <c r="AC16" s="594"/>
      <c r="AD16" s="595">
        <v>2596465</v>
      </c>
      <c r="AE16" s="595"/>
      <c r="AF16" s="595"/>
      <c r="AG16" s="595"/>
      <c r="AH16" s="595"/>
      <c r="AI16" s="595"/>
      <c r="AJ16" s="595"/>
      <c r="AK16" s="595"/>
      <c r="AL16" s="596">
        <v>62.6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3719</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3719</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2596465</v>
      </c>
      <c r="S17" s="592"/>
      <c r="T17" s="592"/>
      <c r="U17" s="592"/>
      <c r="V17" s="592"/>
      <c r="W17" s="592"/>
      <c r="X17" s="592"/>
      <c r="Y17" s="593"/>
      <c r="Z17" s="594">
        <v>40.4</v>
      </c>
      <c r="AA17" s="594"/>
      <c r="AB17" s="594"/>
      <c r="AC17" s="594"/>
      <c r="AD17" s="595">
        <v>2596465</v>
      </c>
      <c r="AE17" s="595"/>
      <c r="AF17" s="595"/>
      <c r="AG17" s="595"/>
      <c r="AH17" s="595"/>
      <c r="AI17" s="595"/>
      <c r="AJ17" s="595"/>
      <c r="AK17" s="595"/>
      <c r="AL17" s="596">
        <v>62.6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746297</v>
      </c>
      <c r="CS17" s="592"/>
      <c r="CT17" s="592"/>
      <c r="CU17" s="592"/>
      <c r="CV17" s="592"/>
      <c r="CW17" s="592"/>
      <c r="CX17" s="592"/>
      <c r="CY17" s="593"/>
      <c r="CZ17" s="594">
        <v>12.8</v>
      </c>
      <c r="DA17" s="594"/>
      <c r="DB17" s="594"/>
      <c r="DC17" s="594"/>
      <c r="DD17" s="600" t="s">
        <v>112</v>
      </c>
      <c r="DE17" s="592"/>
      <c r="DF17" s="592"/>
      <c r="DG17" s="592"/>
      <c r="DH17" s="592"/>
      <c r="DI17" s="592"/>
      <c r="DJ17" s="592"/>
      <c r="DK17" s="592"/>
      <c r="DL17" s="592"/>
      <c r="DM17" s="592"/>
      <c r="DN17" s="592"/>
      <c r="DO17" s="592"/>
      <c r="DP17" s="593"/>
      <c r="DQ17" s="600">
        <v>732925</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382960</v>
      </c>
      <c r="S18" s="592"/>
      <c r="T18" s="592"/>
      <c r="U18" s="592"/>
      <c r="V18" s="592"/>
      <c r="W18" s="592"/>
      <c r="X18" s="592"/>
      <c r="Y18" s="593"/>
      <c r="Z18" s="594">
        <v>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5614</v>
      </c>
      <c r="BH19" s="592"/>
      <c r="BI19" s="592"/>
      <c r="BJ19" s="592"/>
      <c r="BK19" s="592"/>
      <c r="BL19" s="592"/>
      <c r="BM19" s="592"/>
      <c r="BN19" s="593"/>
      <c r="BO19" s="594">
        <v>0.4</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4528580</v>
      </c>
      <c r="S20" s="592"/>
      <c r="T20" s="592"/>
      <c r="U20" s="592"/>
      <c r="V20" s="592"/>
      <c r="W20" s="592"/>
      <c r="X20" s="592"/>
      <c r="Y20" s="593"/>
      <c r="Z20" s="594">
        <v>70.400000000000006</v>
      </c>
      <c r="AA20" s="594"/>
      <c r="AB20" s="594"/>
      <c r="AC20" s="594"/>
      <c r="AD20" s="595">
        <v>4145618</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5614</v>
      </c>
      <c r="BH20" s="592"/>
      <c r="BI20" s="592"/>
      <c r="BJ20" s="592"/>
      <c r="BK20" s="592"/>
      <c r="BL20" s="592"/>
      <c r="BM20" s="592"/>
      <c r="BN20" s="593"/>
      <c r="BO20" s="594">
        <v>0.4</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5816507</v>
      </c>
      <c r="CS20" s="592"/>
      <c r="CT20" s="592"/>
      <c r="CU20" s="592"/>
      <c r="CV20" s="592"/>
      <c r="CW20" s="592"/>
      <c r="CX20" s="592"/>
      <c r="CY20" s="593"/>
      <c r="CZ20" s="594">
        <v>100</v>
      </c>
      <c r="DA20" s="594"/>
      <c r="DB20" s="594"/>
      <c r="DC20" s="594"/>
      <c r="DD20" s="600">
        <v>859713</v>
      </c>
      <c r="DE20" s="592"/>
      <c r="DF20" s="592"/>
      <c r="DG20" s="592"/>
      <c r="DH20" s="592"/>
      <c r="DI20" s="592"/>
      <c r="DJ20" s="592"/>
      <c r="DK20" s="592"/>
      <c r="DL20" s="592"/>
      <c r="DM20" s="592"/>
      <c r="DN20" s="592"/>
      <c r="DO20" s="592"/>
      <c r="DP20" s="593"/>
      <c r="DQ20" s="600">
        <v>4732338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1387</v>
      </c>
      <c r="S21" s="592"/>
      <c r="T21" s="592"/>
      <c r="U21" s="592"/>
      <c r="V21" s="592"/>
      <c r="W21" s="592"/>
      <c r="X21" s="592"/>
      <c r="Y21" s="593"/>
      <c r="Z21" s="594">
        <v>0</v>
      </c>
      <c r="AA21" s="594"/>
      <c r="AB21" s="594"/>
      <c r="AC21" s="594"/>
      <c r="AD21" s="595">
        <v>1387</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5614</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5825</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71312</v>
      </c>
      <c r="S23" s="592"/>
      <c r="T23" s="592"/>
      <c r="U23" s="592"/>
      <c r="V23" s="592"/>
      <c r="W23" s="592"/>
      <c r="X23" s="592"/>
      <c r="Y23" s="593"/>
      <c r="Z23" s="594">
        <v>1.1000000000000001</v>
      </c>
      <c r="AA23" s="594"/>
      <c r="AB23" s="594"/>
      <c r="AC23" s="594"/>
      <c r="AD23" s="595">
        <v>1735</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39932</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2177646</v>
      </c>
      <c r="CS24" s="581"/>
      <c r="CT24" s="581"/>
      <c r="CU24" s="581"/>
      <c r="CV24" s="581"/>
      <c r="CW24" s="581"/>
      <c r="CX24" s="581"/>
      <c r="CY24" s="582"/>
      <c r="CZ24" s="620">
        <v>37.4</v>
      </c>
      <c r="DA24" s="621"/>
      <c r="DB24" s="621"/>
      <c r="DC24" s="622"/>
      <c r="DD24" s="619">
        <v>1993408</v>
      </c>
      <c r="DE24" s="581"/>
      <c r="DF24" s="581"/>
      <c r="DG24" s="581"/>
      <c r="DH24" s="581"/>
      <c r="DI24" s="581"/>
      <c r="DJ24" s="581"/>
      <c r="DK24" s="582"/>
      <c r="DL24" s="619">
        <v>1974975</v>
      </c>
      <c r="DM24" s="581"/>
      <c r="DN24" s="581"/>
      <c r="DO24" s="581"/>
      <c r="DP24" s="581"/>
      <c r="DQ24" s="581"/>
      <c r="DR24" s="581"/>
      <c r="DS24" s="581"/>
      <c r="DT24" s="581"/>
      <c r="DU24" s="581"/>
      <c r="DV24" s="582"/>
      <c r="DW24" s="585">
        <v>47.6</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178816</v>
      </c>
      <c r="S25" s="592"/>
      <c r="T25" s="592"/>
      <c r="U25" s="592"/>
      <c r="V25" s="592"/>
      <c r="W25" s="592"/>
      <c r="X25" s="592"/>
      <c r="Y25" s="593"/>
      <c r="Z25" s="594">
        <v>2.8</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1121839</v>
      </c>
      <c r="CS25" s="611"/>
      <c r="CT25" s="611"/>
      <c r="CU25" s="611"/>
      <c r="CV25" s="611"/>
      <c r="CW25" s="611"/>
      <c r="CX25" s="611"/>
      <c r="CY25" s="612"/>
      <c r="CZ25" s="625">
        <v>19.3</v>
      </c>
      <c r="DA25" s="626"/>
      <c r="DB25" s="626"/>
      <c r="DC25" s="627"/>
      <c r="DD25" s="600">
        <v>1071335</v>
      </c>
      <c r="DE25" s="611"/>
      <c r="DF25" s="611"/>
      <c r="DG25" s="611"/>
      <c r="DH25" s="611"/>
      <c r="DI25" s="611"/>
      <c r="DJ25" s="611"/>
      <c r="DK25" s="612"/>
      <c r="DL25" s="600">
        <v>1053078</v>
      </c>
      <c r="DM25" s="611"/>
      <c r="DN25" s="611"/>
      <c r="DO25" s="611"/>
      <c r="DP25" s="611"/>
      <c r="DQ25" s="611"/>
      <c r="DR25" s="611"/>
      <c r="DS25" s="611"/>
      <c r="DT25" s="611"/>
      <c r="DU25" s="611"/>
      <c r="DV25" s="612"/>
      <c r="DW25" s="596">
        <v>25.4</v>
      </c>
      <c r="DX25" s="623"/>
      <c r="DY25" s="623"/>
      <c r="DZ25" s="623"/>
      <c r="EA25" s="623"/>
      <c r="EB25" s="623"/>
      <c r="EC25" s="624"/>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744549</v>
      </c>
      <c r="CS26" s="592"/>
      <c r="CT26" s="592"/>
      <c r="CU26" s="592"/>
      <c r="CV26" s="592"/>
      <c r="CW26" s="592"/>
      <c r="CX26" s="592"/>
      <c r="CY26" s="593"/>
      <c r="CZ26" s="625">
        <v>12.8</v>
      </c>
      <c r="DA26" s="626"/>
      <c r="DB26" s="626"/>
      <c r="DC26" s="627"/>
      <c r="DD26" s="600">
        <v>713917</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x14ac:dyDescent="0.15">
      <c r="B27" s="588" t="s">
        <v>280</v>
      </c>
      <c r="C27" s="589"/>
      <c r="D27" s="589"/>
      <c r="E27" s="589"/>
      <c r="F27" s="589"/>
      <c r="G27" s="589"/>
      <c r="H27" s="589"/>
      <c r="I27" s="589"/>
      <c r="J27" s="589"/>
      <c r="K27" s="589"/>
      <c r="L27" s="589"/>
      <c r="M27" s="589"/>
      <c r="N27" s="589"/>
      <c r="O27" s="589"/>
      <c r="P27" s="589"/>
      <c r="Q27" s="590"/>
      <c r="R27" s="591">
        <v>553277</v>
      </c>
      <c r="S27" s="592"/>
      <c r="T27" s="592"/>
      <c r="U27" s="592"/>
      <c r="V27" s="592"/>
      <c r="W27" s="592"/>
      <c r="X27" s="592"/>
      <c r="Y27" s="593"/>
      <c r="Z27" s="594">
        <v>8.6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1380535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309510</v>
      </c>
      <c r="CS27" s="611"/>
      <c r="CT27" s="611"/>
      <c r="CU27" s="611"/>
      <c r="CV27" s="611"/>
      <c r="CW27" s="611"/>
      <c r="CX27" s="611"/>
      <c r="CY27" s="612"/>
      <c r="CZ27" s="625">
        <v>5.3</v>
      </c>
      <c r="DA27" s="626"/>
      <c r="DB27" s="626"/>
      <c r="DC27" s="627"/>
      <c r="DD27" s="600">
        <v>189148</v>
      </c>
      <c r="DE27" s="611"/>
      <c r="DF27" s="611"/>
      <c r="DG27" s="611"/>
      <c r="DH27" s="611"/>
      <c r="DI27" s="611"/>
      <c r="DJ27" s="611"/>
      <c r="DK27" s="612"/>
      <c r="DL27" s="600">
        <v>188972</v>
      </c>
      <c r="DM27" s="611"/>
      <c r="DN27" s="611"/>
      <c r="DO27" s="611"/>
      <c r="DP27" s="611"/>
      <c r="DQ27" s="611"/>
      <c r="DR27" s="611"/>
      <c r="DS27" s="611"/>
      <c r="DT27" s="611"/>
      <c r="DU27" s="611"/>
      <c r="DV27" s="612"/>
      <c r="DW27" s="596">
        <v>4.5999999999999996</v>
      </c>
      <c r="DX27" s="623"/>
      <c r="DY27" s="623"/>
      <c r="DZ27" s="623"/>
      <c r="EA27" s="623"/>
      <c r="EB27" s="623"/>
      <c r="EC27" s="624"/>
    </row>
    <row r="28" spans="2:133" ht="11.25" customHeight="1" x14ac:dyDescent="0.15">
      <c r="B28" s="588" t="s">
        <v>283</v>
      </c>
      <c r="C28" s="589"/>
      <c r="D28" s="589"/>
      <c r="E28" s="589"/>
      <c r="F28" s="589"/>
      <c r="G28" s="589"/>
      <c r="H28" s="589"/>
      <c r="I28" s="589"/>
      <c r="J28" s="589"/>
      <c r="K28" s="589"/>
      <c r="L28" s="589"/>
      <c r="M28" s="589"/>
      <c r="N28" s="589"/>
      <c r="O28" s="589"/>
      <c r="P28" s="589"/>
      <c r="Q28" s="590"/>
      <c r="R28" s="591">
        <v>39877</v>
      </c>
      <c r="S28" s="592"/>
      <c r="T28" s="592"/>
      <c r="U28" s="592"/>
      <c r="V28" s="592"/>
      <c r="W28" s="592"/>
      <c r="X28" s="592"/>
      <c r="Y28" s="593"/>
      <c r="Z28" s="594">
        <v>0.6</v>
      </c>
      <c r="AA28" s="594"/>
      <c r="AB28" s="594"/>
      <c r="AC28" s="594"/>
      <c r="AD28" s="595">
        <v>641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746297</v>
      </c>
      <c r="CS28" s="592"/>
      <c r="CT28" s="592"/>
      <c r="CU28" s="592"/>
      <c r="CV28" s="592"/>
      <c r="CW28" s="592"/>
      <c r="CX28" s="592"/>
      <c r="CY28" s="593"/>
      <c r="CZ28" s="625">
        <v>12.8</v>
      </c>
      <c r="DA28" s="626"/>
      <c r="DB28" s="626"/>
      <c r="DC28" s="627"/>
      <c r="DD28" s="600">
        <v>732925</v>
      </c>
      <c r="DE28" s="592"/>
      <c r="DF28" s="592"/>
      <c r="DG28" s="592"/>
      <c r="DH28" s="592"/>
      <c r="DI28" s="592"/>
      <c r="DJ28" s="592"/>
      <c r="DK28" s="593"/>
      <c r="DL28" s="600">
        <v>732925</v>
      </c>
      <c r="DM28" s="592"/>
      <c r="DN28" s="592"/>
      <c r="DO28" s="592"/>
      <c r="DP28" s="592"/>
      <c r="DQ28" s="592"/>
      <c r="DR28" s="592"/>
      <c r="DS28" s="592"/>
      <c r="DT28" s="592"/>
      <c r="DU28" s="592"/>
      <c r="DV28" s="593"/>
      <c r="DW28" s="596">
        <v>17.7</v>
      </c>
      <c r="DX28" s="623"/>
      <c r="DY28" s="623"/>
      <c r="DZ28" s="623"/>
      <c r="EA28" s="623"/>
      <c r="EB28" s="623"/>
      <c r="EC28" s="624"/>
    </row>
    <row r="29" spans="2:133" ht="11.25" customHeight="1" x14ac:dyDescent="0.15">
      <c r="B29" s="588" t="s">
        <v>285</v>
      </c>
      <c r="C29" s="589"/>
      <c r="D29" s="589"/>
      <c r="E29" s="589"/>
      <c r="F29" s="589"/>
      <c r="G29" s="589"/>
      <c r="H29" s="589"/>
      <c r="I29" s="589"/>
      <c r="J29" s="589"/>
      <c r="K29" s="589"/>
      <c r="L29" s="589"/>
      <c r="M29" s="589"/>
      <c r="N29" s="589"/>
      <c r="O29" s="589"/>
      <c r="P29" s="589"/>
      <c r="Q29" s="590"/>
      <c r="R29" s="591">
        <v>1461</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746212</v>
      </c>
      <c r="CS29" s="611"/>
      <c r="CT29" s="611"/>
      <c r="CU29" s="611"/>
      <c r="CV29" s="611"/>
      <c r="CW29" s="611"/>
      <c r="CX29" s="611"/>
      <c r="CY29" s="612"/>
      <c r="CZ29" s="625">
        <v>12.8</v>
      </c>
      <c r="DA29" s="626"/>
      <c r="DB29" s="626"/>
      <c r="DC29" s="627"/>
      <c r="DD29" s="600">
        <v>732840</v>
      </c>
      <c r="DE29" s="611"/>
      <c r="DF29" s="611"/>
      <c r="DG29" s="611"/>
      <c r="DH29" s="611"/>
      <c r="DI29" s="611"/>
      <c r="DJ29" s="611"/>
      <c r="DK29" s="612"/>
      <c r="DL29" s="600">
        <v>732840</v>
      </c>
      <c r="DM29" s="611"/>
      <c r="DN29" s="611"/>
      <c r="DO29" s="611"/>
      <c r="DP29" s="611"/>
      <c r="DQ29" s="611"/>
      <c r="DR29" s="611"/>
      <c r="DS29" s="611"/>
      <c r="DT29" s="611"/>
      <c r="DU29" s="611"/>
      <c r="DV29" s="612"/>
      <c r="DW29" s="596">
        <v>17.7</v>
      </c>
      <c r="DX29" s="623"/>
      <c r="DY29" s="623"/>
      <c r="DZ29" s="623"/>
      <c r="EA29" s="623"/>
      <c r="EB29" s="623"/>
      <c r="EC29" s="624"/>
    </row>
    <row r="30" spans="2:133" ht="11.25" customHeight="1" x14ac:dyDescent="0.15">
      <c r="B30" s="588" t="s">
        <v>290</v>
      </c>
      <c r="C30" s="589"/>
      <c r="D30" s="589"/>
      <c r="E30" s="589"/>
      <c r="F30" s="589"/>
      <c r="G30" s="589"/>
      <c r="H30" s="589"/>
      <c r="I30" s="589"/>
      <c r="J30" s="589"/>
      <c r="K30" s="589"/>
      <c r="L30" s="589"/>
      <c r="M30" s="589"/>
      <c r="N30" s="589"/>
      <c r="O30" s="589"/>
      <c r="P30" s="589"/>
      <c r="Q30" s="590"/>
      <c r="R30" s="591">
        <v>42459</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99.3</v>
      </c>
      <c r="BH30" s="650"/>
      <c r="BI30" s="650"/>
      <c r="BJ30" s="650"/>
      <c r="BK30" s="650"/>
      <c r="BL30" s="650"/>
      <c r="BM30" s="586">
        <v>95.8</v>
      </c>
      <c r="BN30" s="650"/>
      <c r="BO30" s="650"/>
      <c r="BP30" s="650"/>
      <c r="BQ30" s="651"/>
      <c r="BR30" s="649">
        <v>99.2</v>
      </c>
      <c r="BS30" s="650"/>
      <c r="BT30" s="650"/>
      <c r="BU30" s="650"/>
      <c r="BV30" s="650"/>
      <c r="BW30" s="650"/>
      <c r="BX30" s="586">
        <v>95.3</v>
      </c>
      <c r="BY30" s="650"/>
      <c r="BZ30" s="650"/>
      <c r="CA30" s="650"/>
      <c r="CB30" s="651"/>
      <c r="CD30" s="654"/>
      <c r="CE30" s="655"/>
      <c r="CF30" s="605" t="s">
        <v>293</v>
      </c>
      <c r="CG30" s="606"/>
      <c r="CH30" s="606"/>
      <c r="CI30" s="606"/>
      <c r="CJ30" s="606"/>
      <c r="CK30" s="606"/>
      <c r="CL30" s="606"/>
      <c r="CM30" s="606"/>
      <c r="CN30" s="606"/>
      <c r="CO30" s="606"/>
      <c r="CP30" s="606"/>
      <c r="CQ30" s="607"/>
      <c r="CR30" s="591">
        <v>667703</v>
      </c>
      <c r="CS30" s="592"/>
      <c r="CT30" s="592"/>
      <c r="CU30" s="592"/>
      <c r="CV30" s="592"/>
      <c r="CW30" s="592"/>
      <c r="CX30" s="592"/>
      <c r="CY30" s="593"/>
      <c r="CZ30" s="625">
        <v>11.5</v>
      </c>
      <c r="DA30" s="626"/>
      <c r="DB30" s="626"/>
      <c r="DC30" s="627"/>
      <c r="DD30" s="600">
        <v>654331</v>
      </c>
      <c r="DE30" s="592"/>
      <c r="DF30" s="592"/>
      <c r="DG30" s="592"/>
      <c r="DH30" s="592"/>
      <c r="DI30" s="592"/>
      <c r="DJ30" s="592"/>
      <c r="DK30" s="593"/>
      <c r="DL30" s="600">
        <v>654331</v>
      </c>
      <c r="DM30" s="592"/>
      <c r="DN30" s="592"/>
      <c r="DO30" s="592"/>
      <c r="DP30" s="592"/>
      <c r="DQ30" s="592"/>
      <c r="DR30" s="592"/>
      <c r="DS30" s="592"/>
      <c r="DT30" s="592"/>
      <c r="DU30" s="592"/>
      <c r="DV30" s="593"/>
      <c r="DW30" s="596">
        <v>15.8</v>
      </c>
      <c r="DX30" s="623"/>
      <c r="DY30" s="623"/>
      <c r="DZ30" s="623"/>
      <c r="EA30" s="623"/>
      <c r="EB30" s="623"/>
      <c r="EC30" s="624"/>
    </row>
    <row r="31" spans="2:133" ht="11.25" customHeight="1" x14ac:dyDescent="0.15">
      <c r="B31" s="588" t="s">
        <v>294</v>
      </c>
      <c r="C31" s="589"/>
      <c r="D31" s="589"/>
      <c r="E31" s="589"/>
      <c r="F31" s="589"/>
      <c r="G31" s="589"/>
      <c r="H31" s="589"/>
      <c r="I31" s="589"/>
      <c r="J31" s="589"/>
      <c r="K31" s="589"/>
      <c r="L31" s="589"/>
      <c r="M31" s="589"/>
      <c r="N31" s="589"/>
      <c r="O31" s="589"/>
      <c r="P31" s="589"/>
      <c r="Q31" s="590"/>
      <c r="R31" s="591">
        <v>699684</v>
      </c>
      <c r="S31" s="592"/>
      <c r="T31" s="592"/>
      <c r="U31" s="592"/>
      <c r="V31" s="592"/>
      <c r="W31" s="592"/>
      <c r="X31" s="592"/>
      <c r="Y31" s="593"/>
      <c r="Z31" s="594">
        <v>10.9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99.3</v>
      </c>
      <c r="BH31" s="611"/>
      <c r="BI31" s="611"/>
      <c r="BJ31" s="611"/>
      <c r="BK31" s="611"/>
      <c r="BL31" s="611"/>
      <c r="BM31" s="597">
        <v>93.6</v>
      </c>
      <c r="BN31" s="647"/>
      <c r="BO31" s="647"/>
      <c r="BP31" s="647"/>
      <c r="BQ31" s="648"/>
      <c r="BR31" s="646">
        <v>98.7</v>
      </c>
      <c r="BS31" s="611"/>
      <c r="BT31" s="611"/>
      <c r="BU31" s="611"/>
      <c r="BV31" s="611"/>
      <c r="BW31" s="611"/>
      <c r="BX31" s="597">
        <v>92.8</v>
      </c>
      <c r="BY31" s="647"/>
      <c r="BZ31" s="647"/>
      <c r="CA31" s="647"/>
      <c r="CB31" s="648"/>
      <c r="CD31" s="654"/>
      <c r="CE31" s="655"/>
      <c r="CF31" s="605" t="s">
        <v>297</v>
      </c>
      <c r="CG31" s="606"/>
      <c r="CH31" s="606"/>
      <c r="CI31" s="606"/>
      <c r="CJ31" s="606"/>
      <c r="CK31" s="606"/>
      <c r="CL31" s="606"/>
      <c r="CM31" s="606"/>
      <c r="CN31" s="606"/>
      <c r="CO31" s="606"/>
      <c r="CP31" s="606"/>
      <c r="CQ31" s="607"/>
      <c r="CR31" s="591">
        <v>78509</v>
      </c>
      <c r="CS31" s="611"/>
      <c r="CT31" s="611"/>
      <c r="CU31" s="611"/>
      <c r="CV31" s="611"/>
      <c r="CW31" s="611"/>
      <c r="CX31" s="611"/>
      <c r="CY31" s="612"/>
      <c r="CZ31" s="625">
        <v>1.3</v>
      </c>
      <c r="DA31" s="626"/>
      <c r="DB31" s="626"/>
      <c r="DC31" s="627"/>
      <c r="DD31" s="600">
        <v>78509</v>
      </c>
      <c r="DE31" s="611"/>
      <c r="DF31" s="611"/>
      <c r="DG31" s="611"/>
      <c r="DH31" s="611"/>
      <c r="DI31" s="611"/>
      <c r="DJ31" s="611"/>
      <c r="DK31" s="612"/>
      <c r="DL31" s="600">
        <v>78509</v>
      </c>
      <c r="DM31" s="611"/>
      <c r="DN31" s="611"/>
      <c r="DO31" s="611"/>
      <c r="DP31" s="611"/>
      <c r="DQ31" s="611"/>
      <c r="DR31" s="611"/>
      <c r="DS31" s="611"/>
      <c r="DT31" s="611"/>
      <c r="DU31" s="611"/>
      <c r="DV31" s="612"/>
      <c r="DW31" s="596">
        <v>1.9</v>
      </c>
      <c r="DX31" s="623"/>
      <c r="DY31" s="623"/>
      <c r="DZ31" s="623"/>
      <c r="EA31" s="623"/>
      <c r="EB31" s="623"/>
      <c r="EC31" s="624"/>
    </row>
    <row r="32" spans="2:133" ht="11.25" customHeight="1" x14ac:dyDescent="0.15">
      <c r="B32" s="588" t="s">
        <v>298</v>
      </c>
      <c r="C32" s="589"/>
      <c r="D32" s="589"/>
      <c r="E32" s="589"/>
      <c r="F32" s="589"/>
      <c r="G32" s="589"/>
      <c r="H32" s="589"/>
      <c r="I32" s="589"/>
      <c r="J32" s="589"/>
      <c r="K32" s="589"/>
      <c r="L32" s="589"/>
      <c r="M32" s="589"/>
      <c r="N32" s="589"/>
      <c r="O32" s="589"/>
      <c r="P32" s="589"/>
      <c r="Q32" s="590"/>
      <c r="R32" s="591">
        <v>125067</v>
      </c>
      <c r="S32" s="592"/>
      <c r="T32" s="592"/>
      <c r="U32" s="592"/>
      <c r="V32" s="592"/>
      <c r="W32" s="592"/>
      <c r="X32" s="592"/>
      <c r="Y32" s="593"/>
      <c r="Z32" s="594">
        <v>1.9</v>
      </c>
      <c r="AA32" s="594"/>
      <c r="AB32" s="594"/>
      <c r="AC32" s="594"/>
      <c r="AD32" s="595">
        <v>1217</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98.5</v>
      </c>
      <c r="BH32" s="659"/>
      <c r="BI32" s="659"/>
      <c r="BJ32" s="659"/>
      <c r="BK32" s="659"/>
      <c r="BL32" s="659"/>
      <c r="BM32" s="660">
        <v>93.4</v>
      </c>
      <c r="BN32" s="659"/>
      <c r="BO32" s="659"/>
      <c r="BP32" s="659"/>
      <c r="BQ32" s="661"/>
      <c r="BR32" s="658">
        <v>99</v>
      </c>
      <c r="BS32" s="659"/>
      <c r="BT32" s="659"/>
      <c r="BU32" s="659"/>
      <c r="BV32" s="659"/>
      <c r="BW32" s="659"/>
      <c r="BX32" s="660">
        <v>93.6</v>
      </c>
      <c r="BY32" s="659"/>
      <c r="BZ32" s="659"/>
      <c r="CA32" s="659"/>
      <c r="CB32" s="661"/>
      <c r="CD32" s="656"/>
      <c r="CE32" s="657"/>
      <c r="CF32" s="605" t="s">
        <v>300</v>
      </c>
      <c r="CG32" s="606"/>
      <c r="CH32" s="606"/>
      <c r="CI32" s="606"/>
      <c r="CJ32" s="606"/>
      <c r="CK32" s="606"/>
      <c r="CL32" s="606"/>
      <c r="CM32" s="606"/>
      <c r="CN32" s="606"/>
      <c r="CO32" s="606"/>
      <c r="CP32" s="606"/>
      <c r="CQ32" s="607"/>
      <c r="CR32" s="591">
        <v>85</v>
      </c>
      <c r="CS32" s="592"/>
      <c r="CT32" s="592"/>
      <c r="CU32" s="592"/>
      <c r="CV32" s="592"/>
      <c r="CW32" s="592"/>
      <c r="CX32" s="592"/>
      <c r="CY32" s="593"/>
      <c r="CZ32" s="625">
        <v>0</v>
      </c>
      <c r="DA32" s="626"/>
      <c r="DB32" s="626"/>
      <c r="DC32" s="627"/>
      <c r="DD32" s="600">
        <v>85</v>
      </c>
      <c r="DE32" s="592"/>
      <c r="DF32" s="592"/>
      <c r="DG32" s="592"/>
      <c r="DH32" s="592"/>
      <c r="DI32" s="592"/>
      <c r="DJ32" s="592"/>
      <c r="DK32" s="593"/>
      <c r="DL32" s="600">
        <v>85</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301</v>
      </c>
      <c r="C33" s="589"/>
      <c r="D33" s="589"/>
      <c r="E33" s="589"/>
      <c r="F33" s="589"/>
      <c r="G33" s="589"/>
      <c r="H33" s="589"/>
      <c r="I33" s="589"/>
      <c r="J33" s="589"/>
      <c r="K33" s="589"/>
      <c r="L33" s="589"/>
      <c r="M33" s="589"/>
      <c r="N33" s="589"/>
      <c r="O33" s="589"/>
      <c r="P33" s="589"/>
      <c r="Q33" s="590"/>
      <c r="R33" s="591">
        <v>146700</v>
      </c>
      <c r="S33" s="592"/>
      <c r="T33" s="592"/>
      <c r="U33" s="592"/>
      <c r="V33" s="592"/>
      <c r="W33" s="592"/>
      <c r="X33" s="592"/>
      <c r="Y33" s="593"/>
      <c r="Z33" s="594">
        <v>2.2999999999999998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2775429</v>
      </c>
      <c r="CS33" s="611"/>
      <c r="CT33" s="611"/>
      <c r="CU33" s="611"/>
      <c r="CV33" s="611"/>
      <c r="CW33" s="611"/>
      <c r="CX33" s="611"/>
      <c r="CY33" s="612"/>
      <c r="CZ33" s="625">
        <v>47.7</v>
      </c>
      <c r="DA33" s="626"/>
      <c r="DB33" s="626"/>
      <c r="DC33" s="627"/>
      <c r="DD33" s="600">
        <v>2240307</v>
      </c>
      <c r="DE33" s="611"/>
      <c r="DF33" s="611"/>
      <c r="DG33" s="611"/>
      <c r="DH33" s="611"/>
      <c r="DI33" s="611"/>
      <c r="DJ33" s="611"/>
      <c r="DK33" s="612"/>
      <c r="DL33" s="600">
        <v>1629239</v>
      </c>
      <c r="DM33" s="611"/>
      <c r="DN33" s="611"/>
      <c r="DO33" s="611"/>
      <c r="DP33" s="611"/>
      <c r="DQ33" s="611"/>
      <c r="DR33" s="611"/>
      <c r="DS33" s="611"/>
      <c r="DT33" s="611"/>
      <c r="DU33" s="611"/>
      <c r="DV33" s="612"/>
      <c r="DW33" s="596">
        <v>39.299999999999997</v>
      </c>
      <c r="DX33" s="623"/>
      <c r="DY33" s="623"/>
      <c r="DZ33" s="623"/>
      <c r="EA33" s="623"/>
      <c r="EB33" s="623"/>
      <c r="EC33" s="624"/>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1010965</v>
      </c>
      <c r="CS34" s="592"/>
      <c r="CT34" s="592"/>
      <c r="CU34" s="592"/>
      <c r="CV34" s="592"/>
      <c r="CW34" s="592"/>
      <c r="CX34" s="592"/>
      <c r="CY34" s="593"/>
      <c r="CZ34" s="625">
        <v>17.399999999999999</v>
      </c>
      <c r="DA34" s="626"/>
      <c r="DB34" s="626"/>
      <c r="DC34" s="627"/>
      <c r="DD34" s="600">
        <v>714637</v>
      </c>
      <c r="DE34" s="592"/>
      <c r="DF34" s="592"/>
      <c r="DG34" s="592"/>
      <c r="DH34" s="592"/>
      <c r="DI34" s="592"/>
      <c r="DJ34" s="592"/>
      <c r="DK34" s="593"/>
      <c r="DL34" s="600">
        <v>629593</v>
      </c>
      <c r="DM34" s="592"/>
      <c r="DN34" s="592"/>
      <c r="DO34" s="592"/>
      <c r="DP34" s="592"/>
      <c r="DQ34" s="592"/>
      <c r="DR34" s="592"/>
      <c r="DS34" s="592"/>
      <c r="DT34" s="592"/>
      <c r="DU34" s="592"/>
      <c r="DV34" s="593"/>
      <c r="DW34" s="596">
        <v>15.2</v>
      </c>
      <c r="DX34" s="623"/>
      <c r="DY34" s="623"/>
      <c r="DZ34" s="623"/>
      <c r="EA34" s="623"/>
      <c r="EB34" s="623"/>
      <c r="EC34" s="624"/>
    </row>
    <row r="35" spans="2:133" ht="11.25" customHeight="1" x14ac:dyDescent="0.15">
      <c r="B35" s="588" t="s">
        <v>307</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524125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75272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45029</v>
      </c>
      <c r="CS35" s="611"/>
      <c r="CT35" s="611"/>
      <c r="CU35" s="611"/>
      <c r="CV35" s="611"/>
      <c r="CW35" s="611"/>
      <c r="CX35" s="611"/>
      <c r="CY35" s="612"/>
      <c r="CZ35" s="625">
        <v>0.8</v>
      </c>
      <c r="DA35" s="626"/>
      <c r="DB35" s="626"/>
      <c r="DC35" s="627"/>
      <c r="DD35" s="600">
        <v>42467</v>
      </c>
      <c r="DE35" s="611"/>
      <c r="DF35" s="611"/>
      <c r="DG35" s="611"/>
      <c r="DH35" s="611"/>
      <c r="DI35" s="611"/>
      <c r="DJ35" s="611"/>
      <c r="DK35" s="612"/>
      <c r="DL35" s="600">
        <v>41644</v>
      </c>
      <c r="DM35" s="611"/>
      <c r="DN35" s="611"/>
      <c r="DO35" s="611"/>
      <c r="DP35" s="611"/>
      <c r="DQ35" s="611"/>
      <c r="DR35" s="611"/>
      <c r="DS35" s="611"/>
      <c r="DT35" s="611"/>
      <c r="DU35" s="611"/>
      <c r="DV35" s="612"/>
      <c r="DW35" s="596">
        <v>1</v>
      </c>
      <c r="DX35" s="623"/>
      <c r="DY35" s="623"/>
      <c r="DZ35" s="623"/>
      <c r="EA35" s="623"/>
      <c r="EB35" s="623"/>
      <c r="EC35" s="624"/>
    </row>
    <row r="36" spans="2:133" ht="11.25" customHeight="1" x14ac:dyDescent="0.15">
      <c r="B36" s="634" t="s">
        <v>311</v>
      </c>
      <c r="C36" s="635"/>
      <c r="D36" s="635"/>
      <c r="E36" s="635"/>
      <c r="F36" s="635"/>
      <c r="G36" s="635"/>
      <c r="H36" s="635"/>
      <c r="I36" s="635"/>
      <c r="J36" s="635"/>
      <c r="K36" s="635"/>
      <c r="L36" s="635"/>
      <c r="M36" s="635"/>
      <c r="N36" s="635"/>
      <c r="O36" s="635"/>
      <c r="P36" s="635"/>
      <c r="Q36" s="636"/>
      <c r="R36" s="663">
        <v>6434377</v>
      </c>
      <c r="S36" s="664"/>
      <c r="T36" s="664"/>
      <c r="U36" s="664"/>
      <c r="V36" s="664"/>
      <c r="W36" s="664"/>
      <c r="X36" s="664"/>
      <c r="Y36" s="665"/>
      <c r="Z36" s="666">
        <v>100</v>
      </c>
      <c r="AA36" s="666"/>
      <c r="AB36" s="666"/>
      <c r="AC36" s="666"/>
      <c r="AD36" s="667">
        <v>4150598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126763</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69673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682162</v>
      </c>
      <c r="CS36" s="592"/>
      <c r="CT36" s="592"/>
      <c r="CU36" s="592"/>
      <c r="CV36" s="592"/>
      <c r="CW36" s="592"/>
      <c r="CX36" s="592"/>
      <c r="CY36" s="593"/>
      <c r="CZ36" s="625">
        <v>11.7</v>
      </c>
      <c r="DA36" s="626"/>
      <c r="DB36" s="626"/>
      <c r="DC36" s="627"/>
      <c r="DD36" s="600">
        <v>627879</v>
      </c>
      <c r="DE36" s="592"/>
      <c r="DF36" s="592"/>
      <c r="DG36" s="592"/>
      <c r="DH36" s="592"/>
      <c r="DI36" s="592"/>
      <c r="DJ36" s="592"/>
      <c r="DK36" s="593"/>
      <c r="DL36" s="600">
        <v>536876</v>
      </c>
      <c r="DM36" s="592"/>
      <c r="DN36" s="592"/>
      <c r="DO36" s="592"/>
      <c r="DP36" s="592"/>
      <c r="DQ36" s="592"/>
      <c r="DR36" s="592"/>
      <c r="DS36" s="592"/>
      <c r="DT36" s="592"/>
      <c r="DU36" s="592"/>
      <c r="DV36" s="593"/>
      <c r="DW36" s="596">
        <v>12.9</v>
      </c>
      <c r="DX36" s="623"/>
      <c r="DY36" s="623"/>
      <c r="DZ36" s="623"/>
      <c r="EA36" s="623"/>
      <c r="EB36" s="623"/>
      <c r="EC36" s="624"/>
    </row>
    <row r="37" spans="2:133" ht="11.25" customHeight="1" x14ac:dyDescent="0.15">
      <c r="AQ37" s="670" t="s">
        <v>315</v>
      </c>
      <c r="AR37" s="671"/>
      <c r="AS37" s="671"/>
      <c r="AT37" s="671"/>
      <c r="AU37" s="671"/>
      <c r="AV37" s="671"/>
      <c r="AW37" s="671"/>
      <c r="AX37" s="671"/>
      <c r="AY37" s="672"/>
      <c r="AZ37" s="591">
        <v>19678</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1332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131011</v>
      </c>
      <c r="CS37" s="611"/>
      <c r="CT37" s="611"/>
      <c r="CU37" s="611"/>
      <c r="CV37" s="611"/>
      <c r="CW37" s="611"/>
      <c r="CX37" s="611"/>
      <c r="CY37" s="612"/>
      <c r="CZ37" s="625">
        <v>2.2999999999999998</v>
      </c>
      <c r="DA37" s="626"/>
      <c r="DB37" s="626"/>
      <c r="DC37" s="627"/>
      <c r="DD37" s="600">
        <v>131011</v>
      </c>
      <c r="DE37" s="611"/>
      <c r="DF37" s="611"/>
      <c r="DG37" s="611"/>
      <c r="DH37" s="611"/>
      <c r="DI37" s="611"/>
      <c r="DJ37" s="611"/>
      <c r="DK37" s="612"/>
      <c r="DL37" s="600">
        <v>131011</v>
      </c>
      <c r="DM37" s="611"/>
      <c r="DN37" s="611"/>
      <c r="DO37" s="611"/>
      <c r="DP37" s="611"/>
      <c r="DQ37" s="611"/>
      <c r="DR37" s="611"/>
      <c r="DS37" s="611"/>
      <c r="DT37" s="611"/>
      <c r="DU37" s="611"/>
      <c r="DV37" s="612"/>
      <c r="DW37" s="596">
        <v>3.2</v>
      </c>
      <c r="DX37" s="623"/>
      <c r="DY37" s="623"/>
      <c r="DZ37" s="623"/>
      <c r="EA37" s="623"/>
      <c r="EB37" s="623"/>
      <c r="EC37" s="624"/>
    </row>
    <row r="38" spans="2:133" ht="11.25" customHeight="1" x14ac:dyDescent="0.15">
      <c r="AQ38" s="670" t="s">
        <v>318</v>
      </c>
      <c r="AR38" s="671"/>
      <c r="AS38" s="671"/>
      <c r="AT38" s="671"/>
      <c r="AU38" s="671"/>
      <c r="AV38" s="671"/>
      <c r="AW38" s="671"/>
      <c r="AX38" s="671"/>
      <c r="AY38" s="672"/>
      <c r="AZ38" s="591" t="s">
        <v>319</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2244</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524125</v>
      </c>
      <c r="CS38" s="592"/>
      <c r="CT38" s="592"/>
      <c r="CU38" s="592"/>
      <c r="CV38" s="592"/>
      <c r="CW38" s="592"/>
      <c r="CX38" s="592"/>
      <c r="CY38" s="593"/>
      <c r="CZ38" s="625">
        <v>9</v>
      </c>
      <c r="DA38" s="626"/>
      <c r="DB38" s="626"/>
      <c r="DC38" s="627"/>
      <c r="DD38" s="600">
        <v>483824</v>
      </c>
      <c r="DE38" s="592"/>
      <c r="DF38" s="592"/>
      <c r="DG38" s="592"/>
      <c r="DH38" s="592"/>
      <c r="DI38" s="592"/>
      <c r="DJ38" s="592"/>
      <c r="DK38" s="593"/>
      <c r="DL38" s="600">
        <v>421006</v>
      </c>
      <c r="DM38" s="592"/>
      <c r="DN38" s="592"/>
      <c r="DO38" s="592"/>
      <c r="DP38" s="592"/>
      <c r="DQ38" s="592"/>
      <c r="DR38" s="592"/>
      <c r="DS38" s="592"/>
      <c r="DT38" s="592"/>
      <c r="DU38" s="592"/>
      <c r="DV38" s="593"/>
      <c r="DW38" s="596">
        <v>10.1</v>
      </c>
      <c r="DX38" s="623"/>
      <c r="DY38" s="623"/>
      <c r="DZ38" s="623"/>
      <c r="EA38" s="623"/>
      <c r="EB38" s="623"/>
      <c r="EC38" s="624"/>
    </row>
    <row r="39" spans="2:133" ht="11.25" customHeight="1" x14ac:dyDescent="0.15">
      <c r="AQ39" s="670" t="s">
        <v>322</v>
      </c>
      <c r="AR39" s="671"/>
      <c r="AS39" s="671"/>
      <c r="AT39" s="671"/>
      <c r="AU39" s="671"/>
      <c r="AV39" s="671"/>
      <c r="AW39" s="671"/>
      <c r="AX39" s="671"/>
      <c r="AY39" s="672"/>
      <c r="AZ39" s="591" t="s">
        <v>319</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74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513028</v>
      </c>
      <c r="CS39" s="611"/>
      <c r="CT39" s="611"/>
      <c r="CU39" s="611"/>
      <c r="CV39" s="611"/>
      <c r="CW39" s="611"/>
      <c r="CX39" s="611"/>
      <c r="CY39" s="612"/>
      <c r="CZ39" s="625">
        <v>8.8000000000000007</v>
      </c>
      <c r="DA39" s="626"/>
      <c r="DB39" s="626"/>
      <c r="DC39" s="627"/>
      <c r="DD39" s="600">
        <v>371380</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47037</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81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120</v>
      </c>
      <c r="CS40" s="592"/>
      <c r="CT40" s="592"/>
      <c r="CU40" s="592"/>
      <c r="CV40" s="592"/>
      <c r="CW40" s="592"/>
      <c r="CX40" s="592"/>
      <c r="CY40" s="593"/>
      <c r="CZ40" s="625">
        <v>0</v>
      </c>
      <c r="DA40" s="626"/>
      <c r="DB40" s="626"/>
      <c r="DC40" s="627"/>
      <c r="DD40" s="600">
        <v>120</v>
      </c>
      <c r="DE40" s="592"/>
      <c r="DF40" s="592"/>
      <c r="DG40" s="592"/>
      <c r="DH40" s="592"/>
      <c r="DI40" s="592"/>
      <c r="DJ40" s="592"/>
      <c r="DK40" s="593"/>
      <c r="DL40" s="600">
        <v>120</v>
      </c>
      <c r="DM40" s="592"/>
      <c r="DN40" s="592"/>
      <c r="DO40" s="592"/>
      <c r="DP40" s="592"/>
      <c r="DQ40" s="592"/>
      <c r="DR40" s="592"/>
      <c r="DS40" s="592"/>
      <c r="DT40" s="592"/>
      <c r="DU40" s="592"/>
      <c r="DV40" s="593"/>
      <c r="DW40" s="596">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330647</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287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863432</v>
      </c>
      <c r="CS42" s="592"/>
      <c r="CT42" s="592"/>
      <c r="CU42" s="592"/>
      <c r="CV42" s="592"/>
      <c r="CW42" s="592"/>
      <c r="CX42" s="592"/>
      <c r="CY42" s="593"/>
      <c r="CZ42" s="625">
        <v>14.8</v>
      </c>
      <c r="DA42" s="674"/>
      <c r="DB42" s="674"/>
      <c r="DC42" s="675"/>
      <c r="DD42" s="600">
        <v>498623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26552</v>
      </c>
      <c r="CS43" s="611"/>
      <c r="CT43" s="611"/>
      <c r="CU43" s="611"/>
      <c r="CV43" s="611"/>
      <c r="CW43" s="611"/>
      <c r="CX43" s="611"/>
      <c r="CY43" s="612"/>
      <c r="CZ43" s="625">
        <v>0.5</v>
      </c>
      <c r="DA43" s="626"/>
      <c r="DB43" s="626"/>
      <c r="DC43" s="627"/>
      <c r="DD43" s="600">
        <v>26552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859713</v>
      </c>
      <c r="CS44" s="592"/>
      <c r="CT44" s="592"/>
      <c r="CU44" s="592"/>
      <c r="CV44" s="592"/>
      <c r="CW44" s="592"/>
      <c r="CX44" s="592"/>
      <c r="CY44" s="593"/>
      <c r="CZ44" s="625">
        <v>14.8</v>
      </c>
      <c r="DA44" s="674"/>
      <c r="DB44" s="674"/>
      <c r="DC44" s="675"/>
      <c r="DD44" s="600">
        <v>494904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167749</v>
      </c>
      <c r="CS45" s="611"/>
      <c r="CT45" s="611"/>
      <c r="CU45" s="611"/>
      <c r="CV45" s="611"/>
      <c r="CW45" s="611"/>
      <c r="CX45" s="611"/>
      <c r="CY45" s="612"/>
      <c r="CZ45" s="625">
        <v>2.9</v>
      </c>
      <c r="DA45" s="626"/>
      <c r="DB45" s="626"/>
      <c r="DC45" s="627"/>
      <c r="DD45" s="600">
        <v>19061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664330</v>
      </c>
      <c r="CS46" s="592"/>
      <c r="CT46" s="592"/>
      <c r="CU46" s="592"/>
      <c r="CV46" s="592"/>
      <c r="CW46" s="592"/>
      <c r="CX46" s="592"/>
      <c r="CY46" s="593"/>
      <c r="CZ46" s="625">
        <v>11.4</v>
      </c>
      <c r="DA46" s="674"/>
      <c r="DB46" s="674"/>
      <c r="DC46" s="675"/>
      <c r="DD46" s="600">
        <v>448209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3719</v>
      </c>
      <c r="CS47" s="611"/>
      <c r="CT47" s="611"/>
      <c r="CU47" s="611"/>
      <c r="CV47" s="611"/>
      <c r="CW47" s="611"/>
      <c r="CX47" s="611"/>
      <c r="CY47" s="612"/>
      <c r="CZ47" s="625">
        <v>0.1</v>
      </c>
      <c r="DA47" s="626"/>
      <c r="DB47" s="626"/>
      <c r="DC47" s="627"/>
      <c r="DD47" s="600">
        <v>3719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5816507</v>
      </c>
      <c r="CS49" s="659"/>
      <c r="CT49" s="659"/>
      <c r="CU49" s="659"/>
      <c r="CV49" s="659"/>
      <c r="CW49" s="659"/>
      <c r="CX49" s="659"/>
      <c r="CY49" s="686"/>
      <c r="CZ49" s="687">
        <v>100</v>
      </c>
      <c r="DA49" s="688"/>
      <c r="DB49" s="688"/>
      <c r="DC49" s="689"/>
      <c r="DD49" s="690">
        <v>4732338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6411</v>
      </c>
      <c r="R7" s="721"/>
      <c r="S7" s="721"/>
      <c r="T7" s="721"/>
      <c r="U7" s="721"/>
      <c r="V7" s="721">
        <v>5793</v>
      </c>
      <c r="W7" s="721"/>
      <c r="X7" s="721"/>
      <c r="Y7" s="721"/>
      <c r="Z7" s="721"/>
      <c r="AA7" s="721">
        <v>618</v>
      </c>
      <c r="AB7" s="721"/>
      <c r="AC7" s="721"/>
      <c r="AD7" s="721"/>
      <c r="AE7" s="722"/>
      <c r="AF7" s="723">
        <v>504</v>
      </c>
      <c r="AG7" s="724"/>
      <c r="AH7" s="724"/>
      <c r="AI7" s="724"/>
      <c r="AJ7" s="725"/>
      <c r="AK7" s="760">
        <v>0</v>
      </c>
      <c r="AL7" s="761"/>
      <c r="AM7" s="761"/>
      <c r="AN7" s="761"/>
      <c r="AO7" s="761"/>
      <c r="AP7" s="761">
        <v>5006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45</v>
      </c>
      <c r="R8" s="745"/>
      <c r="S8" s="745"/>
      <c r="T8" s="745"/>
      <c r="U8" s="745"/>
      <c r="V8" s="745">
        <v>45</v>
      </c>
      <c r="W8" s="745"/>
      <c r="X8" s="745"/>
      <c r="Y8" s="745"/>
      <c r="Z8" s="745"/>
      <c r="AA8" s="745"/>
      <c r="AB8" s="745"/>
      <c r="AC8" s="745"/>
      <c r="AD8" s="745"/>
      <c r="AE8" s="746"/>
      <c r="AF8" s="747">
        <v>0</v>
      </c>
      <c r="AG8" s="748"/>
      <c r="AH8" s="748"/>
      <c r="AI8" s="748"/>
      <c r="AJ8" s="749"/>
      <c r="AK8" s="750">
        <v>20</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6456</v>
      </c>
      <c r="R23" s="780"/>
      <c r="S23" s="780"/>
      <c r="T23" s="780"/>
      <c r="U23" s="780"/>
      <c r="V23" s="780">
        <v>5838</v>
      </c>
      <c r="W23" s="780"/>
      <c r="X23" s="780"/>
      <c r="Y23" s="780"/>
      <c r="Z23" s="780"/>
      <c r="AA23" s="780">
        <v>618</v>
      </c>
      <c r="AB23" s="780"/>
      <c r="AC23" s="780"/>
      <c r="AD23" s="780"/>
      <c r="AE23" s="781"/>
      <c r="AF23" s="782">
        <v>504</v>
      </c>
      <c r="AG23" s="780"/>
      <c r="AH23" s="780"/>
      <c r="AI23" s="780"/>
      <c r="AJ23" s="783"/>
      <c r="AK23" s="784"/>
      <c r="AL23" s="785"/>
      <c r="AM23" s="785"/>
      <c r="AN23" s="785"/>
      <c r="AO23" s="785"/>
      <c r="AP23" s="780">
        <v>5006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1040</v>
      </c>
      <c r="R28" s="809"/>
      <c r="S28" s="809"/>
      <c r="T28" s="809"/>
      <c r="U28" s="809"/>
      <c r="V28" s="809">
        <v>965</v>
      </c>
      <c r="W28" s="809"/>
      <c r="X28" s="809"/>
      <c r="Y28" s="809"/>
      <c r="Z28" s="809"/>
      <c r="AA28" s="809">
        <v>75</v>
      </c>
      <c r="AB28" s="809"/>
      <c r="AC28" s="809"/>
      <c r="AD28" s="809"/>
      <c r="AE28" s="810"/>
      <c r="AF28" s="811">
        <v>75</v>
      </c>
      <c r="AG28" s="809"/>
      <c r="AH28" s="809"/>
      <c r="AI28" s="809"/>
      <c r="AJ28" s="812"/>
      <c r="AK28" s="813">
        <v>47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1171</v>
      </c>
      <c r="R29" s="745"/>
      <c r="S29" s="745"/>
      <c r="T29" s="745"/>
      <c r="U29" s="745"/>
      <c r="V29" s="745">
        <v>1137</v>
      </c>
      <c r="W29" s="745"/>
      <c r="X29" s="745"/>
      <c r="Y29" s="745"/>
      <c r="Z29" s="745"/>
      <c r="AA29" s="745">
        <v>34</v>
      </c>
      <c r="AB29" s="745"/>
      <c r="AC29" s="745"/>
      <c r="AD29" s="745"/>
      <c r="AE29" s="746"/>
      <c r="AF29" s="747">
        <v>34</v>
      </c>
      <c r="AG29" s="748"/>
      <c r="AH29" s="748"/>
      <c r="AI29" s="748"/>
      <c r="AJ29" s="749"/>
      <c r="AK29" s="816">
        <v>166</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115</v>
      </c>
      <c r="R30" s="745"/>
      <c r="S30" s="745"/>
      <c r="T30" s="745"/>
      <c r="U30" s="745"/>
      <c r="V30" s="745">
        <v>114</v>
      </c>
      <c r="W30" s="745"/>
      <c r="X30" s="745"/>
      <c r="Y30" s="745"/>
      <c r="Z30" s="745"/>
      <c r="AA30" s="745">
        <v>0</v>
      </c>
      <c r="AB30" s="745"/>
      <c r="AC30" s="745"/>
      <c r="AD30" s="745"/>
      <c r="AE30" s="746"/>
      <c r="AF30" s="747">
        <v>0</v>
      </c>
      <c r="AG30" s="748"/>
      <c r="AH30" s="748"/>
      <c r="AI30" s="748"/>
      <c r="AJ30" s="749"/>
      <c r="AK30" s="816">
        <v>30</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285</v>
      </c>
      <c r="R31" s="745"/>
      <c r="S31" s="745"/>
      <c r="T31" s="745"/>
      <c r="U31" s="745"/>
      <c r="V31" s="745">
        <v>284</v>
      </c>
      <c r="W31" s="745"/>
      <c r="X31" s="745"/>
      <c r="Y31" s="745"/>
      <c r="Z31" s="745"/>
      <c r="AA31" s="745"/>
      <c r="AB31" s="745"/>
      <c r="AC31" s="745"/>
      <c r="AD31" s="745"/>
      <c r="AE31" s="746"/>
      <c r="AF31" s="747">
        <v>1</v>
      </c>
      <c r="AG31" s="748"/>
      <c r="AH31" s="748"/>
      <c r="AI31" s="748"/>
      <c r="AJ31" s="749"/>
      <c r="AK31" s="816">
        <v>127</v>
      </c>
      <c r="AL31" s="817"/>
      <c r="AM31" s="817"/>
      <c r="AN31" s="817"/>
      <c r="AO31" s="817"/>
      <c r="AP31" s="817">
        <v>854</v>
      </c>
      <c r="AQ31" s="817"/>
      <c r="AR31" s="817"/>
      <c r="AS31" s="817"/>
      <c r="AT31" s="817"/>
      <c r="AU31" s="817">
        <v>454</v>
      </c>
      <c r="AV31" s="817"/>
      <c r="AW31" s="817"/>
      <c r="AX31" s="817"/>
      <c r="AY31" s="817"/>
      <c r="AZ31" s="818"/>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25</v>
      </c>
      <c r="R32" s="745"/>
      <c r="S32" s="745"/>
      <c r="T32" s="745"/>
      <c r="U32" s="745"/>
      <c r="V32" s="745">
        <v>25</v>
      </c>
      <c r="W32" s="745"/>
      <c r="X32" s="745"/>
      <c r="Y32" s="745"/>
      <c r="Z32" s="745"/>
      <c r="AA32" s="745"/>
      <c r="AB32" s="745"/>
      <c r="AC32" s="745"/>
      <c r="AD32" s="745"/>
      <c r="AE32" s="746"/>
      <c r="AF32" s="747">
        <v>0</v>
      </c>
      <c r="AG32" s="748"/>
      <c r="AH32" s="748"/>
      <c r="AI32" s="748"/>
      <c r="AJ32" s="749"/>
      <c r="AK32" s="816">
        <v>20</v>
      </c>
      <c r="AL32" s="817"/>
      <c r="AM32" s="817"/>
      <c r="AN32" s="817"/>
      <c r="AO32" s="817"/>
      <c r="AP32" s="817"/>
      <c r="AQ32" s="817"/>
      <c r="AR32" s="817"/>
      <c r="AS32" s="817"/>
      <c r="AT32" s="817"/>
      <c r="AU32" s="817"/>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3"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111</v>
      </c>
      <c r="AG63" s="828"/>
      <c r="AH63" s="828"/>
      <c r="AI63" s="828"/>
      <c r="AJ63" s="829"/>
      <c r="AK63" s="830"/>
      <c r="AL63" s="831"/>
      <c r="AM63" s="831"/>
      <c r="AN63" s="831"/>
      <c r="AO63" s="832"/>
      <c r="AP63" s="834">
        <v>854</v>
      </c>
      <c r="AQ63" s="835"/>
      <c r="AR63" s="835"/>
      <c r="AS63" s="835"/>
      <c r="AT63" s="836"/>
      <c r="AU63" s="834">
        <v>454</v>
      </c>
      <c r="AV63" s="835"/>
      <c r="AW63" s="835"/>
      <c r="AX63" s="835"/>
      <c r="AY63" s="836"/>
      <c r="AZ63" s="837"/>
      <c r="BA63" s="837"/>
      <c r="BB63" s="837"/>
      <c r="BC63" s="837"/>
      <c r="BD63" s="837"/>
      <c r="BE63" s="838"/>
      <c r="BF63" s="838"/>
      <c r="BG63" s="838"/>
      <c r="BH63" s="838"/>
      <c r="BI63" s="839"/>
      <c r="BJ63" s="840" t="s">
        <v>112</v>
      </c>
      <c r="BK63" s="835"/>
      <c r="BL63" s="835"/>
      <c r="BM63" s="835"/>
      <c r="BN63" s="841"/>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42" t="s">
        <v>376</v>
      </c>
      <c r="AG66" s="799"/>
      <c r="AH66" s="799"/>
      <c r="AI66" s="799"/>
      <c r="AJ66" s="843"/>
      <c r="AK66" s="703" t="s">
        <v>377</v>
      </c>
      <c r="AL66" s="727"/>
      <c r="AM66" s="727"/>
      <c r="AN66" s="727"/>
      <c r="AO66" s="728"/>
      <c r="AP66" s="703" t="s">
        <v>378</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4"/>
      <c r="AG67" s="802"/>
      <c r="AH67" s="802"/>
      <c r="AI67" s="802"/>
      <c r="AJ67" s="845"/>
      <c r="AK67" s="846"/>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x14ac:dyDescent="0.15">
      <c r="A68" s="209">
        <v>1</v>
      </c>
      <c r="B68" s="859" t="s">
        <v>531</v>
      </c>
      <c r="C68" s="860"/>
      <c r="D68" s="860"/>
      <c r="E68" s="860"/>
      <c r="F68" s="860"/>
      <c r="G68" s="860"/>
      <c r="H68" s="860"/>
      <c r="I68" s="860"/>
      <c r="J68" s="860"/>
      <c r="K68" s="860"/>
      <c r="L68" s="860"/>
      <c r="M68" s="860"/>
      <c r="N68" s="860"/>
      <c r="O68" s="860"/>
      <c r="P68" s="861"/>
      <c r="Q68" s="862">
        <v>6096</v>
      </c>
      <c r="R68" s="856"/>
      <c r="S68" s="856"/>
      <c r="T68" s="856"/>
      <c r="U68" s="856"/>
      <c r="V68" s="856">
        <v>5951</v>
      </c>
      <c r="W68" s="856"/>
      <c r="X68" s="856"/>
      <c r="Y68" s="856"/>
      <c r="Z68" s="856"/>
      <c r="AA68" s="856">
        <v>145</v>
      </c>
      <c r="AB68" s="856"/>
      <c r="AC68" s="856"/>
      <c r="AD68" s="856"/>
      <c r="AE68" s="856"/>
      <c r="AF68" s="856">
        <v>145</v>
      </c>
      <c r="AG68" s="856"/>
      <c r="AH68" s="856"/>
      <c r="AI68" s="856"/>
      <c r="AJ68" s="856"/>
      <c r="AK68" s="856">
        <v>1100</v>
      </c>
      <c r="AL68" s="856"/>
      <c r="AM68" s="856"/>
      <c r="AN68" s="856"/>
      <c r="AO68" s="856"/>
      <c r="AP68" s="856"/>
      <c r="AQ68" s="856"/>
      <c r="AR68" s="856"/>
      <c r="AS68" s="856"/>
      <c r="AT68" s="856"/>
      <c r="AU68" s="856"/>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x14ac:dyDescent="0.15">
      <c r="A69" s="212">
        <v>2</v>
      </c>
      <c r="B69" s="863" t="s">
        <v>532</v>
      </c>
      <c r="C69" s="864"/>
      <c r="D69" s="864"/>
      <c r="E69" s="864"/>
      <c r="F69" s="864"/>
      <c r="G69" s="864"/>
      <c r="H69" s="864"/>
      <c r="I69" s="864"/>
      <c r="J69" s="864"/>
      <c r="K69" s="864"/>
      <c r="L69" s="864"/>
      <c r="M69" s="864"/>
      <c r="N69" s="864"/>
      <c r="O69" s="864"/>
      <c r="P69" s="865"/>
      <c r="Q69" s="866">
        <v>195</v>
      </c>
      <c r="R69" s="817"/>
      <c r="S69" s="817"/>
      <c r="T69" s="817"/>
      <c r="U69" s="817"/>
      <c r="V69" s="817">
        <v>188</v>
      </c>
      <c r="W69" s="817"/>
      <c r="X69" s="817"/>
      <c r="Y69" s="817"/>
      <c r="Z69" s="817"/>
      <c r="AA69" s="817">
        <v>7</v>
      </c>
      <c r="AB69" s="817"/>
      <c r="AC69" s="817"/>
      <c r="AD69" s="817"/>
      <c r="AE69" s="817"/>
      <c r="AF69" s="817">
        <v>7</v>
      </c>
      <c r="AG69" s="817"/>
      <c r="AH69" s="817"/>
      <c r="AI69" s="817"/>
      <c r="AJ69" s="817"/>
      <c r="AK69" s="817"/>
      <c r="AL69" s="817"/>
      <c r="AM69" s="817"/>
      <c r="AN69" s="817"/>
      <c r="AO69" s="817"/>
      <c r="AP69" s="817">
        <v>361</v>
      </c>
      <c r="AQ69" s="817"/>
      <c r="AR69" s="817"/>
      <c r="AS69" s="817"/>
      <c r="AT69" s="817"/>
      <c r="AU69" s="817">
        <v>231</v>
      </c>
      <c r="AV69" s="817"/>
      <c r="AW69" s="817"/>
      <c r="AX69" s="817"/>
      <c r="AY69" s="817"/>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x14ac:dyDescent="0.15">
      <c r="A70" s="212">
        <v>3</v>
      </c>
      <c r="B70" s="863" t="s">
        <v>533</v>
      </c>
      <c r="C70" s="864"/>
      <c r="D70" s="864"/>
      <c r="E70" s="864"/>
      <c r="F70" s="864"/>
      <c r="G70" s="864"/>
      <c r="H70" s="864"/>
      <c r="I70" s="864"/>
      <c r="J70" s="864"/>
      <c r="K70" s="864"/>
      <c r="L70" s="864"/>
      <c r="M70" s="864"/>
      <c r="N70" s="864"/>
      <c r="O70" s="864"/>
      <c r="P70" s="865"/>
      <c r="Q70" s="866">
        <v>372</v>
      </c>
      <c r="R70" s="817"/>
      <c r="S70" s="817"/>
      <c r="T70" s="817"/>
      <c r="U70" s="817"/>
      <c r="V70" s="817">
        <v>326</v>
      </c>
      <c r="W70" s="817"/>
      <c r="X70" s="817"/>
      <c r="Y70" s="817"/>
      <c r="Z70" s="817"/>
      <c r="AA70" s="817">
        <v>46</v>
      </c>
      <c r="AB70" s="817"/>
      <c r="AC70" s="817"/>
      <c r="AD70" s="817"/>
      <c r="AE70" s="817"/>
      <c r="AF70" s="817">
        <v>46</v>
      </c>
      <c r="AG70" s="817"/>
      <c r="AH70" s="817"/>
      <c r="AI70" s="817"/>
      <c r="AJ70" s="817"/>
      <c r="AK70" s="817"/>
      <c r="AL70" s="817"/>
      <c r="AM70" s="817"/>
      <c r="AN70" s="817"/>
      <c r="AO70" s="817"/>
      <c r="AP70" s="817"/>
      <c r="AQ70" s="817"/>
      <c r="AR70" s="817"/>
      <c r="AS70" s="817"/>
      <c r="AT70" s="817"/>
      <c r="AU70" s="817"/>
      <c r="AV70" s="817"/>
      <c r="AW70" s="817"/>
      <c r="AX70" s="817"/>
      <c r="AY70" s="817"/>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x14ac:dyDescent="0.15">
      <c r="A71" s="212">
        <v>4</v>
      </c>
      <c r="B71" s="863" t="s">
        <v>534</v>
      </c>
      <c r="C71" s="864"/>
      <c r="D71" s="864"/>
      <c r="E71" s="864"/>
      <c r="F71" s="864"/>
      <c r="G71" s="864"/>
      <c r="H71" s="864"/>
      <c r="I71" s="864"/>
      <c r="J71" s="864"/>
      <c r="K71" s="864"/>
      <c r="L71" s="864"/>
      <c r="M71" s="864"/>
      <c r="N71" s="864"/>
      <c r="O71" s="864"/>
      <c r="P71" s="865"/>
      <c r="Q71" s="866">
        <v>135</v>
      </c>
      <c r="R71" s="817"/>
      <c r="S71" s="817"/>
      <c r="T71" s="817"/>
      <c r="U71" s="817"/>
      <c r="V71" s="817">
        <v>126</v>
      </c>
      <c r="W71" s="817"/>
      <c r="X71" s="817"/>
      <c r="Y71" s="817"/>
      <c r="Z71" s="817"/>
      <c r="AA71" s="817">
        <v>9</v>
      </c>
      <c r="AB71" s="817"/>
      <c r="AC71" s="817"/>
      <c r="AD71" s="817"/>
      <c r="AE71" s="817"/>
      <c r="AF71" s="817">
        <v>9</v>
      </c>
      <c r="AG71" s="817"/>
      <c r="AH71" s="817"/>
      <c r="AI71" s="817"/>
      <c r="AJ71" s="817"/>
      <c r="AK71" s="817"/>
      <c r="AL71" s="817"/>
      <c r="AM71" s="817"/>
      <c r="AN71" s="817"/>
      <c r="AO71" s="817"/>
      <c r="AP71" s="817"/>
      <c r="AQ71" s="817"/>
      <c r="AR71" s="817"/>
      <c r="AS71" s="817"/>
      <c r="AT71" s="817"/>
      <c r="AU71" s="817"/>
      <c r="AV71" s="817"/>
      <c r="AW71" s="817"/>
      <c r="AX71" s="817"/>
      <c r="AY71" s="817"/>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x14ac:dyDescent="0.15">
      <c r="A72" s="212">
        <v>5</v>
      </c>
      <c r="B72" s="863" t="s">
        <v>535</v>
      </c>
      <c r="C72" s="864"/>
      <c r="D72" s="864"/>
      <c r="E72" s="864"/>
      <c r="F72" s="864"/>
      <c r="G72" s="864"/>
      <c r="H72" s="864"/>
      <c r="I72" s="864"/>
      <c r="J72" s="864"/>
      <c r="K72" s="864"/>
      <c r="L72" s="864"/>
      <c r="M72" s="864"/>
      <c r="N72" s="864"/>
      <c r="O72" s="864"/>
      <c r="P72" s="865"/>
      <c r="Q72" s="866">
        <v>291</v>
      </c>
      <c r="R72" s="817"/>
      <c r="S72" s="817"/>
      <c r="T72" s="817"/>
      <c r="U72" s="817"/>
      <c r="V72" s="817">
        <v>284</v>
      </c>
      <c r="W72" s="817"/>
      <c r="X72" s="817"/>
      <c r="Y72" s="817"/>
      <c r="Z72" s="817"/>
      <c r="AA72" s="817">
        <v>8</v>
      </c>
      <c r="AB72" s="817"/>
      <c r="AC72" s="817"/>
      <c r="AD72" s="817"/>
      <c r="AE72" s="817"/>
      <c r="AF72" s="817">
        <v>8</v>
      </c>
      <c r="AG72" s="817"/>
      <c r="AH72" s="817"/>
      <c r="AI72" s="817"/>
      <c r="AJ72" s="817"/>
      <c r="AK72" s="817">
        <v>4</v>
      </c>
      <c r="AL72" s="817"/>
      <c r="AM72" s="817"/>
      <c r="AN72" s="817"/>
      <c r="AO72" s="817"/>
      <c r="AP72" s="817"/>
      <c r="AQ72" s="817"/>
      <c r="AR72" s="817"/>
      <c r="AS72" s="817"/>
      <c r="AT72" s="817"/>
      <c r="AU72" s="817"/>
      <c r="AV72" s="817"/>
      <c r="AW72" s="817"/>
      <c r="AX72" s="817"/>
      <c r="AY72" s="817"/>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x14ac:dyDescent="0.15">
      <c r="A73" s="212">
        <v>6</v>
      </c>
      <c r="B73" s="863"/>
      <c r="C73" s="864"/>
      <c r="D73" s="864"/>
      <c r="E73" s="864"/>
      <c r="F73" s="864"/>
      <c r="G73" s="864"/>
      <c r="H73" s="864"/>
      <c r="I73" s="864"/>
      <c r="J73" s="864"/>
      <c r="K73" s="864"/>
      <c r="L73" s="864"/>
      <c r="M73" s="864"/>
      <c r="N73" s="864"/>
      <c r="O73" s="864"/>
      <c r="P73" s="865"/>
      <c r="Q73" s="866"/>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x14ac:dyDescent="0.15">
      <c r="A74" s="212">
        <v>7</v>
      </c>
      <c r="B74" s="863"/>
      <c r="C74" s="864"/>
      <c r="D74" s="864"/>
      <c r="E74" s="864"/>
      <c r="F74" s="864"/>
      <c r="G74" s="864"/>
      <c r="H74" s="864"/>
      <c r="I74" s="864"/>
      <c r="J74" s="864"/>
      <c r="K74" s="864"/>
      <c r="L74" s="864"/>
      <c r="M74" s="864"/>
      <c r="N74" s="864"/>
      <c r="O74" s="864"/>
      <c r="P74" s="865"/>
      <c r="Q74" s="866"/>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x14ac:dyDescent="0.15">
      <c r="A75" s="212">
        <v>8</v>
      </c>
      <c r="B75" s="863"/>
      <c r="C75" s="864"/>
      <c r="D75" s="864"/>
      <c r="E75" s="864"/>
      <c r="F75" s="864"/>
      <c r="G75" s="864"/>
      <c r="H75" s="864"/>
      <c r="I75" s="864"/>
      <c r="J75" s="864"/>
      <c r="K75" s="864"/>
      <c r="L75" s="864"/>
      <c r="M75" s="864"/>
      <c r="N75" s="864"/>
      <c r="O75" s="864"/>
      <c r="P75" s="865"/>
      <c r="Q75" s="869"/>
      <c r="R75" s="870"/>
      <c r="S75" s="870"/>
      <c r="T75" s="870"/>
      <c r="U75" s="816"/>
      <c r="V75" s="871"/>
      <c r="W75" s="870"/>
      <c r="X75" s="870"/>
      <c r="Y75" s="870"/>
      <c r="Z75" s="816"/>
      <c r="AA75" s="871"/>
      <c r="AB75" s="870"/>
      <c r="AC75" s="870"/>
      <c r="AD75" s="870"/>
      <c r="AE75" s="816"/>
      <c r="AF75" s="871"/>
      <c r="AG75" s="870"/>
      <c r="AH75" s="870"/>
      <c r="AI75" s="870"/>
      <c r="AJ75" s="816"/>
      <c r="AK75" s="871"/>
      <c r="AL75" s="870"/>
      <c r="AM75" s="870"/>
      <c r="AN75" s="870"/>
      <c r="AO75" s="816"/>
      <c r="AP75" s="871"/>
      <c r="AQ75" s="870"/>
      <c r="AR75" s="870"/>
      <c r="AS75" s="870"/>
      <c r="AT75" s="816"/>
      <c r="AU75" s="871"/>
      <c r="AV75" s="870"/>
      <c r="AW75" s="870"/>
      <c r="AX75" s="870"/>
      <c r="AY75" s="816"/>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x14ac:dyDescent="0.15">
      <c r="A76" s="212">
        <v>9</v>
      </c>
      <c r="B76" s="863"/>
      <c r="C76" s="864"/>
      <c r="D76" s="864"/>
      <c r="E76" s="864"/>
      <c r="F76" s="864"/>
      <c r="G76" s="864"/>
      <c r="H76" s="864"/>
      <c r="I76" s="864"/>
      <c r="J76" s="864"/>
      <c r="K76" s="864"/>
      <c r="L76" s="864"/>
      <c r="M76" s="864"/>
      <c r="N76" s="864"/>
      <c r="O76" s="864"/>
      <c r="P76" s="865"/>
      <c r="Q76" s="869"/>
      <c r="R76" s="870"/>
      <c r="S76" s="870"/>
      <c r="T76" s="870"/>
      <c r="U76" s="816"/>
      <c r="V76" s="871"/>
      <c r="W76" s="870"/>
      <c r="X76" s="870"/>
      <c r="Y76" s="870"/>
      <c r="Z76" s="816"/>
      <c r="AA76" s="871"/>
      <c r="AB76" s="870"/>
      <c r="AC76" s="870"/>
      <c r="AD76" s="870"/>
      <c r="AE76" s="816"/>
      <c r="AF76" s="871"/>
      <c r="AG76" s="870"/>
      <c r="AH76" s="870"/>
      <c r="AI76" s="870"/>
      <c r="AJ76" s="816"/>
      <c r="AK76" s="871"/>
      <c r="AL76" s="870"/>
      <c r="AM76" s="870"/>
      <c r="AN76" s="870"/>
      <c r="AO76" s="816"/>
      <c r="AP76" s="871"/>
      <c r="AQ76" s="870"/>
      <c r="AR76" s="870"/>
      <c r="AS76" s="870"/>
      <c r="AT76" s="816"/>
      <c r="AU76" s="871"/>
      <c r="AV76" s="870"/>
      <c r="AW76" s="870"/>
      <c r="AX76" s="870"/>
      <c r="AY76" s="816"/>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x14ac:dyDescent="0.15">
      <c r="A77" s="212">
        <v>10</v>
      </c>
      <c r="B77" s="863"/>
      <c r="C77" s="864"/>
      <c r="D77" s="864"/>
      <c r="E77" s="864"/>
      <c r="F77" s="864"/>
      <c r="G77" s="864"/>
      <c r="H77" s="864"/>
      <c r="I77" s="864"/>
      <c r="J77" s="864"/>
      <c r="K77" s="864"/>
      <c r="L77" s="864"/>
      <c r="M77" s="864"/>
      <c r="N77" s="864"/>
      <c r="O77" s="864"/>
      <c r="P77" s="865"/>
      <c r="Q77" s="869"/>
      <c r="R77" s="870"/>
      <c r="S77" s="870"/>
      <c r="T77" s="870"/>
      <c r="U77" s="816"/>
      <c r="V77" s="871"/>
      <c r="W77" s="870"/>
      <c r="X77" s="870"/>
      <c r="Y77" s="870"/>
      <c r="Z77" s="816"/>
      <c r="AA77" s="871"/>
      <c r="AB77" s="870"/>
      <c r="AC77" s="870"/>
      <c r="AD77" s="870"/>
      <c r="AE77" s="816"/>
      <c r="AF77" s="871"/>
      <c r="AG77" s="870"/>
      <c r="AH77" s="870"/>
      <c r="AI77" s="870"/>
      <c r="AJ77" s="816"/>
      <c r="AK77" s="871"/>
      <c r="AL77" s="870"/>
      <c r="AM77" s="870"/>
      <c r="AN77" s="870"/>
      <c r="AO77" s="816"/>
      <c r="AP77" s="871"/>
      <c r="AQ77" s="870"/>
      <c r="AR77" s="870"/>
      <c r="AS77" s="870"/>
      <c r="AT77" s="816"/>
      <c r="AU77" s="871"/>
      <c r="AV77" s="870"/>
      <c r="AW77" s="870"/>
      <c r="AX77" s="870"/>
      <c r="AY77" s="816"/>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x14ac:dyDescent="0.15">
      <c r="A78" s="212">
        <v>11</v>
      </c>
      <c r="B78" s="863"/>
      <c r="C78" s="864"/>
      <c r="D78" s="864"/>
      <c r="E78" s="864"/>
      <c r="F78" s="864"/>
      <c r="G78" s="864"/>
      <c r="H78" s="864"/>
      <c r="I78" s="864"/>
      <c r="J78" s="864"/>
      <c r="K78" s="864"/>
      <c r="L78" s="864"/>
      <c r="M78" s="864"/>
      <c r="N78" s="864"/>
      <c r="O78" s="864"/>
      <c r="P78" s="865"/>
      <c r="Q78" s="866"/>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x14ac:dyDescent="0.15">
      <c r="A79" s="212">
        <v>12</v>
      </c>
      <c r="B79" s="863"/>
      <c r="C79" s="864"/>
      <c r="D79" s="864"/>
      <c r="E79" s="864"/>
      <c r="F79" s="864"/>
      <c r="G79" s="864"/>
      <c r="H79" s="864"/>
      <c r="I79" s="864"/>
      <c r="J79" s="864"/>
      <c r="K79" s="864"/>
      <c r="L79" s="864"/>
      <c r="M79" s="864"/>
      <c r="N79" s="864"/>
      <c r="O79" s="864"/>
      <c r="P79" s="865"/>
      <c r="Q79" s="866"/>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66"/>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66"/>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66"/>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66"/>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66"/>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66"/>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66"/>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x14ac:dyDescent="0.15">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x14ac:dyDescent="0.2">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215</v>
      </c>
      <c r="AG88" s="828"/>
      <c r="AH88" s="828"/>
      <c r="AI88" s="828"/>
      <c r="AJ88" s="828"/>
      <c r="AK88" s="825"/>
      <c r="AL88" s="825"/>
      <c r="AM88" s="825"/>
      <c r="AN88" s="825"/>
      <c r="AO88" s="825"/>
      <c r="AP88" s="828">
        <v>361</v>
      </c>
      <c r="AQ88" s="828"/>
      <c r="AR88" s="828"/>
      <c r="AS88" s="828"/>
      <c r="AT88" s="828"/>
      <c r="AU88" s="828">
        <v>231</v>
      </c>
      <c r="AV88" s="828"/>
      <c r="AW88" s="828"/>
      <c r="AX88" s="828"/>
      <c r="AY88" s="828"/>
      <c r="AZ88" s="838"/>
      <c r="BA88" s="838"/>
      <c r="BB88" s="838"/>
      <c r="BC88" s="838"/>
      <c r="BD88" s="839"/>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9"/>
      <c r="CI102" s="831"/>
      <c r="CJ102" s="831"/>
      <c r="CK102" s="831"/>
      <c r="CL102" s="880"/>
      <c r="CM102" s="879"/>
      <c r="CN102" s="831"/>
      <c r="CO102" s="831"/>
      <c r="CP102" s="831"/>
      <c r="CQ102" s="880"/>
      <c r="CR102" s="881"/>
      <c r="CS102" s="835"/>
      <c r="CT102" s="835"/>
      <c r="CU102" s="835"/>
      <c r="CV102" s="882"/>
      <c r="CW102" s="881"/>
      <c r="CX102" s="835"/>
      <c r="CY102" s="835"/>
      <c r="CZ102" s="835"/>
      <c r="DA102" s="882"/>
      <c r="DB102" s="881"/>
      <c r="DC102" s="835"/>
      <c r="DD102" s="835"/>
      <c r="DE102" s="835"/>
      <c r="DF102" s="882"/>
      <c r="DG102" s="881"/>
      <c r="DH102" s="835"/>
      <c r="DI102" s="835"/>
      <c r="DJ102" s="835"/>
      <c r="DK102" s="882"/>
      <c r="DL102" s="881"/>
      <c r="DM102" s="835"/>
      <c r="DN102" s="835"/>
      <c r="DO102" s="835"/>
      <c r="DP102" s="882"/>
      <c r="DQ102" s="881"/>
      <c r="DR102" s="835"/>
      <c r="DS102" s="835"/>
      <c r="DT102" s="835"/>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287</v>
      </c>
      <c r="AG109" s="884"/>
      <c r="AH109" s="884"/>
      <c r="AI109" s="884"/>
      <c r="AJ109" s="885"/>
      <c r="AK109" s="883" t="s">
        <v>286</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287</v>
      </c>
      <c r="BW109" s="884"/>
      <c r="BX109" s="884"/>
      <c r="BY109" s="884"/>
      <c r="BZ109" s="885"/>
      <c r="CA109" s="883" t="s">
        <v>286</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287</v>
      </c>
      <c r="DM109" s="884"/>
      <c r="DN109" s="884"/>
      <c r="DO109" s="884"/>
      <c r="DP109" s="885"/>
      <c r="DQ109" s="883" t="s">
        <v>286</v>
      </c>
      <c r="DR109" s="884"/>
      <c r="DS109" s="884"/>
      <c r="DT109" s="884"/>
      <c r="DU109" s="885"/>
      <c r="DV109" s="883" t="s">
        <v>402</v>
      </c>
      <c r="DW109" s="884"/>
      <c r="DX109" s="884"/>
      <c r="DY109" s="884"/>
      <c r="DZ109" s="886"/>
    </row>
    <row r="110" spans="1:131" s="197" customFormat="1" ht="26.25" customHeight="1" x14ac:dyDescent="0.15">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810726</v>
      </c>
      <c r="AB110" s="891"/>
      <c r="AC110" s="891"/>
      <c r="AD110" s="891"/>
      <c r="AE110" s="892"/>
      <c r="AF110" s="893">
        <v>769207</v>
      </c>
      <c r="AG110" s="891"/>
      <c r="AH110" s="891"/>
      <c r="AI110" s="891"/>
      <c r="AJ110" s="892"/>
      <c r="AK110" s="893">
        <v>746212</v>
      </c>
      <c r="AL110" s="891"/>
      <c r="AM110" s="891"/>
      <c r="AN110" s="891"/>
      <c r="AO110" s="892"/>
      <c r="AP110" s="894">
        <v>19.7</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5957223</v>
      </c>
      <c r="BR110" s="928"/>
      <c r="BS110" s="928"/>
      <c r="BT110" s="928"/>
      <c r="BU110" s="928"/>
      <c r="BV110" s="928">
        <v>5527109</v>
      </c>
      <c r="BW110" s="928"/>
      <c r="BX110" s="928"/>
      <c r="BY110" s="928"/>
      <c r="BZ110" s="928"/>
      <c r="CA110" s="928">
        <v>5006106</v>
      </c>
      <c r="CB110" s="928"/>
      <c r="CC110" s="928"/>
      <c r="CD110" s="928"/>
      <c r="CE110" s="928"/>
      <c r="CF110" s="942">
        <v>132.19999999999999</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8836</v>
      </c>
      <c r="BR111" s="921"/>
      <c r="BS111" s="921"/>
      <c r="BT111" s="921"/>
      <c r="BU111" s="921"/>
      <c r="BV111" s="921">
        <v>6560</v>
      </c>
      <c r="BW111" s="921"/>
      <c r="BX111" s="921"/>
      <c r="BY111" s="921"/>
      <c r="BZ111" s="921"/>
      <c r="CA111" s="921">
        <v>4331</v>
      </c>
      <c r="CB111" s="921"/>
      <c r="CC111" s="921"/>
      <c r="CD111" s="921"/>
      <c r="CE111" s="921"/>
      <c r="CF111" s="915">
        <v>0.1</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673283</v>
      </c>
      <c r="BR112" s="921"/>
      <c r="BS112" s="921"/>
      <c r="BT112" s="921"/>
      <c r="BU112" s="921"/>
      <c r="BV112" s="921">
        <v>600508</v>
      </c>
      <c r="BW112" s="921"/>
      <c r="BX112" s="921"/>
      <c r="BY112" s="921"/>
      <c r="BZ112" s="921"/>
      <c r="CA112" s="921">
        <v>549863</v>
      </c>
      <c r="CB112" s="921"/>
      <c r="CC112" s="921"/>
      <c r="CD112" s="921"/>
      <c r="CE112" s="921"/>
      <c r="CF112" s="915">
        <v>14.5</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76543</v>
      </c>
      <c r="AB113" s="935"/>
      <c r="AC113" s="935"/>
      <c r="AD113" s="935"/>
      <c r="AE113" s="936"/>
      <c r="AF113" s="937">
        <v>77872</v>
      </c>
      <c r="AG113" s="935"/>
      <c r="AH113" s="935"/>
      <c r="AI113" s="935"/>
      <c r="AJ113" s="936"/>
      <c r="AK113" s="937">
        <v>70360</v>
      </c>
      <c r="AL113" s="935"/>
      <c r="AM113" s="935"/>
      <c r="AN113" s="935"/>
      <c r="AO113" s="936"/>
      <c r="AP113" s="938">
        <v>1.9</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366858</v>
      </c>
      <c r="BR113" s="921"/>
      <c r="BS113" s="921"/>
      <c r="BT113" s="921"/>
      <c r="BU113" s="921"/>
      <c r="BV113" s="921">
        <v>304924</v>
      </c>
      <c r="BW113" s="921"/>
      <c r="BX113" s="921"/>
      <c r="BY113" s="921"/>
      <c r="BZ113" s="921"/>
      <c r="CA113" s="921">
        <v>242354</v>
      </c>
      <c r="CB113" s="921"/>
      <c r="CC113" s="921"/>
      <c r="CD113" s="921"/>
      <c r="CE113" s="921"/>
      <c r="CF113" s="915">
        <v>6.4</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68230</v>
      </c>
      <c r="AB114" s="960"/>
      <c r="AC114" s="960"/>
      <c r="AD114" s="960"/>
      <c r="AE114" s="961"/>
      <c r="AF114" s="962">
        <v>65506</v>
      </c>
      <c r="AG114" s="960"/>
      <c r="AH114" s="960"/>
      <c r="AI114" s="960"/>
      <c r="AJ114" s="961"/>
      <c r="AK114" s="962">
        <v>65506</v>
      </c>
      <c r="AL114" s="960"/>
      <c r="AM114" s="960"/>
      <c r="AN114" s="960"/>
      <c r="AO114" s="961"/>
      <c r="AP114" s="963">
        <v>1.7</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1408873</v>
      </c>
      <c r="BR114" s="921"/>
      <c r="BS114" s="921"/>
      <c r="BT114" s="921"/>
      <c r="BU114" s="921"/>
      <c r="BV114" s="921">
        <v>1418643</v>
      </c>
      <c r="BW114" s="921"/>
      <c r="BX114" s="921"/>
      <c r="BY114" s="921"/>
      <c r="BZ114" s="921"/>
      <c r="CA114" s="921">
        <v>1446309</v>
      </c>
      <c r="CB114" s="921"/>
      <c r="CC114" s="921"/>
      <c r="CD114" s="921"/>
      <c r="CE114" s="921"/>
      <c r="CF114" s="915">
        <v>38.200000000000003</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2351</v>
      </c>
      <c r="AB115" s="935"/>
      <c r="AC115" s="935"/>
      <c r="AD115" s="935"/>
      <c r="AE115" s="936"/>
      <c r="AF115" s="937">
        <v>2305</v>
      </c>
      <c r="AG115" s="935"/>
      <c r="AH115" s="935"/>
      <c r="AI115" s="935"/>
      <c r="AJ115" s="936"/>
      <c r="AK115" s="937">
        <v>2260</v>
      </c>
      <c r="AL115" s="935"/>
      <c r="AM115" s="935"/>
      <c r="AN115" s="935"/>
      <c r="AO115" s="936"/>
      <c r="AP115" s="938">
        <v>0.1</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x14ac:dyDescent="0.15">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8836</v>
      </c>
      <c r="DH116" s="960"/>
      <c r="DI116" s="960"/>
      <c r="DJ116" s="960"/>
      <c r="DK116" s="961"/>
      <c r="DL116" s="962">
        <v>6560</v>
      </c>
      <c r="DM116" s="960"/>
      <c r="DN116" s="960"/>
      <c r="DO116" s="960"/>
      <c r="DP116" s="961"/>
      <c r="DQ116" s="962">
        <v>4331</v>
      </c>
      <c r="DR116" s="960"/>
      <c r="DS116" s="960"/>
      <c r="DT116" s="960"/>
      <c r="DU116" s="961"/>
      <c r="DV116" s="963">
        <v>0.1</v>
      </c>
      <c r="DW116" s="964"/>
      <c r="DX116" s="964"/>
      <c r="DY116" s="964"/>
      <c r="DZ116" s="965"/>
    </row>
    <row r="117" spans="1:130" s="197" customFormat="1" ht="26.25" customHeight="1" x14ac:dyDescent="0.15">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957850</v>
      </c>
      <c r="AB117" s="967"/>
      <c r="AC117" s="967"/>
      <c r="AD117" s="967"/>
      <c r="AE117" s="968"/>
      <c r="AF117" s="966">
        <v>914890</v>
      </c>
      <c r="AG117" s="967"/>
      <c r="AH117" s="967"/>
      <c r="AI117" s="967"/>
      <c r="AJ117" s="968"/>
      <c r="AK117" s="966">
        <v>884338</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287</v>
      </c>
      <c r="AG118" s="884"/>
      <c r="AH118" s="884"/>
      <c r="AI118" s="884"/>
      <c r="AJ118" s="885"/>
      <c r="AK118" s="883" t="s">
        <v>286</v>
      </c>
      <c r="AL118" s="884"/>
      <c r="AM118" s="884"/>
      <c r="AN118" s="884"/>
      <c r="AO118" s="885"/>
      <c r="AP118" s="991" t="s">
        <v>402</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430</v>
      </c>
      <c r="BP118" s="995"/>
      <c r="BQ118" s="986">
        <v>8415073</v>
      </c>
      <c r="BR118" s="987"/>
      <c r="BS118" s="987"/>
      <c r="BT118" s="987"/>
      <c r="BU118" s="987"/>
      <c r="BV118" s="987">
        <v>7857744</v>
      </c>
      <c r="BW118" s="987"/>
      <c r="BX118" s="987"/>
      <c r="BY118" s="987"/>
      <c r="BZ118" s="987"/>
      <c r="CA118" s="987">
        <v>7248963</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2949516</v>
      </c>
      <c r="BR119" s="928"/>
      <c r="BS119" s="928"/>
      <c r="BT119" s="928"/>
      <c r="BU119" s="928"/>
      <c r="BV119" s="928">
        <v>2907052</v>
      </c>
      <c r="BW119" s="928"/>
      <c r="BX119" s="928"/>
      <c r="BY119" s="928"/>
      <c r="BZ119" s="928"/>
      <c r="CA119" s="928">
        <v>3212614</v>
      </c>
      <c r="CB119" s="928"/>
      <c r="CC119" s="928"/>
      <c r="CD119" s="928"/>
      <c r="CE119" s="928"/>
      <c r="CF119" s="942">
        <v>84.8</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205636</v>
      </c>
      <c r="BR120" s="921"/>
      <c r="BS120" s="921"/>
      <c r="BT120" s="921"/>
      <c r="BU120" s="921"/>
      <c r="BV120" s="921">
        <v>146118</v>
      </c>
      <c r="BW120" s="921"/>
      <c r="BX120" s="921"/>
      <c r="BY120" s="921"/>
      <c r="BZ120" s="921"/>
      <c r="CA120" s="921">
        <v>98538</v>
      </c>
      <c r="CB120" s="921"/>
      <c r="CC120" s="921"/>
      <c r="CD120" s="921"/>
      <c r="CE120" s="921"/>
      <c r="CF120" s="915">
        <v>2.6</v>
      </c>
      <c r="CG120" s="916"/>
      <c r="CH120" s="916"/>
      <c r="CI120" s="916"/>
      <c r="CJ120" s="916"/>
      <c r="CK120" s="1014" t="s">
        <v>436</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673283</v>
      </c>
      <c r="DH120" s="928"/>
      <c r="DI120" s="928"/>
      <c r="DJ120" s="928"/>
      <c r="DK120" s="928"/>
      <c r="DL120" s="928">
        <v>600508</v>
      </c>
      <c r="DM120" s="928"/>
      <c r="DN120" s="928"/>
      <c r="DO120" s="928"/>
      <c r="DP120" s="928"/>
      <c r="DQ120" s="928">
        <v>549863</v>
      </c>
      <c r="DR120" s="928"/>
      <c r="DS120" s="928"/>
      <c r="DT120" s="928"/>
      <c r="DU120" s="928"/>
      <c r="DV120" s="929">
        <v>14.5</v>
      </c>
      <c r="DW120" s="929"/>
      <c r="DX120" s="929"/>
      <c r="DY120" s="929"/>
      <c r="DZ120" s="930"/>
    </row>
    <row r="121" spans="1:130" s="197" customFormat="1" ht="26.25" customHeight="1" x14ac:dyDescent="0.15">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5718341</v>
      </c>
      <c r="BR121" s="987"/>
      <c r="BS121" s="987"/>
      <c r="BT121" s="987"/>
      <c r="BU121" s="987"/>
      <c r="BV121" s="987">
        <v>5513929</v>
      </c>
      <c r="BW121" s="987"/>
      <c r="BX121" s="987"/>
      <c r="BY121" s="987"/>
      <c r="BZ121" s="987"/>
      <c r="CA121" s="987">
        <v>5344523</v>
      </c>
      <c r="CB121" s="987"/>
      <c r="CC121" s="987"/>
      <c r="CD121" s="987"/>
      <c r="CE121" s="987"/>
      <c r="CF121" s="1025">
        <v>141.1</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t="s">
        <v>112</v>
      </c>
      <c r="DH121" s="921"/>
      <c r="DI121" s="921"/>
      <c r="DJ121" s="921"/>
      <c r="DK121" s="921"/>
      <c r="DL121" s="921" t="s">
        <v>112</v>
      </c>
      <c r="DM121" s="921"/>
      <c r="DN121" s="921"/>
      <c r="DO121" s="921"/>
      <c r="DP121" s="921"/>
      <c r="DQ121" s="921" t="s">
        <v>112</v>
      </c>
      <c r="DR121" s="921"/>
      <c r="DS121" s="921"/>
      <c r="DT121" s="921"/>
      <c r="DU121" s="921"/>
      <c r="DV121" s="922" t="s">
        <v>112</v>
      </c>
      <c r="DW121" s="922"/>
      <c r="DX121" s="922"/>
      <c r="DY121" s="922"/>
      <c r="DZ121" s="923"/>
    </row>
    <row r="122" spans="1:130" s="197" customFormat="1" ht="26.25" customHeight="1" x14ac:dyDescent="0.15">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439</v>
      </c>
      <c r="BP122" s="995"/>
      <c r="BQ122" s="1035">
        <v>8873493</v>
      </c>
      <c r="BR122" s="1036"/>
      <c r="BS122" s="1036"/>
      <c r="BT122" s="1036"/>
      <c r="BU122" s="1036"/>
      <c r="BV122" s="1036">
        <v>8567099</v>
      </c>
      <c r="BW122" s="1036"/>
      <c r="BX122" s="1036"/>
      <c r="BY122" s="1036"/>
      <c r="BZ122" s="1036"/>
      <c r="CA122" s="1036">
        <v>8655675</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2351</v>
      </c>
      <c r="AB127" s="960"/>
      <c r="AC127" s="960"/>
      <c r="AD127" s="960"/>
      <c r="AE127" s="961"/>
      <c r="AF127" s="962">
        <v>2305</v>
      </c>
      <c r="AG127" s="960"/>
      <c r="AH127" s="960"/>
      <c r="AI127" s="960"/>
      <c r="AJ127" s="961"/>
      <c r="AK127" s="962">
        <v>2260</v>
      </c>
      <c r="AL127" s="960"/>
      <c r="AM127" s="960"/>
      <c r="AN127" s="960"/>
      <c r="AO127" s="961"/>
      <c r="AP127" s="963">
        <v>0.1</v>
      </c>
      <c r="AQ127" s="964"/>
      <c r="AR127" s="964"/>
      <c r="AS127" s="964"/>
      <c r="AT127" s="965"/>
      <c r="AU127" s="233"/>
      <c r="AV127" s="233"/>
      <c r="AW127" s="233"/>
      <c r="AX127" s="887" t="s">
        <v>450</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x14ac:dyDescent="0.15">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14890</v>
      </c>
      <c r="AB128" s="1091"/>
      <c r="AC128" s="1091"/>
      <c r="AD128" s="1091"/>
      <c r="AE128" s="1092"/>
      <c r="AF128" s="1093">
        <v>14905</v>
      </c>
      <c r="AG128" s="1091"/>
      <c r="AH128" s="1091"/>
      <c r="AI128" s="1091"/>
      <c r="AJ128" s="1092"/>
      <c r="AK128" s="1093">
        <v>13372</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4235668</v>
      </c>
      <c r="AB129" s="960"/>
      <c r="AC129" s="960"/>
      <c r="AD129" s="960"/>
      <c r="AE129" s="961"/>
      <c r="AF129" s="962">
        <v>4403824</v>
      </c>
      <c r="AG129" s="960"/>
      <c r="AH129" s="960"/>
      <c r="AI129" s="960"/>
      <c r="AJ129" s="961"/>
      <c r="AK129" s="962">
        <v>4421313</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6.8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672982</v>
      </c>
      <c r="AB130" s="960"/>
      <c r="AC130" s="960"/>
      <c r="AD130" s="960"/>
      <c r="AE130" s="961"/>
      <c r="AF130" s="962">
        <v>651437</v>
      </c>
      <c r="AG130" s="960"/>
      <c r="AH130" s="960"/>
      <c r="AI130" s="960"/>
      <c r="AJ130" s="961"/>
      <c r="AK130" s="962">
        <v>634466</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3562686</v>
      </c>
      <c r="AB131" s="999"/>
      <c r="AC131" s="999"/>
      <c r="AD131" s="999"/>
      <c r="AE131" s="1000"/>
      <c r="AF131" s="1001">
        <v>3752387</v>
      </c>
      <c r="AG131" s="999"/>
      <c r="AH131" s="999"/>
      <c r="AI131" s="999"/>
      <c r="AJ131" s="1000"/>
      <c r="AK131" s="1001">
        <v>3786847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7.5779341770000004</v>
      </c>
      <c r="AB132" s="1105"/>
      <c r="AC132" s="1105"/>
      <c r="AD132" s="1105"/>
      <c r="AE132" s="1106"/>
      <c r="AF132" s="1107">
        <v>6.6237304410000002</v>
      </c>
      <c r="AG132" s="1105"/>
      <c r="AH132" s="1105"/>
      <c r="AI132" s="1105"/>
      <c r="AJ132" s="1106"/>
      <c r="AK132" s="1107">
        <v>6.2453011700000003</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8.8000000000000007</v>
      </c>
      <c r="AB133" s="1112"/>
      <c r="AC133" s="1112"/>
      <c r="AD133" s="1112"/>
      <c r="AE133" s="1113"/>
      <c r="AF133" s="1111">
        <v>7.4</v>
      </c>
      <c r="AG133" s="1112"/>
      <c r="AH133" s="1112"/>
      <c r="AI133" s="1112"/>
      <c r="AJ133" s="1113"/>
      <c r="AK133" s="1111">
        <v>6.8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20" t="s">
        <v>471</v>
      </c>
      <c r="H9" s="1121"/>
      <c r="I9" s="1121"/>
      <c r="J9" s="1122"/>
      <c r="K9" s="263">
        <v>1121839</v>
      </c>
      <c r="L9" s="264">
        <v>142673</v>
      </c>
      <c r="M9" s="265">
        <v>105412</v>
      </c>
      <c r="N9" s="266">
        <v>35.299999999999997</v>
      </c>
    </row>
    <row r="10" spans="1:16" x14ac:dyDescent="0.15">
      <c r="A10" s="248"/>
      <c r="B10" s="244"/>
      <c r="C10" s="244"/>
      <c r="D10" s="244"/>
      <c r="E10" s="244"/>
      <c r="F10" s="244"/>
      <c r="G10" s="1120" t="s">
        <v>472</v>
      </c>
      <c r="H10" s="1121"/>
      <c r="I10" s="1121"/>
      <c r="J10" s="1122"/>
      <c r="K10" s="267">
        <v>102991</v>
      </c>
      <c r="L10" s="268">
        <v>13098</v>
      </c>
      <c r="M10" s="269">
        <v>10487</v>
      </c>
      <c r="N10" s="270">
        <v>24.9</v>
      </c>
    </row>
    <row r="11" spans="1:16" ht="13.5" customHeight="1" x14ac:dyDescent="0.15">
      <c r="A11" s="248"/>
      <c r="B11" s="244"/>
      <c r="C11" s="244"/>
      <c r="D11" s="244"/>
      <c r="E11" s="244"/>
      <c r="F11" s="244"/>
      <c r="G11" s="1120" t="s">
        <v>473</v>
      </c>
      <c r="H11" s="1121"/>
      <c r="I11" s="1121"/>
      <c r="J11" s="1122"/>
      <c r="K11" s="267">
        <v>5824</v>
      </c>
      <c r="L11" s="268">
        <v>741</v>
      </c>
      <c r="M11" s="269">
        <v>15159</v>
      </c>
      <c r="N11" s="270">
        <v>-95.1</v>
      </c>
    </row>
    <row r="12" spans="1:16" ht="13.5" customHeight="1" x14ac:dyDescent="0.15">
      <c r="A12" s="248"/>
      <c r="B12" s="244"/>
      <c r="C12" s="244"/>
      <c r="D12" s="244"/>
      <c r="E12" s="244"/>
      <c r="F12" s="244"/>
      <c r="G12" s="1120" t="s">
        <v>474</v>
      </c>
      <c r="H12" s="1121"/>
      <c r="I12" s="1121"/>
      <c r="J12" s="1122"/>
      <c r="K12" s="267" t="s">
        <v>475</v>
      </c>
      <c r="L12" s="268" t="s">
        <v>475</v>
      </c>
      <c r="M12" s="269">
        <v>1410</v>
      </c>
      <c r="N12" s="270" t="s">
        <v>475</v>
      </c>
    </row>
    <row r="13" spans="1:16" ht="13.5" customHeight="1" x14ac:dyDescent="0.15">
      <c r="A13" s="248"/>
      <c r="B13" s="244"/>
      <c r="C13" s="244"/>
      <c r="D13" s="244"/>
      <c r="E13" s="244"/>
      <c r="F13" s="244"/>
      <c r="G13" s="1120" t="s">
        <v>476</v>
      </c>
      <c r="H13" s="1121"/>
      <c r="I13" s="1121"/>
      <c r="J13" s="1122"/>
      <c r="K13" s="267" t="s">
        <v>475</v>
      </c>
      <c r="L13" s="268" t="s">
        <v>475</v>
      </c>
      <c r="M13" s="269" t="s">
        <v>475</v>
      </c>
      <c r="N13" s="270" t="s">
        <v>475</v>
      </c>
    </row>
    <row r="14" spans="1:16" ht="13.5" customHeight="1" x14ac:dyDescent="0.15">
      <c r="A14" s="248"/>
      <c r="B14" s="244"/>
      <c r="C14" s="244"/>
      <c r="D14" s="244"/>
      <c r="E14" s="244"/>
      <c r="F14" s="244"/>
      <c r="G14" s="1120" t="s">
        <v>477</v>
      </c>
      <c r="H14" s="1121"/>
      <c r="I14" s="1121"/>
      <c r="J14" s="1122"/>
      <c r="K14" s="267">
        <v>63157</v>
      </c>
      <c r="L14" s="268">
        <v>8032</v>
      </c>
      <c r="M14" s="269">
        <v>5288</v>
      </c>
      <c r="N14" s="270">
        <v>51.9</v>
      </c>
    </row>
    <row r="15" spans="1:16" ht="13.5" customHeight="1" x14ac:dyDescent="0.15">
      <c r="A15" s="248"/>
      <c r="B15" s="244"/>
      <c r="C15" s="244"/>
      <c r="D15" s="244"/>
      <c r="E15" s="244"/>
      <c r="F15" s="244"/>
      <c r="G15" s="1120" t="s">
        <v>478</v>
      </c>
      <c r="H15" s="1121"/>
      <c r="I15" s="1121"/>
      <c r="J15" s="1122"/>
      <c r="K15" s="267">
        <v>26552</v>
      </c>
      <c r="L15" s="268">
        <v>3377</v>
      </c>
      <c r="M15" s="269">
        <v>2678</v>
      </c>
      <c r="N15" s="270">
        <v>26.1</v>
      </c>
    </row>
    <row r="16" spans="1:16" x14ac:dyDescent="0.15">
      <c r="A16" s="248"/>
      <c r="B16" s="244"/>
      <c r="C16" s="244"/>
      <c r="D16" s="244"/>
      <c r="E16" s="244"/>
      <c r="F16" s="244"/>
      <c r="G16" s="1123" t="s">
        <v>479</v>
      </c>
      <c r="H16" s="1124"/>
      <c r="I16" s="1124"/>
      <c r="J16" s="1125"/>
      <c r="K16" s="268">
        <v>-86710</v>
      </c>
      <c r="L16" s="268">
        <v>-11028</v>
      </c>
      <c r="M16" s="269">
        <v>-11668</v>
      </c>
      <c r="N16" s="270">
        <v>-5.5</v>
      </c>
    </row>
    <row r="17" spans="1:16" x14ac:dyDescent="0.15">
      <c r="A17" s="248"/>
      <c r="B17" s="244"/>
      <c r="C17" s="244"/>
      <c r="D17" s="244"/>
      <c r="E17" s="244"/>
      <c r="F17" s="244"/>
      <c r="G17" s="1123" t="s">
        <v>171</v>
      </c>
      <c r="H17" s="1124"/>
      <c r="I17" s="1124"/>
      <c r="J17" s="1125"/>
      <c r="K17" s="268">
        <v>1233653</v>
      </c>
      <c r="L17" s="268">
        <v>156893</v>
      </c>
      <c r="M17" s="269">
        <v>128766</v>
      </c>
      <c r="N17" s="270">
        <v>21.8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5" t="s">
        <v>484</v>
      </c>
      <c r="H21" s="1116"/>
      <c r="I21" s="1116"/>
      <c r="J21" s="1117"/>
      <c r="K21" s="280">
        <v>17.68</v>
      </c>
      <c r="L21" s="281">
        <v>12.02</v>
      </c>
      <c r="M21" s="282">
        <v>5.66</v>
      </c>
      <c r="N21" s="249"/>
      <c r="O21" s="283"/>
      <c r="P21" s="279"/>
    </row>
    <row r="22" spans="1:16" s="284" customFormat="1" x14ac:dyDescent="0.15">
      <c r="A22" s="279"/>
      <c r="B22" s="249"/>
      <c r="C22" s="249"/>
      <c r="D22" s="249"/>
      <c r="E22" s="249"/>
      <c r="F22" s="249"/>
      <c r="G22" s="1115" t="s">
        <v>485</v>
      </c>
      <c r="H22" s="1116"/>
      <c r="I22" s="1116"/>
      <c r="J22" s="1117"/>
      <c r="K22" s="285">
        <v>94.3</v>
      </c>
      <c r="L22" s="286">
        <v>95.5</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31" t="s">
        <v>489</v>
      </c>
      <c r="H32" s="1132"/>
      <c r="I32" s="1132"/>
      <c r="J32" s="1133"/>
      <c r="K32" s="294">
        <v>746212</v>
      </c>
      <c r="L32" s="294">
        <v>94902</v>
      </c>
      <c r="M32" s="295">
        <v>71330</v>
      </c>
      <c r="N32" s="296">
        <v>33</v>
      </c>
    </row>
    <row r="33" spans="1:16" ht="13.5" customHeight="1" x14ac:dyDescent="0.15">
      <c r="A33" s="248"/>
      <c r="B33" s="244"/>
      <c r="C33" s="244"/>
      <c r="D33" s="244"/>
      <c r="E33" s="244"/>
      <c r="F33" s="244"/>
      <c r="G33" s="1131" t="s">
        <v>490</v>
      </c>
      <c r="H33" s="1132"/>
      <c r="I33" s="1132"/>
      <c r="J33" s="1133"/>
      <c r="K33" s="294" t="s">
        <v>475</v>
      </c>
      <c r="L33" s="294" t="s">
        <v>475</v>
      </c>
      <c r="M33" s="295" t="s">
        <v>475</v>
      </c>
      <c r="N33" s="296" t="s">
        <v>475</v>
      </c>
    </row>
    <row r="34" spans="1:16" ht="27" customHeight="1" x14ac:dyDescent="0.15">
      <c r="A34" s="248"/>
      <c r="B34" s="244"/>
      <c r="C34" s="244"/>
      <c r="D34" s="244"/>
      <c r="E34" s="244"/>
      <c r="F34" s="244"/>
      <c r="G34" s="1131" t="s">
        <v>491</v>
      </c>
      <c r="H34" s="1132"/>
      <c r="I34" s="1132"/>
      <c r="J34" s="1133"/>
      <c r="K34" s="294" t="s">
        <v>475</v>
      </c>
      <c r="L34" s="294" t="s">
        <v>475</v>
      </c>
      <c r="M34" s="295">
        <v>115</v>
      </c>
      <c r="N34" s="296" t="s">
        <v>475</v>
      </c>
    </row>
    <row r="35" spans="1:16" ht="27" customHeight="1" x14ac:dyDescent="0.15">
      <c r="A35" s="248"/>
      <c r="B35" s="244"/>
      <c r="C35" s="244"/>
      <c r="D35" s="244"/>
      <c r="E35" s="244"/>
      <c r="F35" s="244"/>
      <c r="G35" s="1131" t="s">
        <v>492</v>
      </c>
      <c r="H35" s="1132"/>
      <c r="I35" s="1132"/>
      <c r="J35" s="1133"/>
      <c r="K35" s="294">
        <v>70360</v>
      </c>
      <c r="L35" s="294">
        <v>8948</v>
      </c>
      <c r="M35" s="295">
        <v>22776</v>
      </c>
      <c r="N35" s="296">
        <v>-60.7</v>
      </c>
    </row>
    <row r="36" spans="1:16" ht="27" customHeight="1" x14ac:dyDescent="0.15">
      <c r="A36" s="248"/>
      <c r="B36" s="244"/>
      <c r="C36" s="244"/>
      <c r="D36" s="244"/>
      <c r="E36" s="244"/>
      <c r="F36" s="244"/>
      <c r="G36" s="1131" t="s">
        <v>493</v>
      </c>
      <c r="H36" s="1132"/>
      <c r="I36" s="1132"/>
      <c r="J36" s="1133"/>
      <c r="K36" s="294">
        <v>65506</v>
      </c>
      <c r="L36" s="294">
        <v>8331</v>
      </c>
      <c r="M36" s="295">
        <v>4893</v>
      </c>
      <c r="N36" s="296">
        <v>70.3</v>
      </c>
    </row>
    <row r="37" spans="1:16" ht="13.5" customHeight="1" x14ac:dyDescent="0.15">
      <c r="A37" s="248"/>
      <c r="B37" s="244"/>
      <c r="C37" s="244"/>
      <c r="D37" s="244"/>
      <c r="E37" s="244"/>
      <c r="F37" s="244"/>
      <c r="G37" s="1131" t="s">
        <v>494</v>
      </c>
      <c r="H37" s="1132"/>
      <c r="I37" s="1132"/>
      <c r="J37" s="1133"/>
      <c r="K37" s="294">
        <v>2260</v>
      </c>
      <c r="L37" s="294">
        <v>287</v>
      </c>
      <c r="M37" s="295">
        <v>1679</v>
      </c>
      <c r="N37" s="296">
        <v>-82.9</v>
      </c>
    </row>
    <row r="38" spans="1:16" ht="27" customHeight="1" x14ac:dyDescent="0.15">
      <c r="A38" s="248"/>
      <c r="B38" s="244"/>
      <c r="C38" s="244"/>
      <c r="D38" s="244"/>
      <c r="E38" s="244"/>
      <c r="F38" s="244"/>
      <c r="G38" s="1134" t="s">
        <v>495</v>
      </c>
      <c r="H38" s="1135"/>
      <c r="I38" s="1135"/>
      <c r="J38" s="1136"/>
      <c r="K38" s="297" t="s">
        <v>475</v>
      </c>
      <c r="L38" s="297" t="s">
        <v>475</v>
      </c>
      <c r="M38" s="298">
        <v>11</v>
      </c>
      <c r="N38" s="299" t="s">
        <v>475</v>
      </c>
      <c r="O38" s="293"/>
    </row>
    <row r="39" spans="1:16" x14ac:dyDescent="0.15">
      <c r="A39" s="248"/>
      <c r="B39" s="244"/>
      <c r="C39" s="244"/>
      <c r="D39" s="244"/>
      <c r="E39" s="244"/>
      <c r="F39" s="244"/>
      <c r="G39" s="1134" t="s">
        <v>496</v>
      </c>
      <c r="H39" s="1135"/>
      <c r="I39" s="1135"/>
      <c r="J39" s="1136"/>
      <c r="K39" s="300">
        <v>-13372</v>
      </c>
      <c r="L39" s="300">
        <v>-1701</v>
      </c>
      <c r="M39" s="301">
        <v>-2918</v>
      </c>
      <c r="N39" s="302">
        <v>-41.7</v>
      </c>
      <c r="O39" s="293"/>
    </row>
    <row r="40" spans="1:16" ht="27" customHeight="1" x14ac:dyDescent="0.15">
      <c r="A40" s="248"/>
      <c r="B40" s="244"/>
      <c r="C40" s="244"/>
      <c r="D40" s="244"/>
      <c r="E40" s="244"/>
      <c r="F40" s="244"/>
      <c r="G40" s="1131" t="s">
        <v>497</v>
      </c>
      <c r="H40" s="1132"/>
      <c r="I40" s="1132"/>
      <c r="J40" s="1133"/>
      <c r="K40" s="300">
        <v>-634466</v>
      </c>
      <c r="L40" s="300">
        <v>-80690</v>
      </c>
      <c r="M40" s="301">
        <v>-66004</v>
      </c>
      <c r="N40" s="302">
        <v>22.3</v>
      </c>
      <c r="O40" s="293"/>
    </row>
    <row r="41" spans="1:16" x14ac:dyDescent="0.15">
      <c r="A41" s="248"/>
      <c r="B41" s="244"/>
      <c r="C41" s="244"/>
      <c r="D41" s="244"/>
      <c r="E41" s="244"/>
      <c r="F41" s="244"/>
      <c r="G41" s="1137" t="s">
        <v>281</v>
      </c>
      <c r="H41" s="1138"/>
      <c r="I41" s="1138"/>
      <c r="J41" s="1139"/>
      <c r="K41" s="294">
        <v>236500</v>
      </c>
      <c r="L41" s="300">
        <v>30078</v>
      </c>
      <c r="M41" s="301">
        <v>31882</v>
      </c>
      <c r="N41" s="302">
        <v>-5.7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6" t="s">
        <v>466</v>
      </c>
      <c r="J49" s="1128" t="s">
        <v>501</v>
      </c>
      <c r="K49" s="1129"/>
      <c r="L49" s="1129"/>
      <c r="M49" s="1129"/>
      <c r="N49" s="1130"/>
    </row>
    <row r="50" spans="1:14" x14ac:dyDescent="0.15">
      <c r="A50" s="248"/>
      <c r="B50" s="244"/>
      <c r="C50" s="244"/>
      <c r="D50" s="244"/>
      <c r="E50" s="244"/>
      <c r="F50" s="244"/>
      <c r="G50" s="312"/>
      <c r="H50" s="313"/>
      <c r="I50" s="1127"/>
      <c r="J50" s="314" t="s">
        <v>502</v>
      </c>
      <c r="K50" s="315" t="s">
        <v>503</v>
      </c>
      <c r="L50" s="316" t="s">
        <v>504</v>
      </c>
      <c r="M50" s="317" t="s">
        <v>505</v>
      </c>
      <c r="N50" s="318" t="s">
        <v>506</v>
      </c>
    </row>
    <row r="51" spans="1:14" x14ac:dyDescent="0.15">
      <c r="A51" s="248"/>
      <c r="B51" s="244"/>
      <c r="C51" s="244"/>
      <c r="D51" s="244"/>
      <c r="E51" s="244"/>
      <c r="F51" s="244"/>
      <c r="G51" s="310" t="s">
        <v>507</v>
      </c>
      <c r="H51" s="311"/>
      <c r="I51" s="319">
        <v>1154208</v>
      </c>
      <c r="J51" s="320">
        <v>135773</v>
      </c>
      <c r="K51" s="321">
        <v>18.3</v>
      </c>
      <c r="L51" s="322">
        <v>109926</v>
      </c>
      <c r="M51" s="323">
        <v>68.2</v>
      </c>
      <c r="N51" s="324">
        <v>-49.9</v>
      </c>
    </row>
    <row r="52" spans="1:14" x14ac:dyDescent="0.15">
      <c r="A52" s="248"/>
      <c r="B52" s="244"/>
      <c r="C52" s="244"/>
      <c r="D52" s="244"/>
      <c r="E52" s="244"/>
      <c r="F52" s="244"/>
      <c r="G52" s="325"/>
      <c r="H52" s="326" t="s">
        <v>508</v>
      </c>
      <c r="I52" s="327">
        <v>737933</v>
      </c>
      <c r="J52" s="328">
        <v>86805</v>
      </c>
      <c r="K52" s="329">
        <v>2.2999999999999998</v>
      </c>
      <c r="L52" s="330">
        <v>64844</v>
      </c>
      <c r="M52" s="331">
        <v>57.7</v>
      </c>
      <c r="N52" s="332">
        <v>-55.4</v>
      </c>
    </row>
    <row r="53" spans="1:14" x14ac:dyDescent="0.15">
      <c r="A53" s="248"/>
      <c r="B53" s="244"/>
      <c r="C53" s="244"/>
      <c r="D53" s="244"/>
      <c r="E53" s="244"/>
      <c r="F53" s="244"/>
      <c r="G53" s="310" t="s">
        <v>509</v>
      </c>
      <c r="H53" s="311"/>
      <c r="I53" s="319">
        <v>795923</v>
      </c>
      <c r="J53" s="320">
        <v>95503</v>
      </c>
      <c r="K53" s="321">
        <v>-29.7</v>
      </c>
      <c r="L53" s="322">
        <v>133616</v>
      </c>
      <c r="M53" s="323">
        <v>21.6</v>
      </c>
      <c r="N53" s="324">
        <v>-51.3</v>
      </c>
    </row>
    <row r="54" spans="1:14" x14ac:dyDescent="0.15">
      <c r="A54" s="248"/>
      <c r="B54" s="244"/>
      <c r="C54" s="244"/>
      <c r="D54" s="244"/>
      <c r="E54" s="244"/>
      <c r="F54" s="244"/>
      <c r="G54" s="325"/>
      <c r="H54" s="326" t="s">
        <v>508</v>
      </c>
      <c r="I54" s="327">
        <v>541833</v>
      </c>
      <c r="J54" s="328">
        <v>65015</v>
      </c>
      <c r="K54" s="329">
        <v>-25.1</v>
      </c>
      <c r="L54" s="330">
        <v>57933</v>
      </c>
      <c r="M54" s="331">
        <v>-10.7</v>
      </c>
      <c r="N54" s="332">
        <v>-14.4</v>
      </c>
    </row>
    <row r="55" spans="1:14" x14ac:dyDescent="0.15">
      <c r="A55" s="248"/>
      <c r="B55" s="244"/>
      <c r="C55" s="244"/>
      <c r="D55" s="244"/>
      <c r="E55" s="244"/>
      <c r="F55" s="244"/>
      <c r="G55" s="310" t="s">
        <v>510</v>
      </c>
      <c r="H55" s="311"/>
      <c r="I55" s="319">
        <v>777883</v>
      </c>
      <c r="J55" s="320">
        <v>95893</v>
      </c>
      <c r="K55" s="321">
        <v>0.4</v>
      </c>
      <c r="L55" s="322">
        <v>96333</v>
      </c>
      <c r="M55" s="323">
        <v>-27.9</v>
      </c>
      <c r="N55" s="324">
        <v>28.3</v>
      </c>
    </row>
    <row r="56" spans="1:14" x14ac:dyDescent="0.15">
      <c r="A56" s="248"/>
      <c r="B56" s="244"/>
      <c r="C56" s="244"/>
      <c r="D56" s="244"/>
      <c r="E56" s="244"/>
      <c r="F56" s="244"/>
      <c r="G56" s="325"/>
      <c r="H56" s="326" t="s">
        <v>508</v>
      </c>
      <c r="I56" s="327">
        <v>661093</v>
      </c>
      <c r="J56" s="328">
        <v>81496</v>
      </c>
      <c r="K56" s="329">
        <v>25.3</v>
      </c>
      <c r="L56" s="330">
        <v>57060</v>
      </c>
      <c r="M56" s="331">
        <v>-1.5</v>
      </c>
      <c r="N56" s="332">
        <v>26.8</v>
      </c>
    </row>
    <row r="57" spans="1:14" x14ac:dyDescent="0.15">
      <c r="A57" s="248"/>
      <c r="B57" s="244"/>
      <c r="C57" s="244"/>
      <c r="D57" s="244"/>
      <c r="E57" s="244"/>
      <c r="F57" s="244"/>
      <c r="G57" s="310" t="s">
        <v>511</v>
      </c>
      <c r="H57" s="311"/>
      <c r="I57" s="319">
        <v>836016</v>
      </c>
      <c r="J57" s="320">
        <v>104935</v>
      </c>
      <c r="K57" s="321">
        <v>9.4</v>
      </c>
      <c r="L57" s="322">
        <v>117673</v>
      </c>
      <c r="M57" s="323">
        <v>22.2</v>
      </c>
      <c r="N57" s="324">
        <v>-12.8</v>
      </c>
    </row>
    <row r="58" spans="1:14" x14ac:dyDescent="0.15">
      <c r="A58" s="248"/>
      <c r="B58" s="244"/>
      <c r="C58" s="244"/>
      <c r="D58" s="244"/>
      <c r="E58" s="244"/>
      <c r="F58" s="244"/>
      <c r="G58" s="325"/>
      <c r="H58" s="326" t="s">
        <v>508</v>
      </c>
      <c r="I58" s="327">
        <v>669410</v>
      </c>
      <c r="J58" s="328">
        <v>84023</v>
      </c>
      <c r="K58" s="329">
        <v>3.1</v>
      </c>
      <c r="L58" s="330">
        <v>62359</v>
      </c>
      <c r="M58" s="331">
        <v>9.3000000000000007</v>
      </c>
      <c r="N58" s="332">
        <v>-6.2</v>
      </c>
    </row>
    <row r="59" spans="1:14" x14ac:dyDescent="0.15">
      <c r="A59" s="248"/>
      <c r="B59" s="244"/>
      <c r="C59" s="244"/>
      <c r="D59" s="244"/>
      <c r="E59" s="244"/>
      <c r="F59" s="244"/>
      <c r="G59" s="310" t="s">
        <v>512</v>
      </c>
      <c r="H59" s="311"/>
      <c r="I59" s="319">
        <v>859713</v>
      </c>
      <c r="J59" s="320">
        <v>109337</v>
      </c>
      <c r="K59" s="321">
        <v>4.2</v>
      </c>
      <c r="L59" s="322">
        <v>118223</v>
      </c>
      <c r="M59" s="323">
        <v>0.5</v>
      </c>
      <c r="N59" s="324">
        <v>3.7</v>
      </c>
    </row>
    <row r="60" spans="1:14" x14ac:dyDescent="0.15">
      <c r="A60" s="248"/>
      <c r="B60" s="244"/>
      <c r="C60" s="244"/>
      <c r="D60" s="244"/>
      <c r="E60" s="244"/>
      <c r="F60" s="244"/>
      <c r="G60" s="325"/>
      <c r="H60" s="326" t="s">
        <v>508</v>
      </c>
      <c r="I60" s="333">
        <v>664330</v>
      </c>
      <c r="J60" s="328">
        <v>84488</v>
      </c>
      <c r="K60" s="329">
        <v>0.6</v>
      </c>
      <c r="L60" s="330">
        <v>57106</v>
      </c>
      <c r="M60" s="331">
        <v>-8.4</v>
      </c>
      <c r="N60" s="332">
        <v>9</v>
      </c>
    </row>
    <row r="61" spans="1:14" x14ac:dyDescent="0.15">
      <c r="A61" s="248"/>
      <c r="B61" s="244"/>
      <c r="C61" s="244"/>
      <c r="D61" s="244"/>
      <c r="E61" s="244"/>
      <c r="F61" s="244"/>
      <c r="G61" s="310" t="s">
        <v>513</v>
      </c>
      <c r="H61" s="334"/>
      <c r="I61" s="335">
        <v>884749</v>
      </c>
      <c r="J61" s="336">
        <v>108288</v>
      </c>
      <c r="K61" s="337">
        <v>0.5</v>
      </c>
      <c r="L61" s="338">
        <v>115154</v>
      </c>
      <c r="M61" s="339">
        <v>16.899999999999999</v>
      </c>
      <c r="N61" s="324">
        <v>-16.399999999999999</v>
      </c>
    </row>
    <row r="62" spans="1:14" x14ac:dyDescent="0.15">
      <c r="A62" s="248"/>
      <c r="B62" s="244"/>
      <c r="C62" s="244"/>
      <c r="D62" s="244"/>
      <c r="E62" s="244"/>
      <c r="F62" s="244"/>
      <c r="G62" s="325"/>
      <c r="H62" s="326" t="s">
        <v>508</v>
      </c>
      <c r="I62" s="327">
        <v>654920</v>
      </c>
      <c r="J62" s="328">
        <v>80365</v>
      </c>
      <c r="K62" s="329">
        <v>1.2</v>
      </c>
      <c r="L62" s="330">
        <v>59860</v>
      </c>
      <c r="M62" s="331">
        <v>9.3000000000000007</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24.94</v>
      </c>
      <c r="G47" s="12">
        <v>33.159999999999997</v>
      </c>
      <c r="H47" s="12">
        <v>34.26</v>
      </c>
      <c r="I47" s="12">
        <v>38.15</v>
      </c>
      <c r="J47" s="13">
        <v>38.01</v>
      </c>
    </row>
    <row r="48" spans="2:10" ht="57.75" customHeight="1" x14ac:dyDescent="0.15">
      <c r="B48" s="14"/>
      <c r="C48" s="1142" t="s">
        <v>4</v>
      </c>
      <c r="D48" s="1142"/>
      <c r="E48" s="1143"/>
      <c r="F48" s="15">
        <v>14.69</v>
      </c>
      <c r="G48" s="16">
        <v>8.3699999999999992</v>
      </c>
      <c r="H48" s="16">
        <v>10.02</v>
      </c>
      <c r="I48" s="16">
        <v>15.03</v>
      </c>
      <c r="J48" s="17">
        <v>11.4</v>
      </c>
    </row>
    <row r="49" spans="2:10" ht="57.75" customHeight="1" thickBot="1" x14ac:dyDescent="0.2">
      <c r="B49" s="18"/>
      <c r="C49" s="1144" t="s">
        <v>5</v>
      </c>
      <c r="D49" s="1144"/>
      <c r="E49" s="1145"/>
      <c r="F49" s="19">
        <v>8.1</v>
      </c>
      <c r="G49" s="20">
        <v>3.59</v>
      </c>
      <c r="H49" s="20">
        <v>1.48</v>
      </c>
      <c r="I49" s="20">
        <v>10.59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521</v>
      </c>
      <c r="D34" s="1152"/>
      <c r="E34" s="1153"/>
      <c r="F34" s="32">
        <v>14.61</v>
      </c>
      <c r="G34" s="33">
        <v>8.3699999999999992</v>
      </c>
      <c r="H34" s="33">
        <v>10.02</v>
      </c>
      <c r="I34" s="33">
        <v>15.03</v>
      </c>
      <c r="J34" s="34">
        <v>11.4</v>
      </c>
      <c r="K34" s="22"/>
      <c r="L34" s="22"/>
      <c r="M34" s="22"/>
      <c r="N34" s="22"/>
      <c r="O34" s="22"/>
      <c r="P34" s="22"/>
    </row>
    <row r="35" spans="1:16" ht="39" customHeight="1" x14ac:dyDescent="0.15">
      <c r="A35" s="22"/>
      <c r="B35" s="35"/>
      <c r="C35" s="1146" t="s">
        <v>522</v>
      </c>
      <c r="D35" s="1147"/>
      <c r="E35" s="1148"/>
      <c r="F35" s="36">
        <v>2.41</v>
      </c>
      <c r="G35" s="37">
        <v>2.08</v>
      </c>
      <c r="H35" s="37">
        <v>1.78</v>
      </c>
      <c r="I35" s="37">
        <v>1.38</v>
      </c>
      <c r="J35" s="38">
        <v>1.7</v>
      </c>
      <c r="K35" s="22"/>
      <c r="L35" s="22"/>
      <c r="M35" s="22"/>
      <c r="N35" s="22"/>
      <c r="O35" s="22"/>
      <c r="P35" s="22"/>
    </row>
    <row r="36" spans="1:16" ht="39" customHeight="1" x14ac:dyDescent="0.15">
      <c r="A36" s="22"/>
      <c r="B36" s="35"/>
      <c r="C36" s="1146" t="s">
        <v>523</v>
      </c>
      <c r="D36" s="1147"/>
      <c r="E36" s="1148"/>
      <c r="F36" s="36">
        <v>0.41</v>
      </c>
      <c r="G36" s="37">
        <v>0.09</v>
      </c>
      <c r="H36" s="37">
        <v>1.51</v>
      </c>
      <c r="I36" s="37" t="s">
        <v>524</v>
      </c>
      <c r="J36" s="38">
        <v>0.77</v>
      </c>
      <c r="K36" s="22"/>
      <c r="L36" s="22"/>
      <c r="M36" s="22"/>
      <c r="N36" s="22"/>
      <c r="O36" s="22"/>
      <c r="P36" s="22"/>
    </row>
    <row r="37" spans="1:16" ht="39" customHeight="1" x14ac:dyDescent="0.15">
      <c r="A37" s="22"/>
      <c r="B37" s="35"/>
      <c r="C37" s="1146" t="s">
        <v>525</v>
      </c>
      <c r="D37" s="1147"/>
      <c r="E37" s="1148"/>
      <c r="F37" s="36">
        <v>0.09</v>
      </c>
      <c r="G37" s="37">
        <v>0.16</v>
      </c>
      <c r="H37" s="37">
        <v>0.05</v>
      </c>
      <c r="I37" s="37">
        <v>0.13</v>
      </c>
      <c r="J37" s="38">
        <v>0.02</v>
      </c>
      <c r="K37" s="22"/>
      <c r="L37" s="22"/>
      <c r="M37" s="22"/>
      <c r="N37" s="22"/>
      <c r="O37" s="22"/>
      <c r="P37" s="22"/>
    </row>
    <row r="38" spans="1:16" ht="39" customHeight="1" x14ac:dyDescent="0.15">
      <c r="A38" s="22"/>
      <c r="B38" s="35"/>
      <c r="C38" s="1146" t="s">
        <v>526</v>
      </c>
      <c r="D38" s="1147"/>
      <c r="E38" s="1148"/>
      <c r="F38" s="36">
        <v>0</v>
      </c>
      <c r="G38" s="37">
        <v>0</v>
      </c>
      <c r="H38" s="37">
        <v>0.03</v>
      </c>
      <c r="I38" s="37">
        <v>0.04</v>
      </c>
      <c r="J38" s="38">
        <v>0.01</v>
      </c>
      <c r="K38" s="22"/>
      <c r="L38" s="22"/>
      <c r="M38" s="22"/>
      <c r="N38" s="22"/>
      <c r="O38" s="22"/>
      <c r="P38" s="22"/>
    </row>
    <row r="39" spans="1:16" ht="39" customHeight="1" x14ac:dyDescent="0.15">
      <c r="A39" s="22"/>
      <c r="B39" s="35"/>
      <c r="C39" s="1146" t="s">
        <v>527</v>
      </c>
      <c r="D39" s="1147"/>
      <c r="E39" s="1148"/>
      <c r="F39" s="36">
        <v>0</v>
      </c>
      <c r="G39" s="37">
        <v>0.01</v>
      </c>
      <c r="H39" s="37">
        <v>0.06</v>
      </c>
      <c r="I39" s="37">
        <v>0</v>
      </c>
      <c r="J39" s="38">
        <v>0</v>
      </c>
      <c r="K39" s="22"/>
      <c r="L39" s="22"/>
      <c r="M39" s="22"/>
      <c r="N39" s="22"/>
      <c r="O39" s="22"/>
      <c r="P39" s="22"/>
    </row>
    <row r="40" spans="1:16" ht="39" customHeight="1" x14ac:dyDescent="0.15">
      <c r="A40" s="22"/>
      <c r="B40" s="35"/>
      <c r="C40" s="1146" t="s">
        <v>528</v>
      </c>
      <c r="D40" s="1147"/>
      <c r="E40" s="1148"/>
      <c r="F40" s="36">
        <v>0.08</v>
      </c>
      <c r="G40" s="37">
        <v>0</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529</v>
      </c>
      <c r="D42" s="1147"/>
      <c r="E42" s="1148"/>
      <c r="F42" s="36" t="s">
        <v>475</v>
      </c>
      <c r="G42" s="37" t="s">
        <v>475</v>
      </c>
      <c r="H42" s="37" t="s">
        <v>475</v>
      </c>
      <c r="I42" s="37" t="s">
        <v>475</v>
      </c>
      <c r="J42" s="38" t="s">
        <v>475</v>
      </c>
      <c r="K42" s="22"/>
      <c r="L42" s="22"/>
      <c r="M42" s="22"/>
      <c r="N42" s="22"/>
      <c r="O42" s="22"/>
      <c r="P42" s="22"/>
    </row>
    <row r="43" spans="1:16" ht="39" customHeight="1" thickBot="1" x14ac:dyDescent="0.2">
      <c r="A43" s="22"/>
      <c r="B43" s="40"/>
      <c r="C43" s="1149" t="s">
        <v>530</v>
      </c>
      <c r="D43" s="1150"/>
      <c r="E43" s="1151"/>
      <c r="F43" s="41">
        <v>0</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918</v>
      </c>
      <c r="L45" s="60">
        <v>849</v>
      </c>
      <c r="M45" s="60">
        <v>811</v>
      </c>
      <c r="N45" s="60">
        <v>769</v>
      </c>
      <c r="O45" s="61">
        <v>746</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x14ac:dyDescent="0.15">
      <c r="A48" s="48"/>
      <c r="B48" s="1164"/>
      <c r="C48" s="1165"/>
      <c r="D48" s="62"/>
      <c r="E48" s="1156" t="s">
        <v>15</v>
      </c>
      <c r="F48" s="1156"/>
      <c r="G48" s="1156"/>
      <c r="H48" s="1156"/>
      <c r="I48" s="1156"/>
      <c r="J48" s="1157"/>
      <c r="K48" s="63">
        <v>79</v>
      </c>
      <c r="L48" s="64">
        <v>76</v>
      </c>
      <c r="M48" s="64">
        <v>77</v>
      </c>
      <c r="N48" s="64">
        <v>78</v>
      </c>
      <c r="O48" s="65">
        <v>70</v>
      </c>
      <c r="P48" s="48"/>
      <c r="Q48" s="48"/>
      <c r="R48" s="48"/>
      <c r="S48" s="48"/>
      <c r="T48" s="48"/>
      <c r="U48" s="48"/>
    </row>
    <row r="49" spans="1:21" ht="30.75" customHeight="1" x14ac:dyDescent="0.15">
      <c r="A49" s="48"/>
      <c r="B49" s="1164"/>
      <c r="C49" s="1165"/>
      <c r="D49" s="62"/>
      <c r="E49" s="1156" t="s">
        <v>16</v>
      </c>
      <c r="F49" s="1156"/>
      <c r="G49" s="1156"/>
      <c r="H49" s="1156"/>
      <c r="I49" s="1156"/>
      <c r="J49" s="1157"/>
      <c r="K49" s="63">
        <v>75</v>
      </c>
      <c r="L49" s="64">
        <v>75</v>
      </c>
      <c r="M49" s="64">
        <v>68</v>
      </c>
      <c r="N49" s="64">
        <v>66</v>
      </c>
      <c r="O49" s="65">
        <v>66</v>
      </c>
      <c r="P49" s="48"/>
      <c r="Q49" s="48"/>
      <c r="R49" s="48"/>
      <c r="S49" s="48"/>
      <c r="T49" s="48"/>
      <c r="U49" s="48"/>
    </row>
    <row r="50" spans="1:21" ht="30.75" customHeight="1" x14ac:dyDescent="0.15">
      <c r="A50" s="48"/>
      <c r="B50" s="1164"/>
      <c r="C50" s="1165"/>
      <c r="D50" s="62"/>
      <c r="E50" s="1156" t="s">
        <v>17</v>
      </c>
      <c r="F50" s="1156"/>
      <c r="G50" s="1156"/>
      <c r="H50" s="1156"/>
      <c r="I50" s="1156"/>
      <c r="J50" s="1157"/>
      <c r="K50" s="63">
        <v>3</v>
      </c>
      <c r="L50" s="64">
        <v>3</v>
      </c>
      <c r="M50" s="64">
        <v>2</v>
      </c>
      <c r="N50" s="64">
        <v>2</v>
      </c>
      <c r="O50" s="65">
        <v>2</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699</v>
      </c>
      <c r="L52" s="64">
        <v>701</v>
      </c>
      <c r="M52" s="64">
        <v>687</v>
      </c>
      <c r="N52" s="64">
        <v>667</v>
      </c>
      <c r="O52" s="65">
        <v>647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376</v>
      </c>
      <c r="L53" s="69">
        <v>302</v>
      </c>
      <c r="M53" s="69">
        <v>271</v>
      </c>
      <c r="N53" s="69">
        <v>248</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2015-04-16T02:22:01Z</cp:lastPrinted>
  <dcterms:created xsi:type="dcterms:W3CDTF">2015-02-17T06:59:50Z</dcterms:created>
  <dcterms:modified xsi:type="dcterms:W3CDTF">2015-05-08T09:41:54Z</dcterms:modified>
  <cp:category/>
</cp:coreProperties>
</file>