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tabRatio="58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BE36" i="9"/>
  <c r="AM36" i="9"/>
  <c r="BW35" i="9"/>
  <c r="BW36" i="9" s="1"/>
  <c r="BW37" i="9" s="1"/>
  <c r="BW38" i="9" s="1"/>
  <c r="BW39" i="9" s="1"/>
  <c r="BW40" i="9" s="1"/>
  <c r="BW34" i="9"/>
  <c r="CO34" i="9" s="1"/>
  <c r="CO35" i="9" s="1"/>
  <c r="CO36"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c r="BE35" i="9" s="1"/>
</calcChain>
</file>

<file path=xl/sharedStrings.xml><?xml version="1.0" encoding="utf-8"?>
<sst xmlns="http://schemas.openxmlformats.org/spreadsheetml/2006/main" count="990" uniqueCount="547">
  <si>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</si>
  <si>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</si>
  <si>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</si>
  <si>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</si>
  <si>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</si>
  <si>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</si>
  <si>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</si>
  <si>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</si>
  <si>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</si>
  <si>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</si>
  <si>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</si>
  <si>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</si>
  <si>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</si>
  <si>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</si>
  <si>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</si>
  <si>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</si>
  <si>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</si>
  <si>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</si>
  <si>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</si>
  <si>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</si>
  <si>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</si>
  <si>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</si>
  <si>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</si>
  <si>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</si>
  <si>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</si>
  <si>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</si>
  <si>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</si>
  <si>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</si>
  <si>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</si>
  <si>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</si>
  <si>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</si>
  <si>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</si>
  <si>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</si>
  <si>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</si>
  <si>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</si>
  <si>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</si>
  <si>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</si>
  <si>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</si>
  <si>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</si>
  <si>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</si>
  <si>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</si>
  <si>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</si>
  <si>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</si>
  <si>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</si>
  <si>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</si>
  <si>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</si>
  <si>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</si>
  <si>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</si>
  <si>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</si>
  <si>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</si>
  <si>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</si>
  <si>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</si>
  <si>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</si>
  <si>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</si>
  <si>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</si>
  <si>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</si>
  <si>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</si>
  <si>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</si>
  <si>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</si>
  <si>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</si>
  <si>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</si>
  <si>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</si>
  <si>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</si>
  <si>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</si>
  <si>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</si>
  <si>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</si>
  <si>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</si>
  <si>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</si>
  <si>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</si>
  <si>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</si>
  <si>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</si>
  <si>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</si>
  <si>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</si>
  <si>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</si>
  <si>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</si>
  <si>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</si>
  <si>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</si>
  <si>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</si>
  <si>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</si>
  <si>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</si>
  <si>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</si>
  <si>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</si>
  <si>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島田市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</si>
  <si>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</si>
  <si>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</si>
  <si>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</si>
  <si>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</si>
  <si>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</si>
  <si>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</si>
  <si>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</si>
  <si>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</si>
  <si>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</si>
  <si>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</si>
  <si>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</si>
  <si>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</si>
  <si>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</si>
  <si>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</si>
  <si>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</si>
  <si>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</si>
  <si>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</si>
  <si>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</si>
  <si>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</si>
  <si>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</si>
  <si>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</si>
  <si>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</si>
  <si>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</si>
  <si>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</si>
  <si>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</si>
  <si>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</si>
  <si>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</si>
  <si>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</si>
  <si>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</si>
  <si>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</si>
  <si>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</si>
  <si>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</si>
  <si>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</si>
  <si>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</si>
  <si>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</si>
  <si>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</si>
  <si>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</si>
  <si>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</si>
  <si>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</si>
  <si>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</si>
  <si>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</si>
  <si>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</si>
  <si>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</si>
  <si>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</si>
  <si>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</si>
  <si>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</si>
  <si>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</si>
  <si>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</si>
  <si>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</si>
  <si>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</si>
  <si>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</si>
  <si>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</si>
  <si>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</si>
  <si>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</si>
  <si>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</si>
  <si>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</si>
  <si>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</si>
  <si>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</si>
  <si>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</si>
  <si>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</si>
  <si>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</si>
  <si>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</si>
  <si>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</si>
  <si>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</si>
  <si>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</si>
  <si>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</si>
  <si>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</si>
  <si>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</si>
  <si>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</si>
  <si>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</si>
  <si>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</si>
  <si>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</si>
  <si>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</si>
  <si>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</si>
  <si>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</si>
  <si>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</si>
  <si>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</si>
  <si>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</si>
  <si>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</si>
  <si>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</si>
  <si>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</si>
  <si>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</si>
  <si>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</si>
  <si>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</si>
  <si>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</si>
  <si>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</si>
  <si>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</si>
  <si>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</si>
  <si>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</si>
  <si>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</si>
  <si>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</si>
  <si>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</si>
  <si>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</si>
  <si>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</si>
  <si>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</si>
  <si>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</si>
  <si>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</si>
  <si>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</si>
  <si>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</si>
  <si>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</si>
  <si>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</si>
  <si>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</si>
  <si>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</si>
  <si>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</si>
  <si>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</si>
  <si>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</si>
  <si>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</si>
  <si>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</si>
  <si>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</si>
  <si>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</si>
  <si>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</si>
  <si>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</si>
  <si>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静岡県島田市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</si>
  <si>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</si>
  <si>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</si>
  <si>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</si>
  <si>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</si>
  <si>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</si>
  <si>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</si>
  <si>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</si>
  <si>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</si>
  <si>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</si>
  <si>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</si>
  <si>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</si>
  <si>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</si>
  <si>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</si>
  <si>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</si>
  <si>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</si>
  <si>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</si>
  <si>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</si>
  <si>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</si>
  <si>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</si>
  <si>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</si>
  <si>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</si>
  <si>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</si>
  <si>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</si>
  <si>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</si>
  <si>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</si>
  <si>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</si>
  <si>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</si>
  <si>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</si>
  <si>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</si>
  <si>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</si>
  <si>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</si>
  <si>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</si>
  <si>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</si>
  <si>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</si>
  <si>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</si>
  <si>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</si>
  <si>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</si>
  <si>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</si>
  <si>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</si>
  <si>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</si>
  <si>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</si>
  <si>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</si>
  <si>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</si>
  <si>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</si>
  <si>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</si>
  <si>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</si>
  <si>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</si>
  <si>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</si>
  <si>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</si>
  <si>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</si>
  <si>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</si>
  <si>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</si>
  <si>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</si>
  <si>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</si>
  <si>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</si>
  <si>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</si>
  <si>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</si>
  <si>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</si>
  <si>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</si>
  <si>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</si>
  <si>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</si>
  <si>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</si>
  <si>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</si>
  <si>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</si>
  <si>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</si>
  <si>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</si>
  <si>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</si>
  <si>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</si>
  <si>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</si>
  <si>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</si>
  <si>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</si>
  <si>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</si>
  <si>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</si>
  <si>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</si>
  <si>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</si>
  <si>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</si>
  <si>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</si>
  <si>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</si>
  <si>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</si>
  <si>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</si>
  <si>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</si>
  <si>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</si>
  <si>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</si>
  <si>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</si>
  <si>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</si>
  <si>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</si>
  <si>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</si>
  <si>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</si>
  <si>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</si>
  <si>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</si>
  <si>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</si>
  <si>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</si>
  <si>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</si>
  <si>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</si>
  <si>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</si>
  <si>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</si>
  <si>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</si>
  <si>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</si>
  <si>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</si>
  <si>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</si>
  <si>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</si>
  <si>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</si>
  <si>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</si>
  <si>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</si>
  <si>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</si>
  <si>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</si>
  <si>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</si>
  <si>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</si>
  <si>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</si>
  <si>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</si>
  <si>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</si>
  <si>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</si>
  <si>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</si>
  <si>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</si>
  <si>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</si>
  <si>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</si>
  <si>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</si>
  <si>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</si>
  <si>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</si>
  <si>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</si>
  <si>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</si>
  <si>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</si>
  <si>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</si>
  <si>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</si>
  <si>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</si>
  <si>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</si>
  <si>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</si>
  <si>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</si>
  <si>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</si>
  <si>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</si>
  <si>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</si>
  <si>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</si>
  <si>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</si>
  <si>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</si>
  <si>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</si>
  <si>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</si>
  <si>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</si>
  <si>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</si>
  <si>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</si>
  <si>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</si>
  <si>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</si>
  <si>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</si>
  <si>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</si>
  <si>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</si>
  <si>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</si>
  <si>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</si>
  <si>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</si>
  <si>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</si>
  <si>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</si>
  <si>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</si>
  <si>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</si>
  <si>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静岡県島田市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</si>
  <si>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</si>
  <si>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</si>
  <si>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</si>
  <si>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</si>
  <si>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</si>
  <si>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</si>
  <si>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</si>
  <si>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</si>
  <si>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</si>
  <si>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</si>
  <si>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</si>
  <si>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</si>
  <si>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</si>
  <si>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</si>
  <si>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</si>
  <si>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</si>
  <si>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</si>
  <si>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</si>
  <si>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</si>
  <si>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</si>
  <si>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</si>
  <si>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休日急患診療事業特別会計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</si>
  <si>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</si>
  <si>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</si>
  <si>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</si>
  <si>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</si>
  <si>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</si>
  <si>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</si>
  <si>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</si>
  <si>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</si>
  <si>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</si>
  <si>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</si>
  <si>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</si>
  <si>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</si>
  <si>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</si>
  <si>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</si>
  <si>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</si>
  <si>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</si>
  <si>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</si>
  <si>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</si>
  <si>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</si>
  <si>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</si>
  <si>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</si>
  <si>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</si>
  <si>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</si>
  <si>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</si>
  <si>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</si>
  <si>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</si>
  <si>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</si>
  <si>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</si>
  <si>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</si>
  <si>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</si>
  <si>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</si>
  <si>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</si>
  <si>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</si>
  <si>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</si>
  <si>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</si>
  <si>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</si>
  <si>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</si>
  <si>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</si>
  <si>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</si>
  <si>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</si>
  <si>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</si>
  <si>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</si>
  <si>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</si>
  <si>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</si>
  <si>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</si>
  <si>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</si>
  <si>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</si>
  <si>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</si>
  <si>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</si>
  <si>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</si>
  <si>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</si>
  <si>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</si>
  <si>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</si>
  <si>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</si>
  <si>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</si>
  <si>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</si>
  <si>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</si>
  <si>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</si>
  <si>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</si>
  <si>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</si>
  <si>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</si>
  <si>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</si>
  <si>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</si>
  <si>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</si>
  <si>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</si>
  <si>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</si>
  <si>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</si>
  <si>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</si>
  <si>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</si>
  <si>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</si>
  <si>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</si>
  <si>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</si>
  <si>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</si>
  <si>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</si>
  <si>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</si>
  <si>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</si>
  <si>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</si>
  <si>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</si>
  <si>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</si>
  <si>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</si>
  <si>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</si>
  <si>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</si>
  <si>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</si>
  <si>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</si>
  <si>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</si>
  <si>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</si>
  <si>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</si>
  <si>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</si>
  <si>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</si>
  <si>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</si>
  <si>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</si>
  <si>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</si>
  <si>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</si>
  <si>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</si>
  <si>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</si>
  <si>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</si>
  <si>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</si>
  <si>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</si>
  <si>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</si>
  <si>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</si>
  <si>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</si>
  <si>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</si>
  <si>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</si>
  <si>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</si>
  <si>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</si>
  <si>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</si>
  <si>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</si>
  <si>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</si>
  <si>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</si>
  <si>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</si>
  <si>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</si>
  <si>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</si>
  <si>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</si>
  <si>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</si>
  <si>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</si>
  <si>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</si>
  <si>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</si>
  <si>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</si>
  <si>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</si>
  <si>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</si>
  <si>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</si>
  <si>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</si>
  <si>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</si>
  <si>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</si>
  <si>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</si>
  <si>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</si>
  <si>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</si>
  <si>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</si>
  <si>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</si>
  <si>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</si>
  <si>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</si>
  <si>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</si>
  <si>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</si>
  <si>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</si>
  <si>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</si>
  <si>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</si>
  <si>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</si>
  <si>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</si>
  <si>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</si>
  <si>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</si>
  <si>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</si>
  <si>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</si>
  <si>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</si>
  <si>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</si>
  <si>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</si>
  <si>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</si>
  <si>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</si>
  <si>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</si>
  <si>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</si>
  <si>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</si>
  <si>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</si>
  <si>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</si>
  <si>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</si>
  <si>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</si>
  <si>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</si>
  <si>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病院事業会計</t>
  </si>
  <si>
    <t>一般会計</t>
  </si>
  <si>
    <t>水道事業会計</t>
  </si>
  <si>
    <t>国民健康保険事業特別会計</t>
  </si>
  <si>
    <t>介護保険事業特別会計</t>
  </si>
  <si>
    <t>公共下水道事業特別会計</t>
  </si>
  <si>
    <t>休日急患診療事業特別会計</t>
  </si>
  <si>
    <t>簡易水道事業特別会計</t>
  </si>
  <si>
    <t>その他会計（赤字）</t>
  </si>
  <si>
    <t>その他会計（黒字）</t>
  </si>
  <si>
    <t>-</t>
    <phoneticPr fontId="2"/>
  </si>
  <si>
    <t>○</t>
    <phoneticPr fontId="2"/>
  </si>
  <si>
    <t>島田市土地開発公社</t>
    <rPh sb="0" eb="2">
      <t>シマダ</t>
    </rPh>
    <rPh sb="2" eb="3">
      <t>シ</t>
    </rPh>
    <rPh sb="3" eb="5">
      <t>トチ</t>
    </rPh>
    <rPh sb="5" eb="7">
      <t>カイハツ</t>
    </rPh>
    <rPh sb="7" eb="9">
      <t>コウシャ</t>
    </rPh>
    <phoneticPr fontId="2"/>
  </si>
  <si>
    <t>㈱まちづくり島田</t>
    <rPh sb="6" eb="8">
      <t>シマダ</t>
    </rPh>
    <phoneticPr fontId="2"/>
  </si>
  <si>
    <t>㈱川根町温泉</t>
    <rPh sb="1" eb="2">
      <t>カワ</t>
    </rPh>
    <rPh sb="2" eb="3">
      <t>ネ</t>
    </rPh>
    <rPh sb="3" eb="4">
      <t>チョウ</t>
    </rPh>
    <rPh sb="4" eb="6">
      <t>オンセン</t>
    </rPh>
    <phoneticPr fontId="2"/>
  </si>
  <si>
    <t>川根地区広域施設組合</t>
    <rPh sb="0" eb="1">
      <t>カワ</t>
    </rPh>
    <rPh sb="1" eb="2">
      <t>ネ</t>
    </rPh>
    <rPh sb="2" eb="4">
      <t>チク</t>
    </rPh>
    <rPh sb="4" eb="6">
      <t>コウイキ</t>
    </rPh>
    <rPh sb="6" eb="8">
      <t>シセツ</t>
    </rPh>
    <rPh sb="8" eb="10">
      <t>クミアイ</t>
    </rPh>
    <phoneticPr fontId="2"/>
  </si>
  <si>
    <t>駿遠学園管理組合</t>
    <rPh sb="0" eb="2">
      <t>スンエン</t>
    </rPh>
    <rPh sb="2" eb="4">
      <t>ガクエン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</si>
  <si>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</si>
  <si>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11">
      <t>シズオカチホウゼイタイノウセイリキコウ</t>
    </rPh>
    <phoneticPr fontId="2"/>
  </si>
  <si>
    <t>大井上水道企業団</t>
    <rPh sb="0" eb="2">
      <t>オオイ</t>
    </rPh>
    <rPh sb="2" eb="5">
      <t>ジョウスイドウ</t>
    </rPh>
    <rPh sb="5" eb="7">
      <t>キギョウ</t>
    </rPh>
    <rPh sb="7" eb="8">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</si>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</sst>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57316</c:v>
                </c:pt>
                <c:pt idx="1">
                  <c:v>50671</c:v>
                </c:pt>
                <c:pt idx="2">
                  <c:v>57996</c:v>
                </c:pt>
                <c:pt idx="3">
                  <c:v>64620</c:v>
                </c:pt>
                <c:pt idx="4">
                  <c:v>64287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39130</c:v>
                </c:pt>
                <c:pt idx="1">
                  <c:v>39609</c:v>
                </c:pt>
                <c:pt idx="2">
                  <c:v>55238</c:v>
                </c:pt>
                <c:pt idx="3">
                  <c:v>55145</c:v>
                </c:pt>
                <c:pt idx="4">
                  <c:v>61153</c:v>
                </c:pt>
              </c:numCache>
            </c:numRef>
          </c:val>
          <c:smooth val="0"/>
        </c:ser>
        <c:dLbls>
          <c:showLegendKey val="0"/>
          <c:showVal val="0"/>
          <c:showCatName val="0"/>
          <c:showSerName val="0"/>
          <c:showPercent val="0"/>
          <c:showBubbleSize val="0"/>
        </c:dLbls>
        <c:marker val="1"/>
        <c:smooth val="0"/>
        <c:axId val="116857088"/>
        <c:axId val="116879744"/>
      </c:lineChart>
      <c:catAx>
        <c:axId val="116857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879744"/>
        <c:crosses val="autoZero"/>
        <c:auto val="1"/>
        <c:lblAlgn val="ctr"/>
        <c:lblOffset val="100"/>
        <c:tickLblSkip val="1"/>
        <c:tickMarkSkip val="1"/>
        <c:noMultiLvlLbl val="0"/>
      </c:catAx>
      <c:valAx>
        <c:axId val="1168797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857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11.04</c:v>
                </c:pt>
                <c:pt idx="1">
                  <c:v>11.68</c:v>
                </c:pt>
                <c:pt idx="2">
                  <c:v>7.24</c:v>
                </c:pt>
                <c:pt idx="3">
                  <c:v>7.12</c:v>
                </c:pt>
                <c:pt idx="4">
                  <c:v>5.23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10.1</c:v>
                </c:pt>
                <c:pt idx="1">
                  <c:v>16.3</c:v>
                </c:pt>
                <c:pt idx="2">
                  <c:v>23.33</c:v>
                </c:pt>
                <c:pt idx="3">
                  <c:v>27.81</c:v>
                </c:pt>
                <c:pt idx="4">
                  <c:v>30.4</c:v>
                </c:pt>
              </c:numCache>
            </c:numRef>
          </c:val>
        </c:ser>
        <c:dLbls>
          <c:showLegendKey val="0"/>
          <c:showVal val="0"/>
          <c:showCatName val="0"/>
          <c:showSerName val="0"/>
          <c:showPercent val="0"/>
          <c:showBubbleSize val="0"/>
        </c:dLbls>
        <c:gapWidth val="250"/>
        <c:overlap val="100"/>
        <c:axId val="117036160"/>
        <c:axId val="117038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8.23</c:v>
                </c:pt>
                <c:pt idx="1">
                  <c:v>6.94</c:v>
                </c:pt>
                <c:pt idx="2">
                  <c:v>2.52</c:v>
                </c:pt>
                <c:pt idx="3">
                  <c:v>4.3899999999999997</c:v>
                </c:pt>
                <c:pt idx="4">
                  <c:v>0.5</c:v>
                </c:pt>
              </c:numCache>
            </c:numRef>
          </c:val>
          <c:smooth val="0"/>
        </c:ser>
        <c:dLbls>
          <c:showLegendKey val="0"/>
          <c:showVal val="0"/>
          <c:showCatName val="0"/>
          <c:showSerName val="0"/>
          <c:showPercent val="0"/>
          <c:showBubbleSize val="0"/>
        </c:dLbls>
        <c:marker val="1"/>
        <c:smooth val="0"/>
        <c:axId val="117036160"/>
        <c:axId val="117038080"/>
      </c:lineChart>
      <c:catAx>
        <c:axId val="11703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038080"/>
        <c:crosses val="autoZero"/>
        <c:auto val="1"/>
        <c:lblAlgn val="ctr"/>
        <c:lblOffset val="100"/>
        <c:tickLblSkip val="1"/>
        <c:tickMarkSkip val="1"/>
        <c:noMultiLvlLbl val="0"/>
      </c:catAx>
      <c:valAx>
        <c:axId val="11703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3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0.23</c:v>
                </c:pt>
                <c:pt idx="4">
                  <c:v>#N/A</c:v>
                </c:pt>
                <c:pt idx="5">
                  <c:v>0.23</c:v>
                </c:pt>
                <c:pt idx="6">
                  <c:v>#N/A</c:v>
                </c:pt>
                <c:pt idx="7">
                  <c:v>0.22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0.03</c:v>
                </c:pt>
                <c:pt idx="8">
                  <c:v>#N/A</c:v>
                </c:pt>
                <c:pt idx="9">
                  <c:v>0.03</c:v>
                </c:pt>
              </c:numCache>
            </c:numRef>
          </c:val>
        </c:ser>
        <c:ser>
          <c:idx val="3"/>
          <c:order val="3"/>
          <c:tx>
            <c:strRef>
              <c:f>データシート!$A$30</c:f>
              <c:strCache>
                <c:ptCount val="1"/>
                <c:pt idx="0">
                  <c:v>休日急患診療事業特別会計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0.04</c:v>
                </c:pt>
                <c:pt idx="4">
                  <c:v>#N/A</c:v>
                </c:pt>
                <c:pt idx="5">
                  <c:v>0.02</c:v>
                </c:pt>
                <c:pt idx="6">
                  <c:v>#N/A</c:v>
                </c:pt>
                <c:pt idx="7">
                  <c:v>0.03</c:v>
                </c:pt>
                <c:pt idx="8">
                  <c:v>#N/A</c:v>
                </c:pt>
                <c:pt idx="9">
                  <c:v>0.04</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0.06</c:v>
                </c:pt>
                <c:pt idx="4">
                  <c:v>#N/A</c:v>
                </c:pt>
                <c:pt idx="5">
                  <c:v>0.1</c:v>
                </c:pt>
                <c:pt idx="6">
                  <c:v>#N/A</c:v>
                </c:pt>
                <c:pt idx="7">
                  <c:v>0.09</c:v>
                </c:pt>
                <c:pt idx="8">
                  <c:v>#N/A</c:v>
                </c:pt>
                <c:pt idx="9">
                  <c:v>0.05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0.18</c:v>
                </c:pt>
                <c:pt idx="2">
                  <c:v>#N/A</c:v>
                </c:pt>
                <c:pt idx="3">
                  <c:v>0.09</c:v>
                </c:pt>
                <c:pt idx="4">
                  <c:v>#N/A</c:v>
                </c:pt>
                <c:pt idx="5">
                  <c:v>0.1</c:v>
                </c:pt>
                <c:pt idx="6">
                  <c:v>#N/A</c:v>
                </c:pt>
                <c:pt idx="7">
                  <c:v>0.09</c:v>
                </c:pt>
                <c:pt idx="8">
                  <c:v>#N/A</c:v>
                </c:pt>
                <c:pt idx="9">
                  <c:v>0.28000000000000003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2.5</c:v>
                </c:pt>
                <c:pt idx="2">
                  <c:v>#N/A</c:v>
                </c:pt>
                <c:pt idx="3">
                  <c:v>1.9</c:v>
                </c:pt>
                <c:pt idx="4">
                  <c:v>#N/A</c:v>
                </c:pt>
                <c:pt idx="5">
                  <c:v>2.13</c:v>
                </c:pt>
                <c:pt idx="6">
                  <c:v>#N/A</c:v>
                </c:pt>
                <c:pt idx="7">
                  <c:v>2.76</c:v>
                </c:pt>
                <c:pt idx="8">
                  <c:v>#N/A</c:v>
                </c:pt>
                <c:pt idx="9">
                  <c:v>1.42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2.79</c:v>
                </c:pt>
                <c:pt idx="2">
                  <c:v>#N/A</c:v>
                </c:pt>
                <c:pt idx="3">
                  <c:v>3</c:v>
                </c:pt>
                <c:pt idx="4">
                  <c:v>#N/A</c:v>
                </c:pt>
                <c:pt idx="5">
                  <c:v>3.06</c:v>
                </c:pt>
                <c:pt idx="6">
                  <c:v>#N/A</c:v>
                </c:pt>
                <c:pt idx="7">
                  <c:v>3.56</c:v>
                </c:pt>
                <c:pt idx="8">
                  <c:v>#N/A</c:v>
                </c:pt>
                <c:pt idx="9">
                  <c:v>4.04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c:v>
                </c:pt>
                <c:pt idx="2">
                  <c:v>#N/A</c:v>
                </c:pt>
                <c:pt idx="3">
                  <c:v>11.63</c:v>
                </c:pt>
                <c:pt idx="4">
                  <c:v>#N/A</c:v>
                </c:pt>
                <c:pt idx="5">
                  <c:v>7.21</c:v>
                </c:pt>
                <c:pt idx="6">
                  <c:v>#N/A</c:v>
                </c:pt>
                <c:pt idx="7">
                  <c:v>7.09</c:v>
                </c:pt>
                <c:pt idx="8">
                  <c:v>#N/A</c:v>
                </c:pt>
                <c:pt idx="9">
                  <c:v>5.18</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11.86</c:v>
                </c:pt>
                <c:pt idx="2">
                  <c:v>#N/A</c:v>
                </c:pt>
                <c:pt idx="3">
                  <c:v>16.27</c:v>
                </c:pt>
                <c:pt idx="4">
                  <c:v>#N/A</c:v>
                </c:pt>
                <c:pt idx="5">
                  <c:v>18.52</c:v>
                </c:pt>
                <c:pt idx="6">
                  <c:v>#N/A</c:v>
                </c:pt>
                <c:pt idx="7">
                  <c:v>20.34</c:v>
                </c:pt>
                <c:pt idx="8">
                  <c:v>#N/A</c:v>
                </c:pt>
                <c:pt idx="9">
                  <c:v>21.38</c:v>
                </c:pt>
              </c:numCache>
            </c:numRef>
          </c:val>
        </c:ser>
        <c:dLbls>
          <c:showLegendKey val="0"/>
          <c:showVal val="0"/>
          <c:showCatName val="0"/>
          <c:showSerName val="0"/>
          <c:showPercent val="0"/>
          <c:showBubbleSize val="0"/>
        </c:dLbls>
        <c:gapWidth val="150"/>
        <c:overlap val="100"/>
        <c:axId val="117128192"/>
        <c:axId val="117138176"/>
      </c:barChart>
      <c:catAx>
        <c:axId val="11712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138176"/>
        <c:crosses val="autoZero"/>
        <c:auto val="1"/>
        <c:lblAlgn val="ctr"/>
        <c:lblOffset val="100"/>
        <c:tickLblSkip val="1"/>
        <c:tickMarkSkip val="1"/>
        <c:noMultiLvlLbl val="0"/>
      </c:catAx>
      <c:valAx>
        <c:axId val="11713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28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3126</c:v>
                </c:pt>
                <c:pt idx="5">
                  <c:v>3542</c:v>
                </c:pt>
                <c:pt idx="8">
                  <c:v>3624</c:v>
                </c:pt>
                <c:pt idx="11">
                  <c:v>3833</c:v>
                </c:pt>
                <c:pt idx="14">
                  <c:v>3964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253</c:v>
                </c:pt>
                <c:pt idx="3">
                  <c:v>255</c:v>
                </c:pt>
                <c:pt idx="6">
                  <c:v>253</c:v>
                </c:pt>
                <c:pt idx="9">
                  <c:v>212</c:v>
                </c:pt>
                <c:pt idx="12">
                  <c:v>218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92</c:v>
                </c:pt>
                <c:pt idx="3">
                  <c:v>89</c:v>
                </c:pt>
                <c:pt idx="6">
                  <c:v>74</c:v>
                </c:pt>
                <c:pt idx="9">
                  <c:v>70</c:v>
                </c:pt>
                <c:pt idx="12">
                  <c:v>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606</c:v>
                </c:pt>
                <c:pt idx="3">
                  <c:v>641</c:v>
                </c:pt>
                <c:pt idx="6">
                  <c:v>680</c:v>
                </c:pt>
                <c:pt idx="9">
                  <c:v>676</c:v>
                </c:pt>
                <c:pt idx="12">
                  <c:v>645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4083</c:v>
                </c:pt>
                <c:pt idx="3">
                  <c:v>4522</c:v>
                </c:pt>
                <c:pt idx="6">
                  <c:v>4506</c:v>
                </c:pt>
                <c:pt idx="9">
                  <c:v>4521</c:v>
                </c:pt>
                <c:pt idx="12">
                  <c:v>4506</c:v>
                </c:pt>
              </c:numCache>
            </c:numRef>
          </c:val>
        </c:ser>
        <c:dLbls>
          <c:showLegendKey val="0"/>
          <c:showVal val="0"/>
          <c:showCatName val="0"/>
          <c:showSerName val="0"/>
          <c:showPercent val="0"/>
          <c:showBubbleSize val="0"/>
        </c:dLbls>
        <c:gapWidth val="100"/>
        <c:overlap val="100"/>
        <c:axId val="117987584"/>
        <c:axId val="117997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1908</c:v>
                </c:pt>
                <c:pt idx="2">
                  <c:v>#N/A</c:v>
                </c:pt>
                <c:pt idx="3">
                  <c:v>#N/A</c:v>
                </c:pt>
                <c:pt idx="4">
                  <c:v>1965</c:v>
                </c:pt>
                <c:pt idx="5">
                  <c:v>#N/A</c:v>
                </c:pt>
                <c:pt idx="6">
                  <c:v>#N/A</c:v>
                </c:pt>
                <c:pt idx="7">
                  <c:v>1889</c:v>
                </c:pt>
                <c:pt idx="8">
                  <c:v>#N/A</c:v>
                </c:pt>
                <c:pt idx="9">
                  <c:v>#N/A</c:v>
                </c:pt>
                <c:pt idx="10">
                  <c:v>1646</c:v>
                </c:pt>
                <c:pt idx="11">
                  <c:v>#N/A</c:v>
                </c:pt>
                <c:pt idx="12">
                  <c:v>#N/A</c:v>
                </c:pt>
                <c:pt idx="13">
                  <c:v>1478</c:v>
                </c:pt>
                <c:pt idx="14">
                  <c:v>#N/A</c:v>
                </c:pt>
              </c:numCache>
            </c:numRef>
          </c:val>
          <c:smooth val="0"/>
        </c:ser>
        <c:dLbls>
          <c:showLegendKey val="0"/>
          <c:showVal val="0"/>
          <c:showCatName val="0"/>
          <c:showSerName val="0"/>
          <c:showPercent val="0"/>
          <c:showBubbleSize val="0"/>
        </c:dLbls>
        <c:marker val="1"/>
        <c:smooth val="0"/>
        <c:axId val="117987584"/>
        <c:axId val="117997952"/>
      </c:lineChart>
      <c:catAx>
        <c:axId val="11798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997952"/>
        <c:crosses val="autoZero"/>
        <c:auto val="1"/>
        <c:lblAlgn val="ctr"/>
        <c:lblOffset val="100"/>
        <c:tickLblSkip val="1"/>
        <c:tickMarkSkip val="1"/>
        <c:noMultiLvlLbl val="0"/>
      </c:catAx>
      <c:valAx>
        <c:axId val="11799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8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29860</c:v>
                </c:pt>
                <c:pt idx="5">
                  <c:v>29951</c:v>
                </c:pt>
                <c:pt idx="8">
                  <c:v>30573</c:v>
                </c:pt>
                <c:pt idx="11">
                  <c:v>31481</c:v>
                </c:pt>
                <c:pt idx="14">
                  <c:v>32331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7076</c:v>
                </c:pt>
                <c:pt idx="5">
                  <c:v>7421</c:v>
                </c:pt>
                <c:pt idx="8">
                  <c:v>7807</c:v>
                </c:pt>
                <c:pt idx="11">
                  <c:v>8211</c:v>
                </c:pt>
                <c:pt idx="14">
                  <c:v>7910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6742</c:v>
                </c:pt>
                <c:pt idx="5">
                  <c:v>8209</c:v>
                </c:pt>
                <c:pt idx="8">
                  <c:v>10028</c:v>
                </c:pt>
                <c:pt idx="11">
                  <c:v>11054</c:v>
                </c:pt>
                <c:pt idx="14">
                  <c:v>11656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11</c:v>
                </c:pt>
                <c:pt idx="6">
                  <c:v>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7879</c:v>
                </c:pt>
                <c:pt idx="3">
                  <c:v>7935</c:v>
                </c:pt>
                <c:pt idx="6">
                  <c:v>7981</c:v>
                </c:pt>
                <c:pt idx="9">
                  <c:v>7769</c:v>
                </c:pt>
                <c:pt idx="12">
                  <c:v>7081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410</c:v>
                </c:pt>
                <c:pt idx="3">
                  <c:v>329</c:v>
                </c:pt>
                <c:pt idx="6">
                  <c:v>261</c:v>
                </c:pt>
                <c:pt idx="9">
                  <c:v>193</c:v>
                </c:pt>
                <c:pt idx="12">
                  <c:v>131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6623</c:v>
                </c:pt>
                <c:pt idx="3">
                  <c:v>6367</c:v>
                </c:pt>
                <c:pt idx="6">
                  <c:v>6084</c:v>
                </c:pt>
                <c:pt idx="9">
                  <c:v>5729</c:v>
                </c:pt>
                <c:pt idx="12">
                  <c:v>5460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1706</c:v>
                </c:pt>
                <c:pt idx="3">
                  <c:v>1219</c:v>
                </c:pt>
                <c:pt idx="6">
                  <c:v>1008</c:v>
                </c:pt>
                <c:pt idx="9">
                  <c:v>824</c:v>
                </c:pt>
                <c:pt idx="12">
                  <c:v>638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43920</c:v>
                </c:pt>
                <c:pt idx="3">
                  <c:v>42821</c:v>
                </c:pt>
                <c:pt idx="6">
                  <c:v>42829</c:v>
                </c:pt>
                <c:pt idx="9">
                  <c:v>42949</c:v>
                </c:pt>
                <c:pt idx="12">
                  <c:v>43244</c:v>
                </c:pt>
              </c:numCache>
            </c:numRef>
          </c:val>
        </c:ser>
        <c:dLbls>
          <c:showLegendKey val="0"/>
          <c:showVal val="0"/>
          <c:showCatName val="0"/>
          <c:showSerName val="0"/>
          <c:showPercent val="0"/>
          <c:showBubbleSize val="0"/>
        </c:dLbls>
        <c:gapWidth val="100"/>
        <c:overlap val="100"/>
        <c:axId val="118040832"/>
        <c:axId val="118059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16860</c:v>
                </c:pt>
                <c:pt idx="2">
                  <c:v>#N/A</c:v>
                </c:pt>
                <c:pt idx="3">
                  <c:v>#N/A</c:v>
                </c:pt>
                <c:pt idx="4">
                  <c:v>13102</c:v>
                </c:pt>
                <c:pt idx="5">
                  <c:v>#N/A</c:v>
                </c:pt>
                <c:pt idx="6">
                  <c:v>#N/A</c:v>
                </c:pt>
                <c:pt idx="7">
                  <c:v>9758</c:v>
                </c:pt>
                <c:pt idx="8">
                  <c:v>#N/A</c:v>
                </c:pt>
                <c:pt idx="9">
                  <c:v>#N/A</c:v>
                </c:pt>
                <c:pt idx="10">
                  <c:v>6717</c:v>
                </c:pt>
                <c:pt idx="11">
                  <c:v>#N/A</c:v>
                </c:pt>
                <c:pt idx="12">
                  <c:v>#N/A</c:v>
                </c:pt>
                <c:pt idx="13">
                  <c:v>4658</c:v>
                </c:pt>
                <c:pt idx="14">
                  <c:v>#N/A</c:v>
                </c:pt>
              </c:numCache>
            </c:numRef>
          </c:val>
          <c:smooth val="0"/>
        </c:ser>
        <c:dLbls>
          <c:showLegendKey val="0"/>
          <c:showVal val="0"/>
          <c:showCatName val="0"/>
          <c:showSerName val="0"/>
          <c:showPercent val="0"/>
          <c:showBubbleSize val="0"/>
        </c:dLbls>
        <c:marker val="1"/>
        <c:smooth val="0"/>
        <c:axId val="118040832"/>
        <c:axId val="118059392"/>
      </c:lineChart>
      <c:catAx>
        <c:axId val="11804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059392"/>
        <c:crosses val="autoZero"/>
        <c:auto val="1"/>
        <c:lblAlgn val="ctr"/>
        <c:lblOffset val="100"/>
        <c:tickLblSkip val="1"/>
        <c:tickMarkSkip val="1"/>
        <c:noMultiLvlLbl val="0"/>
      </c:catAx>
      <c:valAx>
        <c:axId val="11805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4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静岡県島田市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100,921
100,021
315.70
38,329,338
37,053,794
1,135,572
21,711,468
43,244,173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25.0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ea"/>
              <a:ea typeface="+mn-ea"/>
              <a:cs typeface="+mn-cs"/>
            </a:rPr>
            <a:t>　</a:t>
          </a:r>
          <a:r>
            <a:rPr lang="ja-JP" altLang="ja-JP" sz="1100" b="0">
              <a:solidFill>
                <a:schemeClr val="dk1"/>
              </a:solidFill>
              <a:effectLst/>
              <a:latin typeface="+mn-ea"/>
              <a:ea typeface="+mn-ea"/>
              <a:cs typeface="+mn-cs"/>
            </a:rPr>
            <a:t>分母</a:t>
          </a:r>
          <a:r>
            <a:rPr lang="ja-JP" altLang="en-US" sz="1100" b="0">
              <a:solidFill>
                <a:schemeClr val="dk1"/>
              </a:solidFill>
              <a:effectLst/>
              <a:latin typeface="+mn-ea"/>
              <a:ea typeface="+mn-ea"/>
              <a:cs typeface="+mn-cs"/>
            </a:rPr>
            <a:t>となる</a:t>
          </a:r>
          <a:r>
            <a:rPr lang="ja-JP" altLang="ja-JP" sz="1100" b="0">
              <a:solidFill>
                <a:schemeClr val="dk1"/>
              </a:solidFill>
              <a:effectLst/>
              <a:latin typeface="+mn-ea"/>
              <a:ea typeface="+mn-ea"/>
              <a:cs typeface="+mn-cs"/>
            </a:rPr>
            <a:t>基準財政需要額</a:t>
          </a:r>
          <a:r>
            <a:rPr lang="ja-JP" altLang="en-US" sz="1100" b="0">
              <a:solidFill>
                <a:schemeClr val="dk1"/>
              </a:solidFill>
              <a:effectLst/>
              <a:latin typeface="+mn-ea"/>
              <a:ea typeface="+mn-ea"/>
              <a:cs typeface="+mn-cs"/>
            </a:rPr>
            <a:t>は、臨時財政対策債及び合併特例事業債の償還額の増などにより、</a:t>
          </a:r>
          <a:r>
            <a:rPr lang="ja-JP" altLang="ja-JP" sz="1100" b="0">
              <a:solidFill>
                <a:schemeClr val="dk1"/>
              </a:solidFill>
              <a:effectLst/>
              <a:latin typeface="+mn-ea"/>
              <a:ea typeface="+mn-ea"/>
              <a:cs typeface="+mn-cs"/>
            </a:rPr>
            <a:t>前年度と比べ１億</a:t>
          </a:r>
          <a:r>
            <a:rPr lang="en-US" altLang="ja-JP" sz="1100" b="0">
              <a:solidFill>
                <a:schemeClr val="dk1"/>
              </a:solidFill>
              <a:effectLst/>
              <a:latin typeface="+mn-ea"/>
              <a:ea typeface="+mn-ea"/>
              <a:cs typeface="+mn-cs"/>
            </a:rPr>
            <a:t>6,898</a:t>
          </a:r>
          <a:r>
            <a:rPr lang="ja-JP" altLang="ja-JP" sz="1100" b="0">
              <a:solidFill>
                <a:schemeClr val="dk1"/>
              </a:solidFill>
              <a:effectLst/>
              <a:latin typeface="+mn-ea"/>
              <a:ea typeface="+mn-ea"/>
              <a:cs typeface="+mn-cs"/>
            </a:rPr>
            <a:t>万</a:t>
          </a:r>
          <a:r>
            <a:rPr lang="ja-JP" altLang="en-US" sz="1100" b="0">
              <a:solidFill>
                <a:schemeClr val="dk1"/>
              </a:solidFill>
              <a:effectLst/>
              <a:latin typeface="+mn-ea"/>
              <a:ea typeface="+mn-ea"/>
              <a:cs typeface="+mn-cs"/>
            </a:rPr>
            <a:t>５</a:t>
          </a:r>
          <a:r>
            <a:rPr lang="ja-JP" altLang="ja-JP" sz="1100" b="0">
              <a:solidFill>
                <a:schemeClr val="dk1"/>
              </a:solidFill>
              <a:effectLst/>
              <a:latin typeface="+mn-ea"/>
              <a:ea typeface="+mn-ea"/>
              <a:cs typeface="+mn-cs"/>
            </a:rPr>
            <a:t>千円、</a:t>
          </a:r>
          <a:r>
            <a:rPr lang="en-US" altLang="ja-JP" sz="1100" b="0">
              <a:solidFill>
                <a:schemeClr val="dk1"/>
              </a:solidFill>
              <a:effectLst/>
              <a:latin typeface="+mn-ea"/>
              <a:ea typeface="+mn-ea"/>
              <a:cs typeface="+mn-cs"/>
            </a:rPr>
            <a:t>1.1</a:t>
          </a:r>
          <a:r>
            <a:rPr lang="ja-JP" altLang="ja-JP" sz="1100" b="0">
              <a:solidFill>
                <a:schemeClr val="dk1"/>
              </a:solidFill>
              <a:effectLst/>
              <a:latin typeface="+mn-ea"/>
              <a:ea typeface="+mn-ea"/>
              <a:cs typeface="+mn-cs"/>
            </a:rPr>
            <a:t>％の</a:t>
          </a:r>
          <a:r>
            <a:rPr lang="ja-JP" altLang="en-US" sz="1100" b="0">
              <a:solidFill>
                <a:schemeClr val="dk1"/>
              </a:solidFill>
              <a:effectLst/>
              <a:latin typeface="+mn-ea"/>
              <a:ea typeface="+mn-ea"/>
              <a:cs typeface="+mn-cs"/>
            </a:rPr>
            <a:t>増となった。</a:t>
          </a:r>
          <a:endParaRPr lang="en-US" altLang="ja-JP" sz="1100" b="0">
            <a:solidFill>
              <a:schemeClr val="dk1"/>
            </a:solidFill>
            <a:effectLst/>
            <a:latin typeface="+mn-ea"/>
            <a:ea typeface="+mn-ea"/>
            <a:cs typeface="+mn-cs"/>
          </a:endParaRPr>
        </a:p>
        <a:p>
          <a:r>
            <a:rPr lang="ja-JP" altLang="en-US" sz="1100" b="0">
              <a:solidFill>
                <a:schemeClr val="dk1"/>
              </a:solidFill>
              <a:effectLst/>
              <a:latin typeface="+mn-ea"/>
              <a:ea typeface="+mn-ea"/>
              <a:cs typeface="+mn-cs"/>
            </a:rPr>
            <a:t>　</a:t>
          </a:r>
          <a:r>
            <a:rPr lang="ja-JP" altLang="ja-JP" sz="1100" b="0">
              <a:solidFill>
                <a:schemeClr val="dk1"/>
              </a:solidFill>
              <a:effectLst/>
              <a:latin typeface="+mn-ea"/>
              <a:ea typeface="+mn-ea"/>
              <a:cs typeface="+mn-cs"/>
            </a:rPr>
            <a:t>分子</a:t>
          </a:r>
          <a:r>
            <a:rPr lang="ja-JP" altLang="en-US" sz="1100" b="0">
              <a:solidFill>
                <a:schemeClr val="dk1"/>
              </a:solidFill>
              <a:effectLst/>
              <a:latin typeface="+mn-ea"/>
              <a:ea typeface="+mn-ea"/>
              <a:cs typeface="+mn-cs"/>
            </a:rPr>
            <a:t>となる</a:t>
          </a:r>
          <a:r>
            <a:rPr lang="ja-JP" altLang="ja-JP" sz="1100" b="0">
              <a:solidFill>
                <a:schemeClr val="dk1"/>
              </a:solidFill>
              <a:effectLst/>
              <a:latin typeface="+mn-ea"/>
              <a:ea typeface="+mn-ea"/>
              <a:cs typeface="+mn-cs"/>
            </a:rPr>
            <a:t>基準財政収入額は</a:t>
          </a:r>
          <a:r>
            <a:rPr lang="ja-JP" altLang="en-US" sz="1100" b="0">
              <a:solidFill>
                <a:schemeClr val="dk1"/>
              </a:solidFill>
              <a:effectLst/>
              <a:latin typeface="+mn-ea"/>
              <a:ea typeface="+mn-ea"/>
              <a:cs typeface="+mn-cs"/>
            </a:rPr>
            <a:t>、地方消費税交付金の</a:t>
          </a:r>
          <a:r>
            <a:rPr lang="ja-JP" altLang="ja-JP" sz="1100" b="0">
              <a:solidFill>
                <a:schemeClr val="dk1"/>
              </a:solidFill>
              <a:effectLst/>
              <a:latin typeface="+mn-ea"/>
              <a:ea typeface="+mn-ea"/>
              <a:cs typeface="+mn-cs"/>
            </a:rPr>
            <a:t>増</a:t>
          </a:r>
          <a:r>
            <a:rPr lang="ja-JP" altLang="en-US" sz="1100" b="0">
              <a:solidFill>
                <a:schemeClr val="dk1"/>
              </a:solidFill>
              <a:effectLst/>
              <a:latin typeface="+mn-ea"/>
              <a:ea typeface="+mn-ea"/>
              <a:cs typeface="+mn-cs"/>
            </a:rPr>
            <a:t>など</a:t>
          </a:r>
          <a:r>
            <a:rPr lang="ja-JP" altLang="ja-JP" sz="1100" b="0">
              <a:solidFill>
                <a:schemeClr val="dk1"/>
              </a:solidFill>
              <a:effectLst/>
              <a:latin typeface="+mn-ea"/>
              <a:ea typeface="+mn-ea"/>
              <a:cs typeface="+mn-cs"/>
            </a:rPr>
            <a:t>により</a:t>
          </a:r>
          <a:r>
            <a:rPr lang="ja-JP" altLang="en-US" sz="1100" b="0">
              <a:solidFill>
                <a:schemeClr val="dk1"/>
              </a:solidFill>
              <a:effectLst/>
              <a:latin typeface="+mn-ea"/>
              <a:ea typeface="+mn-ea"/>
              <a:cs typeface="+mn-cs"/>
            </a:rPr>
            <a:t>、</a:t>
          </a:r>
          <a:r>
            <a:rPr lang="ja-JP" altLang="ja-JP" sz="1100" b="0">
              <a:solidFill>
                <a:schemeClr val="dk1"/>
              </a:solidFill>
              <a:effectLst/>
              <a:latin typeface="+mn-ea"/>
              <a:ea typeface="+mn-ea"/>
              <a:cs typeface="+mn-cs"/>
            </a:rPr>
            <a:t>前年度と比べ</a:t>
          </a:r>
          <a:r>
            <a:rPr lang="ja-JP" altLang="en-US" sz="1100" b="0">
              <a:solidFill>
                <a:schemeClr val="dk1"/>
              </a:solidFill>
              <a:effectLst/>
              <a:latin typeface="+mn-ea"/>
              <a:ea typeface="+mn-ea"/>
              <a:cs typeface="+mn-cs"/>
            </a:rPr>
            <a:t>１億</a:t>
          </a:r>
          <a:r>
            <a:rPr lang="en-US" altLang="ja-JP" sz="1100" b="0">
              <a:solidFill>
                <a:schemeClr val="dk1"/>
              </a:solidFill>
              <a:effectLst/>
              <a:latin typeface="+mn-ea"/>
              <a:ea typeface="+mn-ea"/>
              <a:cs typeface="+mn-cs"/>
            </a:rPr>
            <a:t>8,533</a:t>
          </a:r>
          <a:r>
            <a:rPr lang="ja-JP" altLang="ja-JP" sz="1100" b="0">
              <a:solidFill>
                <a:schemeClr val="dk1"/>
              </a:solidFill>
              <a:effectLst/>
              <a:latin typeface="+mn-ea"/>
              <a:ea typeface="+mn-ea"/>
              <a:cs typeface="+mn-cs"/>
            </a:rPr>
            <a:t>万</a:t>
          </a:r>
          <a:r>
            <a:rPr lang="ja-JP" altLang="en-US" sz="1100" b="0">
              <a:solidFill>
                <a:schemeClr val="dk1"/>
              </a:solidFill>
              <a:effectLst/>
              <a:latin typeface="+mn-ea"/>
              <a:ea typeface="+mn-ea"/>
              <a:cs typeface="+mn-cs"/>
            </a:rPr>
            <a:t>７</a:t>
          </a:r>
          <a:r>
            <a:rPr lang="ja-JP" altLang="ja-JP" sz="1100" b="0">
              <a:solidFill>
                <a:schemeClr val="dk1"/>
              </a:solidFill>
              <a:effectLst/>
              <a:latin typeface="+mn-ea"/>
              <a:ea typeface="+mn-ea"/>
              <a:cs typeface="+mn-cs"/>
            </a:rPr>
            <a:t>千円、</a:t>
          </a:r>
          <a:r>
            <a:rPr lang="en-US" altLang="ja-JP" sz="1100" b="0">
              <a:solidFill>
                <a:schemeClr val="dk1"/>
              </a:solidFill>
              <a:effectLst/>
              <a:latin typeface="+mn-ea"/>
              <a:ea typeface="+mn-ea"/>
              <a:cs typeface="+mn-cs"/>
            </a:rPr>
            <a:t>1.6</a:t>
          </a:r>
          <a:r>
            <a:rPr lang="ja-JP" altLang="ja-JP" sz="1100" b="0">
              <a:solidFill>
                <a:schemeClr val="dk1"/>
              </a:solidFill>
              <a:effectLst/>
              <a:latin typeface="+mn-ea"/>
              <a:ea typeface="+mn-ea"/>
              <a:cs typeface="+mn-cs"/>
            </a:rPr>
            <a:t>％の増となった</a:t>
          </a:r>
          <a:r>
            <a:rPr lang="ja-JP" altLang="en-US" sz="1100" b="0">
              <a:solidFill>
                <a:schemeClr val="dk1"/>
              </a:solidFill>
              <a:effectLst/>
              <a:latin typeface="+mn-ea"/>
              <a:ea typeface="+mn-ea"/>
              <a:cs typeface="+mn-cs"/>
            </a:rPr>
            <a:t>。</a:t>
          </a:r>
          <a:endParaRPr lang="en-US" altLang="ja-JP" sz="1100" b="0">
            <a:solidFill>
              <a:schemeClr val="dk1"/>
            </a:solidFill>
            <a:effectLst/>
            <a:latin typeface="+mn-ea"/>
            <a:ea typeface="+mn-ea"/>
            <a:cs typeface="+mn-cs"/>
          </a:endParaRPr>
        </a:p>
        <a:p>
          <a:r>
            <a:rPr lang="ja-JP" altLang="en-US" sz="1100" b="0">
              <a:solidFill>
                <a:schemeClr val="dk1"/>
              </a:solidFill>
              <a:effectLst/>
              <a:latin typeface="+mn-ea"/>
              <a:ea typeface="+mn-ea"/>
              <a:cs typeface="+mn-cs"/>
            </a:rPr>
            <a:t>　分子、分母とも増となったが、分子の伸びが大きいため、</a:t>
          </a:r>
          <a:r>
            <a:rPr lang="ja-JP" altLang="ja-JP" sz="1100" b="0">
              <a:solidFill>
                <a:schemeClr val="dk1"/>
              </a:solidFill>
              <a:effectLst/>
              <a:latin typeface="+mn-ea"/>
              <a:ea typeface="+mn-ea"/>
              <a:cs typeface="+mn-cs"/>
            </a:rPr>
            <a:t>単年度財政力指数は</a:t>
          </a:r>
          <a:r>
            <a:rPr lang="en-US" altLang="ja-JP" sz="1100" b="0">
              <a:solidFill>
                <a:schemeClr val="dk1"/>
              </a:solidFill>
              <a:effectLst/>
              <a:latin typeface="+mn-ea"/>
              <a:ea typeface="+mn-ea"/>
              <a:cs typeface="+mn-cs"/>
            </a:rPr>
            <a:t>0.761</a:t>
          </a:r>
          <a:r>
            <a:rPr lang="ja-JP" altLang="ja-JP" sz="1100" b="0">
              <a:solidFill>
                <a:schemeClr val="dk1"/>
              </a:solidFill>
              <a:effectLst/>
              <a:latin typeface="+mn-ea"/>
              <a:ea typeface="+mn-ea"/>
              <a:cs typeface="+mn-cs"/>
            </a:rPr>
            <a:t>と、前年度</a:t>
          </a:r>
          <a:r>
            <a:rPr lang="ja-JP" altLang="en-US" sz="1100" b="0">
              <a:solidFill>
                <a:schemeClr val="dk1"/>
              </a:solidFill>
              <a:effectLst/>
              <a:latin typeface="+mn-ea"/>
              <a:ea typeface="+mn-ea"/>
              <a:cs typeface="+mn-cs"/>
            </a:rPr>
            <a:t>と</a:t>
          </a:r>
          <a:r>
            <a:rPr lang="ja-JP" altLang="ja-JP" sz="1100" b="0">
              <a:solidFill>
                <a:schemeClr val="dk1"/>
              </a:solidFill>
              <a:effectLst/>
              <a:latin typeface="+mn-ea"/>
              <a:ea typeface="+mn-ea"/>
              <a:cs typeface="+mn-cs"/>
            </a:rPr>
            <a:t>比べ</a:t>
          </a:r>
          <a:r>
            <a:rPr lang="en-US" altLang="ja-JP" sz="1100" b="0">
              <a:solidFill>
                <a:schemeClr val="dk1"/>
              </a:solidFill>
              <a:effectLst/>
              <a:latin typeface="+mn-ea"/>
              <a:ea typeface="+mn-ea"/>
              <a:cs typeface="+mn-cs"/>
            </a:rPr>
            <a:t>0.004</a:t>
          </a:r>
          <a:r>
            <a:rPr lang="ja-JP" altLang="ja-JP" sz="1100" b="0">
              <a:solidFill>
                <a:schemeClr val="dk1"/>
              </a:solidFill>
              <a:effectLst/>
              <a:latin typeface="+mn-ea"/>
              <a:ea typeface="+mn-ea"/>
              <a:cs typeface="+mn-cs"/>
            </a:rPr>
            <a:t>ポイント上昇した。</a:t>
          </a:r>
          <a:endParaRPr lang="ja-JP" altLang="ja-JP" sz="14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114300</xdr:rowOff>
    </xdr:to>
    <xdr:cxnSp macro="">
      <xdr:nvCxnSpPr>
        <xdr:cNvPr id="62" name="直線コネクタ 61"/>
        <xdr:cNvCxnSpPr/>
      </xdr:nvCxnSpPr>
      <xdr:spPr>
        <a:xfrm flipV="1">
          <a:off x="4953000" y="6180667"/>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56092</xdr:rowOff>
    </xdr:to>
    <xdr:cxnSp macro="">
      <xdr:nvCxnSpPr>
        <xdr:cNvPr id="67" name="直線コネクタ 66"/>
        <xdr:cNvCxnSpPr/>
      </xdr:nvCxnSpPr>
      <xdr:spPr>
        <a:xfrm flipV="1">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57802</xdr:rowOff>
    </xdr:from>
    <xdr:ext cx="762000" cy="259045"/>
    <xdr:sp macro="" textlink="">
      <xdr:nvSpPr>
        <xdr:cNvPr id="68"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69" name="フローチャート : 判断 68"/>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56092</xdr:rowOff>
    </xdr:to>
    <xdr:cxnSp macro="">
      <xdr:nvCxnSpPr>
        <xdr:cNvPr id="70" name="直線コネクタ 69"/>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85725</xdr:rowOff>
    </xdr:from>
    <xdr:to>
      <xdr:col>6</xdr:col>
      <xdr:colOff>50800</xdr:colOff>
      <xdr:row>42</xdr:row>
      <xdr:rowOff>15875</xdr:rowOff>
    </xdr:to>
    <xdr:sp macro="" textlink="">
      <xdr:nvSpPr>
        <xdr:cNvPr id="71" name="フローチャート : 判断 70"/>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xdr:rowOff>
    </xdr:from>
    <xdr:ext cx="736600" cy="259045"/>
    <xdr:sp macro="" textlink="">
      <xdr:nvSpPr>
        <xdr:cNvPr id="72" name="テキスト ボックス 71"/>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15875</xdr:rowOff>
    </xdr:from>
    <xdr:to>
      <xdr:col>4</xdr:col>
      <xdr:colOff>482600</xdr:colOff>
      <xdr:row>41</xdr:row>
      <xdr:rowOff>56092</xdr:rowOff>
    </xdr:to>
    <xdr:cxnSp macro="">
      <xdr:nvCxnSpPr>
        <xdr:cNvPr id="73" name="直線コネクタ 72"/>
        <xdr:cNvCxnSpPr/>
      </xdr:nvCxnSpPr>
      <xdr:spPr>
        <a:xfrm>
          <a:off x="2336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4" name="フローチャート :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75" name="テキスト ボックス 74"/>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41</xdr:row>
      <xdr:rowOff>15875</xdr:rowOff>
    </xdr:to>
    <xdr:cxnSp macro="">
      <xdr:nvCxnSpPr>
        <xdr:cNvPr id="76" name="直線コネクタ 75"/>
        <xdr:cNvCxnSpPr/>
      </xdr:nvCxnSpPr>
      <xdr:spPr>
        <a:xfrm>
          <a:off x="1447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7" name="フローチャート : 判断 76"/>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78" name="テキスト ボックス 77"/>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9" name="フローチャート : 判断 78"/>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0" name="テキスト ボックス 79"/>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6" name="円/楕円 85"/>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7"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8" name="円/楕円 87"/>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89" name="テキスト ボックス 88"/>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0" name="円/楕円 89"/>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117069</xdr:rowOff>
    </xdr:from>
    <xdr:ext cx="762000" cy="259045"/>
    <xdr:sp macro="" textlink="">
      <xdr:nvSpPr>
        <xdr:cNvPr id="91" name="テキスト ボックス 90"/>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136525</xdr:rowOff>
    </xdr:from>
    <xdr:to>
      <xdr:col>3</xdr:col>
      <xdr:colOff>330200</xdr:colOff>
      <xdr:row>41</xdr:row>
      <xdr:rowOff>66675</xdr:rowOff>
    </xdr:to>
    <xdr:sp macro="" textlink="">
      <xdr:nvSpPr>
        <xdr:cNvPr id="92" name="円/楕円 91"/>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76852</xdr:rowOff>
    </xdr:from>
    <xdr:ext cx="762000" cy="259045"/>
    <xdr:sp macro="" textlink="">
      <xdr:nvSpPr>
        <xdr:cNvPr id="93" name="テキスト ボックス 92"/>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4" name="円/楕円 93"/>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36635</xdr:rowOff>
    </xdr:from>
    <xdr:ext cx="762000" cy="259045"/>
    <xdr:sp macro="" textlink="">
      <xdr:nvSpPr>
        <xdr:cNvPr id="95" name="テキスト ボックス 94"/>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ea"/>
              <a:ea typeface="+mn-ea"/>
              <a:cs typeface="+mn-cs"/>
            </a:rPr>
            <a:t>　分母のうち経常一般財源等は、地方消費税交付金、配当割交付金等の増により、</a:t>
          </a:r>
          <a:r>
            <a:rPr lang="en-US" altLang="ja-JP" sz="1100" b="0">
              <a:solidFill>
                <a:schemeClr val="dk1"/>
              </a:solidFill>
              <a:effectLst/>
              <a:latin typeface="+mn-ea"/>
              <a:ea typeface="+mn-ea"/>
              <a:cs typeface="+mn-cs"/>
            </a:rPr>
            <a:t>3,942</a:t>
          </a:r>
          <a:r>
            <a:rPr lang="ja-JP" altLang="en-US" sz="1100" b="0">
              <a:solidFill>
                <a:schemeClr val="dk1"/>
              </a:solidFill>
              <a:effectLst/>
              <a:latin typeface="+mn-ea"/>
              <a:ea typeface="+mn-ea"/>
              <a:cs typeface="+mn-cs"/>
            </a:rPr>
            <a:t>万１千円、</a:t>
          </a:r>
          <a:r>
            <a:rPr lang="en-US" altLang="ja-JP" sz="1100" b="0">
              <a:solidFill>
                <a:schemeClr val="dk1"/>
              </a:solidFill>
              <a:effectLst/>
              <a:latin typeface="+mn-ea"/>
              <a:ea typeface="+mn-ea"/>
              <a:cs typeface="+mn-cs"/>
            </a:rPr>
            <a:t>0.2</a:t>
          </a:r>
          <a:r>
            <a:rPr lang="ja-JP" altLang="en-US" sz="1100" b="0">
              <a:solidFill>
                <a:schemeClr val="dk1"/>
              </a:solidFill>
              <a:effectLst/>
              <a:latin typeface="+mn-ea"/>
              <a:ea typeface="+mn-ea"/>
              <a:cs typeface="+mn-cs"/>
            </a:rPr>
            <a:t>％増になったが、</a:t>
          </a:r>
          <a:r>
            <a:rPr lang="ja-JP" altLang="ja-JP" sz="1100" b="0">
              <a:solidFill>
                <a:schemeClr val="dk1"/>
              </a:solidFill>
              <a:effectLst/>
              <a:latin typeface="+mn-ea"/>
              <a:ea typeface="+mn-ea"/>
              <a:cs typeface="+mn-cs"/>
            </a:rPr>
            <a:t>臨時財政対策債が２億</a:t>
          </a:r>
          <a:r>
            <a:rPr lang="en-US" altLang="ja-JP" sz="1100" b="0">
              <a:solidFill>
                <a:schemeClr val="dk1"/>
              </a:solidFill>
              <a:effectLst/>
              <a:latin typeface="+mn-ea"/>
              <a:ea typeface="+mn-ea"/>
              <a:cs typeface="+mn-cs"/>
            </a:rPr>
            <a:t>2,700</a:t>
          </a:r>
          <a:r>
            <a:rPr lang="ja-JP" altLang="ja-JP" sz="1100" b="0">
              <a:solidFill>
                <a:schemeClr val="dk1"/>
              </a:solidFill>
              <a:effectLst/>
              <a:latin typeface="+mn-ea"/>
              <a:ea typeface="+mn-ea"/>
              <a:cs typeface="+mn-cs"/>
            </a:rPr>
            <a:t>万円、</a:t>
          </a:r>
          <a:r>
            <a:rPr lang="en-US" altLang="ja-JP" sz="1100" b="0">
              <a:solidFill>
                <a:schemeClr val="dk1"/>
              </a:solidFill>
              <a:effectLst/>
              <a:latin typeface="+mn-ea"/>
              <a:ea typeface="+mn-ea"/>
              <a:cs typeface="+mn-cs"/>
            </a:rPr>
            <a:t>10.9</a:t>
          </a:r>
          <a:r>
            <a:rPr lang="ja-JP" altLang="ja-JP" sz="1100" b="0">
              <a:solidFill>
                <a:schemeClr val="dk1"/>
              </a:solidFill>
              <a:effectLst/>
              <a:latin typeface="+mn-ea"/>
              <a:ea typeface="+mn-ea"/>
              <a:cs typeface="+mn-cs"/>
            </a:rPr>
            <a:t>％の減となったため、分</a:t>
          </a:r>
          <a:r>
            <a:rPr lang="ja-JP" altLang="en-US" sz="1100" b="0">
              <a:solidFill>
                <a:schemeClr val="dk1"/>
              </a:solidFill>
              <a:effectLst/>
              <a:latin typeface="+mn-ea"/>
              <a:ea typeface="+mn-ea"/>
              <a:cs typeface="+mn-cs"/>
            </a:rPr>
            <a:t>母</a:t>
          </a:r>
          <a:r>
            <a:rPr lang="ja-JP" altLang="ja-JP" sz="1100" b="0">
              <a:solidFill>
                <a:schemeClr val="dk1"/>
              </a:solidFill>
              <a:effectLst/>
              <a:latin typeface="+mn-ea"/>
              <a:ea typeface="+mn-ea"/>
              <a:cs typeface="+mn-cs"/>
            </a:rPr>
            <a:t>の総額では１億</a:t>
          </a:r>
          <a:r>
            <a:rPr lang="en-US" altLang="ja-JP" sz="1100" b="0">
              <a:solidFill>
                <a:schemeClr val="dk1"/>
              </a:solidFill>
              <a:effectLst/>
              <a:latin typeface="+mn-ea"/>
              <a:ea typeface="+mn-ea"/>
              <a:cs typeface="+mn-cs"/>
            </a:rPr>
            <a:t>8,757</a:t>
          </a:r>
          <a:r>
            <a:rPr lang="ja-JP" altLang="ja-JP" sz="1100" b="0">
              <a:solidFill>
                <a:schemeClr val="dk1"/>
              </a:solidFill>
              <a:effectLst/>
              <a:latin typeface="+mn-ea"/>
              <a:ea typeface="+mn-ea"/>
              <a:cs typeface="+mn-cs"/>
            </a:rPr>
            <a:t>万９千円、</a:t>
          </a:r>
          <a:r>
            <a:rPr lang="en-US" altLang="ja-JP" sz="1100" b="0">
              <a:solidFill>
                <a:schemeClr val="dk1"/>
              </a:solidFill>
              <a:effectLst/>
              <a:latin typeface="+mn-ea"/>
              <a:ea typeface="+mn-ea"/>
              <a:cs typeface="+mn-cs"/>
            </a:rPr>
            <a:t>0.82</a:t>
          </a:r>
          <a:r>
            <a:rPr lang="ja-JP" altLang="ja-JP" sz="1100" b="0">
              <a:solidFill>
                <a:schemeClr val="dk1"/>
              </a:solidFill>
              <a:effectLst/>
              <a:latin typeface="+mn-ea"/>
              <a:ea typeface="+mn-ea"/>
              <a:cs typeface="+mn-cs"/>
            </a:rPr>
            <a:t>％の減となった。</a:t>
          </a:r>
          <a:endParaRPr lang="en-US" altLang="ja-JP" sz="1100" b="0">
            <a:solidFill>
              <a:schemeClr val="dk1"/>
            </a:solidFill>
            <a:effectLst/>
            <a:latin typeface="+mn-ea"/>
            <a:ea typeface="+mn-ea"/>
            <a:cs typeface="+mn-cs"/>
          </a:endParaRPr>
        </a:p>
        <a:p>
          <a:r>
            <a:rPr lang="ja-JP" altLang="en-US" sz="1100" b="0">
              <a:solidFill>
                <a:schemeClr val="dk1"/>
              </a:solidFill>
              <a:effectLst/>
              <a:latin typeface="+mn-ea"/>
              <a:ea typeface="+mn-ea"/>
              <a:cs typeface="+mn-cs"/>
            </a:rPr>
            <a:t>　分子となる経常経費充当一般財源は、物件費及び扶助費の増のほか、</a:t>
          </a:r>
          <a:r>
            <a:rPr lang="ja-JP" altLang="ja-JP" sz="1100" b="0">
              <a:solidFill>
                <a:schemeClr val="dk1"/>
              </a:solidFill>
              <a:effectLst/>
              <a:latin typeface="+mn-ea"/>
              <a:ea typeface="+mn-ea"/>
              <a:cs typeface="+mn-cs"/>
            </a:rPr>
            <a:t>介護保険事業特別会計繰出金、国民健康保険事業特別会計繰出金</a:t>
          </a:r>
          <a:r>
            <a:rPr lang="ja-JP" altLang="en-US" sz="1100" b="0">
              <a:solidFill>
                <a:schemeClr val="dk1"/>
              </a:solidFill>
              <a:effectLst/>
              <a:latin typeface="+mn-ea"/>
              <a:ea typeface="+mn-ea"/>
              <a:cs typeface="+mn-cs"/>
            </a:rPr>
            <a:t>、企業立地促進事業費補助金などの増により、前年度と比べ</a:t>
          </a:r>
          <a:r>
            <a:rPr lang="en-US" altLang="ja-JP" sz="1100" b="0">
              <a:solidFill>
                <a:schemeClr val="dk1"/>
              </a:solidFill>
              <a:effectLst/>
              <a:latin typeface="+mn-ea"/>
              <a:ea typeface="+mn-ea"/>
              <a:cs typeface="+mn-cs"/>
            </a:rPr>
            <a:t>6,752</a:t>
          </a:r>
          <a:r>
            <a:rPr lang="ja-JP" altLang="en-US" sz="1100" b="0">
              <a:solidFill>
                <a:schemeClr val="dk1"/>
              </a:solidFill>
              <a:effectLst/>
              <a:latin typeface="+mn-ea"/>
              <a:ea typeface="+mn-ea"/>
              <a:cs typeface="+mn-cs"/>
            </a:rPr>
            <a:t>万４千円、</a:t>
          </a:r>
          <a:r>
            <a:rPr lang="en-US" altLang="ja-JP" sz="1100" b="0">
              <a:solidFill>
                <a:schemeClr val="dk1"/>
              </a:solidFill>
              <a:effectLst/>
              <a:latin typeface="+mn-ea"/>
              <a:ea typeface="+mn-ea"/>
              <a:cs typeface="+mn-cs"/>
            </a:rPr>
            <a:t>0.3</a:t>
          </a:r>
          <a:r>
            <a:rPr lang="ja-JP" altLang="en-US" sz="1100" b="0">
              <a:solidFill>
                <a:schemeClr val="dk1"/>
              </a:solidFill>
              <a:effectLst/>
              <a:latin typeface="+mn-ea"/>
              <a:ea typeface="+mn-ea"/>
              <a:cs typeface="+mn-cs"/>
            </a:rPr>
            <a:t>％の増となった。</a:t>
          </a:r>
          <a:endParaRPr lang="en-US" altLang="ja-JP" sz="1100" b="0">
            <a:solidFill>
              <a:schemeClr val="dk1"/>
            </a:solidFill>
            <a:effectLst/>
            <a:latin typeface="+mn-ea"/>
            <a:ea typeface="+mn-ea"/>
            <a:cs typeface="+mn-cs"/>
          </a:endParaRPr>
        </a:p>
        <a:p>
          <a:r>
            <a:rPr lang="ja-JP" altLang="en-US" sz="1100" b="0">
              <a:solidFill>
                <a:schemeClr val="dk1"/>
              </a:solidFill>
              <a:effectLst/>
              <a:latin typeface="+mn-ea"/>
              <a:ea typeface="+mn-ea"/>
              <a:cs typeface="+mn-cs"/>
            </a:rPr>
            <a:t>　そのため、経常収支比率は、</a:t>
          </a:r>
          <a:r>
            <a:rPr lang="en-US" altLang="ja-JP" sz="1100" b="0">
              <a:solidFill>
                <a:schemeClr val="dk1"/>
              </a:solidFill>
              <a:effectLst/>
              <a:latin typeface="+mn-ea"/>
              <a:ea typeface="+mn-ea"/>
              <a:cs typeface="+mn-cs"/>
            </a:rPr>
            <a:t>91.6</a:t>
          </a:r>
          <a:r>
            <a:rPr lang="ja-JP" altLang="en-US" sz="1100" b="0">
              <a:solidFill>
                <a:schemeClr val="dk1"/>
              </a:solidFill>
              <a:effectLst/>
              <a:latin typeface="+mn-ea"/>
              <a:ea typeface="+mn-ea"/>
              <a:cs typeface="+mn-cs"/>
            </a:rPr>
            <a:t>％と前年度と比べ</a:t>
          </a:r>
          <a:r>
            <a:rPr lang="en-US" altLang="ja-JP" sz="1100" b="0">
              <a:solidFill>
                <a:schemeClr val="dk1"/>
              </a:solidFill>
              <a:effectLst/>
              <a:latin typeface="+mn-ea"/>
              <a:ea typeface="+mn-ea"/>
              <a:cs typeface="+mn-cs"/>
            </a:rPr>
            <a:t>1.1</a:t>
          </a:r>
          <a:r>
            <a:rPr lang="ja-JP" altLang="en-US" sz="1100" b="0">
              <a:solidFill>
                <a:schemeClr val="dk1"/>
              </a:solidFill>
              <a:effectLst/>
              <a:latin typeface="+mn-ea"/>
              <a:ea typeface="+mn-ea"/>
              <a:cs typeface="+mn-cs"/>
            </a:rPr>
            <a:t>ポイント上昇した。</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10704</xdr:rowOff>
    </xdr:from>
    <xdr:to>
      <xdr:col>7</xdr:col>
      <xdr:colOff>152400</xdr:colOff>
      <xdr:row>66</xdr:row>
      <xdr:rowOff>106680</xdr:rowOff>
    </xdr:to>
    <xdr:cxnSp macro="">
      <xdr:nvCxnSpPr>
        <xdr:cNvPr id="127" name="直線コネクタ 126"/>
        <xdr:cNvCxnSpPr/>
      </xdr:nvCxnSpPr>
      <xdr:spPr>
        <a:xfrm flipV="1">
          <a:off x="4953000" y="10126254"/>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8"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9" name="直線コネクタ 128"/>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97081</xdr:rowOff>
    </xdr:from>
    <xdr:ext cx="762000" cy="259045"/>
    <xdr:sp macro="" textlink="">
      <xdr:nvSpPr>
        <xdr:cNvPr id="130" name="財政構造の弾力性最大値テキスト"/>
        <xdr:cNvSpPr txBox="1"/>
      </xdr:nvSpPr>
      <xdr:spPr>
        <a:xfrm>
          <a:off x="5041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7</xdr:col>
      <xdr:colOff>63500</xdr:colOff>
      <xdr:row>59</xdr:row>
      <xdr:rowOff>10704</xdr:rowOff>
    </xdr:from>
    <xdr:to>
      <xdr:col>7</xdr:col>
      <xdr:colOff>241300</xdr:colOff>
      <xdr:row>59</xdr:row>
      <xdr:rowOff>10704</xdr:rowOff>
    </xdr:to>
    <xdr:cxnSp macro="">
      <xdr:nvCxnSpPr>
        <xdr:cNvPr id="131" name="直線コネクタ 130"/>
        <xdr:cNvCxnSpPr/>
      </xdr:nvCxnSpPr>
      <xdr:spPr>
        <a:xfrm>
          <a:off x="4864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30843</xdr:rowOff>
    </xdr:from>
    <xdr:to>
      <xdr:col>7</xdr:col>
      <xdr:colOff>152400</xdr:colOff>
      <xdr:row>66</xdr:row>
      <xdr:rowOff>106680</xdr:rowOff>
    </xdr:to>
    <xdr:cxnSp macro="">
      <xdr:nvCxnSpPr>
        <xdr:cNvPr id="132" name="直線コネクタ 131"/>
        <xdr:cNvCxnSpPr/>
      </xdr:nvCxnSpPr>
      <xdr:spPr>
        <a:xfrm>
          <a:off x="4114800" y="11346543"/>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8544</xdr:rowOff>
    </xdr:from>
    <xdr:ext cx="762000" cy="259045"/>
    <xdr:sp macro="" textlink="">
      <xdr:nvSpPr>
        <xdr:cNvPr id="133" name="財政構造の弾力性平均値テキスト"/>
        <xdr:cNvSpPr txBox="1"/>
      </xdr:nvSpPr>
      <xdr:spPr>
        <a:xfrm>
          <a:off x="5041900" y="10809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163467</xdr:rowOff>
    </xdr:from>
    <xdr:to>
      <xdr:col>7</xdr:col>
      <xdr:colOff>203200</xdr:colOff>
      <xdr:row>64</xdr:row>
      <xdr:rowOff>93617</xdr:rowOff>
    </xdr:to>
    <xdr:sp macro="" textlink="">
      <xdr:nvSpPr>
        <xdr:cNvPr id="134" name="フローチャート : 判断 133"/>
        <xdr:cNvSpPr/>
      </xdr:nvSpPr>
      <xdr:spPr>
        <a:xfrm>
          <a:off x="4902200" y="1096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154033</xdr:rowOff>
    </xdr:from>
    <xdr:to>
      <xdr:col>6</xdr:col>
      <xdr:colOff>0</xdr:colOff>
      <xdr:row>66</xdr:row>
      <xdr:rowOff>30843</xdr:rowOff>
    </xdr:to>
    <xdr:cxnSp macro="">
      <xdr:nvCxnSpPr>
        <xdr:cNvPr id="135" name="直線コネクタ 134"/>
        <xdr:cNvCxnSpPr/>
      </xdr:nvCxnSpPr>
      <xdr:spPr>
        <a:xfrm>
          <a:off x="3225800" y="1129828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12700</xdr:rowOff>
    </xdr:from>
    <xdr:to>
      <xdr:col>6</xdr:col>
      <xdr:colOff>50800</xdr:colOff>
      <xdr:row>64</xdr:row>
      <xdr:rowOff>114300</xdr:rowOff>
    </xdr:to>
    <xdr:sp macro="" textlink="">
      <xdr:nvSpPr>
        <xdr:cNvPr id="136" name="フローチャート : 判断 135"/>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124477</xdr:rowOff>
    </xdr:from>
    <xdr:ext cx="736600" cy="259045"/>
    <xdr:sp macro="" textlink="">
      <xdr:nvSpPr>
        <xdr:cNvPr id="137" name="テキスト ボックス 136"/>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23041</xdr:rowOff>
    </xdr:from>
    <xdr:to>
      <xdr:col>4</xdr:col>
      <xdr:colOff>482600</xdr:colOff>
      <xdr:row>65</xdr:row>
      <xdr:rowOff>154033</xdr:rowOff>
    </xdr:to>
    <xdr:cxnSp macro="">
      <xdr:nvCxnSpPr>
        <xdr:cNvPr id="138" name="直線コネクタ 137"/>
        <xdr:cNvCxnSpPr/>
      </xdr:nvCxnSpPr>
      <xdr:spPr>
        <a:xfrm>
          <a:off x="2336800" y="11167291"/>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40277</xdr:rowOff>
    </xdr:from>
    <xdr:to>
      <xdr:col>4</xdr:col>
      <xdr:colOff>533400</xdr:colOff>
      <xdr:row>64</xdr:row>
      <xdr:rowOff>141877</xdr:rowOff>
    </xdr:to>
    <xdr:sp macro="" textlink="">
      <xdr:nvSpPr>
        <xdr:cNvPr id="139" name="フローチャート : 判断 138"/>
        <xdr:cNvSpPr/>
      </xdr:nvSpPr>
      <xdr:spPr>
        <a:xfrm>
          <a:off x="3175000" y="110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152054</xdr:rowOff>
    </xdr:from>
    <xdr:ext cx="762000" cy="259045"/>
    <xdr:sp macro="" textlink="">
      <xdr:nvSpPr>
        <xdr:cNvPr id="140" name="テキスト ボックス 139"/>
        <xdr:cNvSpPr txBox="1"/>
      </xdr:nvSpPr>
      <xdr:spPr>
        <a:xfrm>
          <a:off x="2844800" y="107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35923</xdr:rowOff>
    </xdr:from>
    <xdr:to>
      <xdr:col>3</xdr:col>
      <xdr:colOff>279400</xdr:colOff>
      <xdr:row>65</xdr:row>
      <xdr:rowOff>23041</xdr:rowOff>
    </xdr:to>
    <xdr:cxnSp macro="">
      <xdr:nvCxnSpPr>
        <xdr:cNvPr id="141" name="直線コネクタ 140"/>
        <xdr:cNvCxnSpPr/>
      </xdr:nvCxnSpPr>
      <xdr:spPr>
        <a:xfrm>
          <a:off x="1447800" y="11008723"/>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2" name="フローチャート : 判断 141"/>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43" name="テキスト ボックス 142"/>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73841</xdr:rowOff>
    </xdr:from>
    <xdr:to>
      <xdr:col>2</xdr:col>
      <xdr:colOff>127000</xdr:colOff>
      <xdr:row>64</xdr:row>
      <xdr:rowOff>3991</xdr:rowOff>
    </xdr:to>
    <xdr:sp macro="" textlink="">
      <xdr:nvSpPr>
        <xdr:cNvPr id="144" name="フローチャート : 判断 143"/>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14168</xdr:rowOff>
    </xdr:from>
    <xdr:ext cx="762000" cy="259045"/>
    <xdr:sp macro="" textlink="">
      <xdr:nvSpPr>
        <xdr:cNvPr id="145" name="テキスト ボックス 144"/>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55880</xdr:rowOff>
    </xdr:from>
    <xdr:to>
      <xdr:col>7</xdr:col>
      <xdr:colOff>203200</xdr:colOff>
      <xdr:row>66</xdr:row>
      <xdr:rowOff>157480</xdr:rowOff>
    </xdr:to>
    <xdr:sp macro="" textlink="">
      <xdr:nvSpPr>
        <xdr:cNvPr id="151" name="円/楕円 150"/>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123207</xdr:rowOff>
    </xdr:from>
    <xdr:ext cx="762000" cy="259045"/>
    <xdr:sp macro="" textlink="">
      <xdr:nvSpPr>
        <xdr:cNvPr id="152" name="財政構造の弾力性該当値テキスト"/>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151493</xdr:rowOff>
    </xdr:from>
    <xdr:to>
      <xdr:col>6</xdr:col>
      <xdr:colOff>50800</xdr:colOff>
      <xdr:row>66</xdr:row>
      <xdr:rowOff>81643</xdr:rowOff>
    </xdr:to>
    <xdr:sp macro="" textlink="">
      <xdr:nvSpPr>
        <xdr:cNvPr id="153" name="円/楕円 152"/>
        <xdr:cNvSpPr/>
      </xdr:nvSpPr>
      <xdr:spPr>
        <a:xfrm>
          <a:off x="4064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66420</xdr:rowOff>
    </xdr:from>
    <xdr:ext cx="736600" cy="259045"/>
    <xdr:sp macro="" textlink="">
      <xdr:nvSpPr>
        <xdr:cNvPr id="154" name="テキスト ボックス 153"/>
        <xdr:cNvSpPr txBox="1"/>
      </xdr:nvSpPr>
      <xdr:spPr>
        <a:xfrm>
          <a:off x="3733800" y="1138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103233</xdr:rowOff>
    </xdr:from>
    <xdr:to>
      <xdr:col>4</xdr:col>
      <xdr:colOff>533400</xdr:colOff>
      <xdr:row>66</xdr:row>
      <xdr:rowOff>33383</xdr:rowOff>
    </xdr:to>
    <xdr:sp macro="" textlink="">
      <xdr:nvSpPr>
        <xdr:cNvPr id="155" name="円/楕円 154"/>
        <xdr:cNvSpPr/>
      </xdr:nvSpPr>
      <xdr:spPr>
        <a:xfrm>
          <a:off x="3175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18160</xdr:rowOff>
    </xdr:from>
    <xdr:ext cx="762000" cy="259045"/>
    <xdr:sp macro="" textlink="">
      <xdr:nvSpPr>
        <xdr:cNvPr id="156" name="テキスト ボックス 155"/>
        <xdr:cNvSpPr txBox="1"/>
      </xdr:nvSpPr>
      <xdr:spPr>
        <a:xfrm>
          <a:off x="2844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143691</xdr:rowOff>
    </xdr:from>
    <xdr:to>
      <xdr:col>3</xdr:col>
      <xdr:colOff>330200</xdr:colOff>
      <xdr:row>65</xdr:row>
      <xdr:rowOff>73841</xdr:rowOff>
    </xdr:to>
    <xdr:sp macro="" textlink="">
      <xdr:nvSpPr>
        <xdr:cNvPr id="157" name="円/楕円 156"/>
        <xdr:cNvSpPr/>
      </xdr:nvSpPr>
      <xdr:spPr>
        <a:xfrm>
          <a:off x="2286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58618</xdr:rowOff>
    </xdr:from>
    <xdr:ext cx="762000" cy="259045"/>
    <xdr:sp macro="" textlink="">
      <xdr:nvSpPr>
        <xdr:cNvPr id="158" name="テキスト ボックス 157"/>
        <xdr:cNvSpPr txBox="1"/>
      </xdr:nvSpPr>
      <xdr:spPr>
        <a:xfrm>
          <a:off x="1955800" y="1120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156573</xdr:rowOff>
    </xdr:from>
    <xdr:to>
      <xdr:col>2</xdr:col>
      <xdr:colOff>127000</xdr:colOff>
      <xdr:row>64</xdr:row>
      <xdr:rowOff>86723</xdr:rowOff>
    </xdr:to>
    <xdr:sp macro="" textlink="">
      <xdr:nvSpPr>
        <xdr:cNvPr id="159" name="円/楕円 158"/>
        <xdr:cNvSpPr/>
      </xdr:nvSpPr>
      <xdr:spPr>
        <a:xfrm>
          <a:off x="1397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71500</xdr:rowOff>
    </xdr:from>
    <xdr:ext cx="762000" cy="259045"/>
    <xdr:sp macro="" textlink="">
      <xdr:nvSpPr>
        <xdr:cNvPr id="160" name="テキスト ボックス 159"/>
        <xdr:cNvSpPr txBox="1"/>
      </xdr:nvSpPr>
      <xdr:spPr>
        <a:xfrm>
          <a:off x="1066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[119,748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年度は、全国平均を若干下回る結果となり、前年度と比較し</a:t>
          </a:r>
          <a:r>
            <a:rPr kumimoji="1" lang="en-US" altLang="ja-JP" sz="1100">
              <a:solidFill>
                <a:schemeClr val="dk1"/>
              </a:solidFill>
              <a:effectLst/>
              <a:latin typeface="+mn-ea"/>
              <a:ea typeface="+mn-ea"/>
              <a:cs typeface="+mn-cs"/>
            </a:rPr>
            <a:t>2,446</a:t>
          </a:r>
          <a:r>
            <a:rPr kumimoji="1" lang="ja-JP" altLang="en-US" sz="1100">
              <a:solidFill>
                <a:schemeClr val="dk1"/>
              </a:solidFill>
              <a:effectLst/>
              <a:latin typeface="+mn-ea"/>
              <a:ea typeface="+mn-ea"/>
              <a:cs typeface="+mn-cs"/>
            </a:rPr>
            <a:t>円増加している。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人件費（</a:t>
          </a:r>
          <a:r>
            <a:rPr kumimoji="1" lang="ja-JP" altLang="ja-JP" sz="1100">
              <a:solidFill>
                <a:schemeClr val="dk1"/>
              </a:solidFill>
              <a:effectLst/>
              <a:latin typeface="+mn-ea"/>
              <a:ea typeface="+mn-ea"/>
              <a:cs typeface="+mn-cs"/>
            </a:rPr>
            <a:t>事業費支弁人件費を含む。）について、職員数が減少し、職員給、地方公務員共済組合負担金等が減となった</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定年</a:t>
          </a:r>
          <a:r>
            <a:rPr kumimoji="1" lang="ja-JP" altLang="ja-JP" sz="1100">
              <a:solidFill>
                <a:schemeClr val="dk1"/>
              </a:solidFill>
              <a:effectLst/>
              <a:latin typeface="+mn-ea"/>
              <a:ea typeface="+mn-ea"/>
              <a:cs typeface="+mn-cs"/>
            </a:rPr>
            <a:t>退職者の増によ</a:t>
          </a:r>
          <a:r>
            <a:rPr kumimoji="1" lang="ja-JP" altLang="en-US" sz="1100">
              <a:solidFill>
                <a:schemeClr val="dk1"/>
              </a:solidFill>
              <a:effectLst/>
              <a:latin typeface="+mn-ea"/>
              <a:ea typeface="+mn-ea"/>
              <a:cs typeface="+mn-cs"/>
            </a:rPr>
            <a:t>り</a:t>
          </a:r>
          <a:r>
            <a:rPr kumimoji="1" lang="ja-JP" altLang="ja-JP" sz="1100">
              <a:solidFill>
                <a:schemeClr val="dk1"/>
              </a:solidFill>
              <a:effectLst/>
              <a:latin typeface="+mn-ea"/>
              <a:ea typeface="+mn-ea"/>
              <a:cs typeface="+mn-cs"/>
            </a:rPr>
            <a:t>退職手当</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増額</a:t>
          </a:r>
          <a:r>
            <a:rPr kumimoji="1" lang="ja-JP" altLang="en-US" sz="1100">
              <a:solidFill>
                <a:schemeClr val="dk1"/>
              </a:solidFill>
              <a:effectLst/>
              <a:latin typeface="+mn-ea"/>
              <a:ea typeface="+mn-ea"/>
              <a:cs typeface="+mn-cs"/>
            </a:rPr>
            <a:t>となったため</a:t>
          </a:r>
          <a:r>
            <a:rPr kumimoji="1" lang="ja-JP" altLang="ja-JP" sz="1100">
              <a:solidFill>
                <a:schemeClr val="dk1"/>
              </a:solidFill>
              <a:effectLst/>
              <a:latin typeface="+mn-ea"/>
              <a:ea typeface="+mn-ea"/>
              <a:cs typeface="+mn-cs"/>
            </a:rPr>
            <a:t>、前年度と比べ</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となった。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物件費については、</a:t>
          </a:r>
          <a:r>
            <a:rPr kumimoji="1" lang="ja-JP" altLang="en-US" sz="1100">
              <a:solidFill>
                <a:schemeClr val="dk1"/>
              </a:solidFill>
              <a:effectLst/>
              <a:latin typeface="+mn-ea"/>
              <a:ea typeface="+mn-ea"/>
              <a:cs typeface="+mn-cs"/>
            </a:rPr>
            <a:t>市民課窓口の委託化</a:t>
          </a:r>
          <a:r>
            <a:rPr kumimoji="1" lang="ja-JP" altLang="ja-JP" sz="1100">
              <a:solidFill>
                <a:schemeClr val="dk1"/>
              </a:solidFill>
              <a:effectLst/>
              <a:latin typeface="+mn-ea"/>
              <a:ea typeface="+mn-ea"/>
              <a:cs typeface="+mn-cs"/>
            </a:rPr>
            <a:t>などにより、前年度と比べ</a:t>
          </a:r>
          <a:r>
            <a:rPr kumimoji="1" lang="en-US" altLang="ja-JP" sz="1100">
              <a:solidFill>
                <a:schemeClr val="dk1"/>
              </a:solidFill>
              <a:effectLst/>
              <a:latin typeface="+mn-ea"/>
              <a:ea typeface="+mn-ea"/>
              <a:cs typeface="+mn-cs"/>
            </a:rPr>
            <a:t>3.5</a:t>
          </a:r>
          <a:r>
            <a:rPr kumimoji="1" lang="ja-JP" altLang="ja-JP" sz="1100">
              <a:solidFill>
                <a:schemeClr val="dk1"/>
              </a:solidFill>
              <a:effectLst/>
              <a:latin typeface="+mn-ea"/>
              <a:ea typeface="+mn-ea"/>
              <a:cs typeface="+mn-cs"/>
            </a:rPr>
            <a:t>％の増となった。</a:t>
          </a:r>
          <a:endParaRPr lang="ja-JP" altLang="ja-JP" sz="14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今後も諸手当を含む人件費の抑制、効率的な施設の維持管理等に努め、コストの縮減を図</a:t>
          </a:r>
          <a:r>
            <a:rPr kumimoji="1" lang="ja-JP" altLang="en-US" sz="1100">
              <a:solidFill>
                <a:schemeClr val="dk1"/>
              </a:solidFill>
              <a:effectLst/>
              <a:latin typeface="+mn-ea"/>
              <a:ea typeface="+mn-ea"/>
              <a:cs typeface="+mn-cs"/>
            </a:rPr>
            <a:t>っていく</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108308</xdr:rowOff>
    </xdr:from>
    <xdr:to>
      <xdr:col>7</xdr:col>
      <xdr:colOff>152400</xdr:colOff>
      <xdr:row>88</xdr:row>
      <xdr:rowOff>162758</xdr:rowOff>
    </xdr:to>
    <xdr:cxnSp macro="">
      <xdr:nvCxnSpPr>
        <xdr:cNvPr id="190" name="直線コネクタ 189"/>
        <xdr:cNvCxnSpPr/>
      </xdr:nvCxnSpPr>
      <xdr:spPr>
        <a:xfrm flipV="1">
          <a:off x="4953000" y="13995758"/>
          <a:ext cx="0" cy="1254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134835</xdr:rowOff>
    </xdr:from>
    <xdr:ext cx="762000" cy="259045"/>
    <xdr:sp macro="" textlink="">
      <xdr:nvSpPr>
        <xdr:cNvPr id="191" name="人件費・物件費等の状況最小値テキスト"/>
        <xdr:cNvSpPr txBox="1"/>
      </xdr:nvSpPr>
      <xdr:spPr>
        <a:xfrm>
          <a:off x="5041900" y="1522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152,094</a:t>
          </a:r>
          <a:endParaRPr kumimoji="1" lang="ja-JP" altLang="en-US" sz="1000" b="1">
            <a:latin typeface="ＭＳ Ｐゴシック"/>
          </a:endParaRPr>
        </a:p>
      </xdr:txBody>
    </xdr:sp>
    <xdr:clientData/>
  </xdr:oneCellAnchor>
  <xdr:twoCellAnchor>
    <xdr:from>
      <xdr:col>7</xdr:col>
      <xdr:colOff>63500</xdr:colOff>
      <xdr:row>88</xdr:row>
      <xdr:rowOff>162758</xdr:rowOff>
    </xdr:from>
    <xdr:to>
      <xdr:col>7</xdr:col>
      <xdr:colOff>241300</xdr:colOff>
      <xdr:row>88</xdr:row>
      <xdr:rowOff>162758</xdr:rowOff>
    </xdr:to>
    <xdr:cxnSp macro="">
      <xdr:nvCxnSpPr>
        <xdr:cNvPr id="192" name="直線コネクタ 191"/>
        <xdr:cNvCxnSpPr/>
      </xdr:nvCxnSpPr>
      <xdr:spPr>
        <a:xfrm>
          <a:off x="4864100" y="1525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23235</xdr:rowOff>
    </xdr:from>
    <xdr:ext cx="762000" cy="259045"/>
    <xdr:sp macro="" textlink="">
      <xdr:nvSpPr>
        <xdr:cNvPr id="193" name="人件費・物件費等の状況最大値テキスト"/>
        <xdr:cNvSpPr txBox="1"/>
      </xdr:nvSpPr>
      <xdr:spPr>
        <a:xfrm>
          <a:off x="5041900" y="137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89,702</a:t>
          </a:r>
          <a:endParaRPr kumimoji="1" lang="ja-JP" altLang="en-US" sz="1000" b="1">
            <a:latin typeface="ＭＳ Ｐゴシック"/>
          </a:endParaRPr>
        </a:p>
      </xdr:txBody>
    </xdr:sp>
    <xdr:clientData/>
  </xdr:oneCellAnchor>
  <xdr:twoCellAnchor>
    <xdr:from>
      <xdr:col>7</xdr:col>
      <xdr:colOff>63500</xdr:colOff>
      <xdr:row>81</xdr:row>
      <xdr:rowOff>108308</xdr:rowOff>
    </xdr:from>
    <xdr:to>
      <xdr:col>7</xdr:col>
      <xdr:colOff>241300</xdr:colOff>
      <xdr:row>81</xdr:row>
      <xdr:rowOff>108308</xdr:rowOff>
    </xdr:to>
    <xdr:cxnSp macro="">
      <xdr:nvCxnSpPr>
        <xdr:cNvPr id="194" name="直線コネクタ 193"/>
        <xdr:cNvCxnSpPr/>
      </xdr:nvCxnSpPr>
      <xdr:spPr>
        <a:xfrm>
          <a:off x="4864100" y="1399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148947</xdr:rowOff>
    </xdr:from>
    <xdr:to>
      <xdr:col>7</xdr:col>
      <xdr:colOff>152400</xdr:colOff>
      <xdr:row>85</xdr:row>
      <xdr:rowOff>26682</xdr:rowOff>
    </xdr:to>
    <xdr:cxnSp macro="">
      <xdr:nvCxnSpPr>
        <xdr:cNvPr id="195" name="直線コネクタ 194"/>
        <xdr:cNvCxnSpPr/>
      </xdr:nvCxnSpPr>
      <xdr:spPr>
        <a:xfrm>
          <a:off x="4114800" y="14550747"/>
          <a:ext cx="838200" cy="4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49182</xdr:rowOff>
    </xdr:from>
    <xdr:ext cx="762000" cy="259045"/>
    <xdr:sp macro="" textlink="">
      <xdr:nvSpPr>
        <xdr:cNvPr id="196" name="人件費・物件費等の状況平均値テキスト"/>
        <xdr:cNvSpPr txBox="1"/>
      </xdr:nvSpPr>
      <xdr:spPr>
        <a:xfrm>
          <a:off x="5041900" y="14279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32655</xdr:rowOff>
    </xdr:from>
    <xdr:to>
      <xdr:col>7</xdr:col>
      <xdr:colOff>203200</xdr:colOff>
      <xdr:row>84</xdr:row>
      <xdr:rowOff>134255</xdr:rowOff>
    </xdr:to>
    <xdr:sp macro="" textlink="">
      <xdr:nvSpPr>
        <xdr:cNvPr id="197" name="フローチャート : 判断 196"/>
        <xdr:cNvSpPr/>
      </xdr:nvSpPr>
      <xdr:spPr>
        <a:xfrm>
          <a:off x="4902200" y="14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140582</xdr:rowOff>
    </xdr:from>
    <xdr:to>
      <xdr:col>6</xdr:col>
      <xdr:colOff>0</xdr:colOff>
      <xdr:row>84</xdr:row>
      <xdr:rowOff>148947</xdr:rowOff>
    </xdr:to>
    <xdr:cxnSp macro="">
      <xdr:nvCxnSpPr>
        <xdr:cNvPr id="198" name="直線コネクタ 197"/>
        <xdr:cNvCxnSpPr/>
      </xdr:nvCxnSpPr>
      <xdr:spPr>
        <a:xfrm>
          <a:off x="3225800" y="14542382"/>
          <a:ext cx="889000" cy="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138874</xdr:rowOff>
    </xdr:from>
    <xdr:to>
      <xdr:col>6</xdr:col>
      <xdr:colOff>50800</xdr:colOff>
      <xdr:row>84</xdr:row>
      <xdr:rowOff>69024</xdr:rowOff>
    </xdr:to>
    <xdr:sp macro="" textlink="">
      <xdr:nvSpPr>
        <xdr:cNvPr id="199" name="フローチャート : 判断 198"/>
        <xdr:cNvSpPr/>
      </xdr:nvSpPr>
      <xdr:spPr>
        <a:xfrm>
          <a:off x="40640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79201</xdr:rowOff>
    </xdr:from>
    <xdr:ext cx="736600" cy="259045"/>
    <xdr:sp macro="" textlink="">
      <xdr:nvSpPr>
        <xdr:cNvPr id="200" name="テキスト ボックス 199"/>
        <xdr:cNvSpPr txBox="1"/>
      </xdr:nvSpPr>
      <xdr:spPr>
        <a:xfrm>
          <a:off x="3733800" y="14138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140582</xdr:rowOff>
    </xdr:from>
    <xdr:to>
      <xdr:col>4</xdr:col>
      <xdr:colOff>482600</xdr:colOff>
      <xdr:row>84</xdr:row>
      <xdr:rowOff>150718</xdr:rowOff>
    </xdr:to>
    <xdr:cxnSp macro="">
      <xdr:nvCxnSpPr>
        <xdr:cNvPr id="201" name="直線コネクタ 200"/>
        <xdr:cNvCxnSpPr/>
      </xdr:nvCxnSpPr>
      <xdr:spPr>
        <a:xfrm flipV="1">
          <a:off x="2336800" y="14542382"/>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162863</xdr:rowOff>
    </xdr:from>
    <xdr:to>
      <xdr:col>4</xdr:col>
      <xdr:colOff>533400</xdr:colOff>
      <xdr:row>84</xdr:row>
      <xdr:rowOff>93013</xdr:rowOff>
    </xdr:to>
    <xdr:sp macro="" textlink="">
      <xdr:nvSpPr>
        <xdr:cNvPr id="202" name="フローチャート : 判断 201"/>
        <xdr:cNvSpPr/>
      </xdr:nvSpPr>
      <xdr:spPr>
        <a:xfrm>
          <a:off x="3175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103190</xdr:rowOff>
    </xdr:from>
    <xdr:ext cx="762000" cy="259045"/>
    <xdr:sp macro="" textlink="">
      <xdr:nvSpPr>
        <xdr:cNvPr id="203" name="テキスト ボックス 202"/>
        <xdr:cNvSpPr txBox="1"/>
      </xdr:nvSpPr>
      <xdr:spPr>
        <a:xfrm>
          <a:off x="2844800" y="1416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90532</xdr:rowOff>
    </xdr:from>
    <xdr:to>
      <xdr:col>3</xdr:col>
      <xdr:colOff>279400</xdr:colOff>
      <xdr:row>84</xdr:row>
      <xdr:rowOff>150718</xdr:rowOff>
    </xdr:to>
    <xdr:cxnSp macro="">
      <xdr:nvCxnSpPr>
        <xdr:cNvPr id="204" name="直線コネクタ 203"/>
        <xdr:cNvCxnSpPr/>
      </xdr:nvCxnSpPr>
      <xdr:spPr>
        <a:xfrm>
          <a:off x="1447800" y="14492332"/>
          <a:ext cx="889000" cy="6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45424</xdr:rowOff>
    </xdr:from>
    <xdr:to>
      <xdr:col>3</xdr:col>
      <xdr:colOff>330200</xdr:colOff>
      <xdr:row>84</xdr:row>
      <xdr:rowOff>147024</xdr:rowOff>
    </xdr:to>
    <xdr:sp macro="" textlink="">
      <xdr:nvSpPr>
        <xdr:cNvPr id="205" name="フローチャート : 判断 204"/>
        <xdr:cNvSpPr/>
      </xdr:nvSpPr>
      <xdr:spPr>
        <a:xfrm>
          <a:off x="2286000" y="1444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157201</xdr:rowOff>
    </xdr:from>
    <xdr:ext cx="762000" cy="259045"/>
    <xdr:sp macro="" textlink="">
      <xdr:nvSpPr>
        <xdr:cNvPr id="206" name="テキスト ボックス 205"/>
        <xdr:cNvSpPr txBox="1"/>
      </xdr:nvSpPr>
      <xdr:spPr>
        <a:xfrm>
          <a:off x="1955800" y="1421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15697</xdr:rowOff>
    </xdr:from>
    <xdr:to>
      <xdr:col>2</xdr:col>
      <xdr:colOff>127000</xdr:colOff>
      <xdr:row>85</xdr:row>
      <xdr:rowOff>117297</xdr:rowOff>
    </xdr:to>
    <xdr:sp macro="" textlink="">
      <xdr:nvSpPr>
        <xdr:cNvPr id="207" name="フローチャート : 判断 206"/>
        <xdr:cNvSpPr/>
      </xdr:nvSpPr>
      <xdr:spPr>
        <a:xfrm>
          <a:off x="1397000" y="1458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102074</xdr:rowOff>
    </xdr:from>
    <xdr:ext cx="762000" cy="259045"/>
    <xdr:sp macro="" textlink="">
      <xdr:nvSpPr>
        <xdr:cNvPr id="208" name="テキスト ボックス 207"/>
        <xdr:cNvSpPr txBox="1"/>
      </xdr:nvSpPr>
      <xdr:spPr>
        <a:xfrm>
          <a:off x="1066800" y="146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147332</xdr:rowOff>
    </xdr:from>
    <xdr:to>
      <xdr:col>7</xdr:col>
      <xdr:colOff>203200</xdr:colOff>
      <xdr:row>85</xdr:row>
      <xdr:rowOff>77482</xdr:rowOff>
    </xdr:to>
    <xdr:sp macro="" textlink="">
      <xdr:nvSpPr>
        <xdr:cNvPr id="214" name="円/楕円 213"/>
        <xdr:cNvSpPr/>
      </xdr:nvSpPr>
      <xdr:spPr>
        <a:xfrm>
          <a:off x="4902200" y="145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119409</xdr:rowOff>
    </xdr:from>
    <xdr:ext cx="762000" cy="259045"/>
    <xdr:sp macro="" textlink="">
      <xdr:nvSpPr>
        <xdr:cNvPr id="215" name="人件費・物件費等の状況該当値テキスト"/>
        <xdr:cNvSpPr txBox="1"/>
      </xdr:nvSpPr>
      <xdr:spPr>
        <a:xfrm>
          <a:off x="5041900" y="1452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119,748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98147</xdr:rowOff>
    </xdr:from>
    <xdr:to>
      <xdr:col>6</xdr:col>
      <xdr:colOff>50800</xdr:colOff>
      <xdr:row>85</xdr:row>
      <xdr:rowOff>28297</xdr:rowOff>
    </xdr:to>
    <xdr:sp macro="" textlink="">
      <xdr:nvSpPr>
        <xdr:cNvPr id="216" name="円/楕円 215"/>
        <xdr:cNvSpPr/>
      </xdr:nvSpPr>
      <xdr:spPr>
        <a:xfrm>
          <a:off x="4064000" y="1449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13074</xdr:rowOff>
    </xdr:from>
    <xdr:ext cx="736600" cy="259045"/>
    <xdr:sp macro="" textlink="">
      <xdr:nvSpPr>
        <xdr:cNvPr id="217" name="テキスト ボックス 216"/>
        <xdr:cNvSpPr txBox="1"/>
      </xdr:nvSpPr>
      <xdr:spPr>
        <a:xfrm>
          <a:off x="3733800" y="14586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117,302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89782</xdr:rowOff>
    </xdr:from>
    <xdr:to>
      <xdr:col>4</xdr:col>
      <xdr:colOff>533400</xdr:colOff>
      <xdr:row>85</xdr:row>
      <xdr:rowOff>19932</xdr:rowOff>
    </xdr:to>
    <xdr:sp macro="" textlink="">
      <xdr:nvSpPr>
        <xdr:cNvPr id="218" name="円/楕円 217"/>
        <xdr:cNvSpPr/>
      </xdr:nvSpPr>
      <xdr:spPr>
        <a:xfrm>
          <a:off x="3175000" y="1449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4709</xdr:rowOff>
    </xdr:from>
    <xdr:ext cx="762000" cy="259045"/>
    <xdr:sp macro="" textlink="">
      <xdr:nvSpPr>
        <xdr:cNvPr id="219" name="テキスト ボックス 218"/>
        <xdr:cNvSpPr txBox="1"/>
      </xdr:nvSpPr>
      <xdr:spPr>
        <a:xfrm>
          <a:off x="2844800" y="1457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116,886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99918</xdr:rowOff>
    </xdr:from>
    <xdr:to>
      <xdr:col>3</xdr:col>
      <xdr:colOff>330200</xdr:colOff>
      <xdr:row>85</xdr:row>
      <xdr:rowOff>30068</xdr:rowOff>
    </xdr:to>
    <xdr:sp macro="" textlink="">
      <xdr:nvSpPr>
        <xdr:cNvPr id="220" name="円/楕円 219"/>
        <xdr:cNvSpPr/>
      </xdr:nvSpPr>
      <xdr:spPr>
        <a:xfrm>
          <a:off x="2286000" y="145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14845</xdr:rowOff>
    </xdr:from>
    <xdr:ext cx="762000" cy="259045"/>
    <xdr:sp macro="" textlink="">
      <xdr:nvSpPr>
        <xdr:cNvPr id="221" name="テキスト ボックス 220"/>
        <xdr:cNvSpPr txBox="1"/>
      </xdr:nvSpPr>
      <xdr:spPr>
        <a:xfrm>
          <a:off x="1955800" y="1458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117,390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39732</xdr:rowOff>
    </xdr:from>
    <xdr:to>
      <xdr:col>2</xdr:col>
      <xdr:colOff>127000</xdr:colOff>
      <xdr:row>84</xdr:row>
      <xdr:rowOff>141332</xdr:rowOff>
    </xdr:to>
    <xdr:sp macro="" textlink="">
      <xdr:nvSpPr>
        <xdr:cNvPr id="222" name="円/楕円 221"/>
        <xdr:cNvSpPr/>
      </xdr:nvSpPr>
      <xdr:spPr>
        <a:xfrm>
          <a:off x="1397000" y="1444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151509</xdr:rowOff>
    </xdr:from>
    <xdr:ext cx="762000" cy="259045"/>
    <xdr:sp macro="" textlink="">
      <xdr:nvSpPr>
        <xdr:cNvPr id="223" name="テキスト ボックス 222"/>
        <xdr:cNvSpPr txBox="1"/>
      </xdr:nvSpPr>
      <xdr:spPr>
        <a:xfrm>
          <a:off x="1066800" y="1421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23</a:t>
          </a:r>
          <a:r>
            <a:rPr kumimoji="1" lang="ja-JP" altLang="en-US" sz="1100">
              <a:solidFill>
                <a:schemeClr val="dk1"/>
              </a:solidFill>
              <a:effectLst/>
              <a:latin typeface="+mn-ea"/>
              <a:ea typeface="+mn-ea"/>
              <a:cs typeface="+mn-cs"/>
            </a:rPr>
            <a:t>年度から国の給与削減措置が行われ、これに準じた措置に平成</a:t>
          </a:r>
          <a:r>
            <a:rPr kumimoji="1" lang="en-US" altLang="ja-JP" sz="1100">
              <a:solidFill>
                <a:schemeClr val="dk1"/>
              </a:solidFill>
              <a:effectLst/>
              <a:latin typeface="+mn-ea"/>
              <a:ea typeface="+mn-ea"/>
              <a:cs typeface="+mn-cs"/>
            </a:rPr>
            <a:t>25</a:t>
          </a:r>
          <a:r>
            <a:rPr kumimoji="1" lang="ja-JP" altLang="en-US" sz="1100">
              <a:solidFill>
                <a:schemeClr val="dk1"/>
              </a:solidFill>
              <a:effectLst/>
              <a:latin typeface="+mn-ea"/>
              <a:ea typeface="+mn-ea"/>
              <a:cs typeface="+mn-cs"/>
            </a:rPr>
            <a:t>年度から着手したため、平成</a:t>
          </a:r>
          <a:r>
            <a:rPr kumimoji="1" lang="en-US" altLang="ja-JP" sz="1100">
              <a:solidFill>
                <a:schemeClr val="dk1"/>
              </a:solidFill>
              <a:effectLst/>
              <a:latin typeface="+mn-ea"/>
              <a:ea typeface="+mn-ea"/>
              <a:cs typeface="+mn-cs"/>
            </a:rPr>
            <a:t>25</a:t>
          </a:r>
          <a:r>
            <a:rPr kumimoji="1" lang="ja-JP" altLang="en-US" sz="1100">
              <a:solidFill>
                <a:schemeClr val="dk1"/>
              </a:solidFill>
              <a:effectLst/>
              <a:latin typeface="+mn-ea"/>
              <a:ea typeface="+mn-ea"/>
              <a:cs typeface="+mn-cs"/>
            </a:rPr>
            <a:t>年度には、前年度比で</a:t>
          </a:r>
          <a:r>
            <a:rPr kumimoji="1" lang="en-US" altLang="ja-JP" sz="1100">
              <a:solidFill>
                <a:schemeClr val="dk1"/>
              </a:solidFill>
              <a:effectLst/>
              <a:latin typeface="+mn-ea"/>
              <a:ea typeface="+mn-ea"/>
              <a:cs typeface="+mn-cs"/>
            </a:rPr>
            <a:t>7.9</a:t>
          </a:r>
          <a:r>
            <a:rPr kumimoji="1" lang="ja-JP" altLang="en-US" sz="1100">
              <a:solidFill>
                <a:schemeClr val="dk1"/>
              </a:solidFill>
              <a:effectLst/>
              <a:latin typeface="+mn-ea"/>
              <a:ea typeface="+mn-ea"/>
              <a:cs typeface="+mn-cs"/>
            </a:rPr>
            <a:t>ポイントと大幅に低下している。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この削減措置が終了した平成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年度は、前年度比で</a:t>
          </a:r>
          <a:r>
            <a:rPr kumimoji="1" lang="en-US" altLang="ja-JP" sz="1100">
              <a:solidFill>
                <a:schemeClr val="dk1"/>
              </a:solidFill>
              <a:effectLst/>
              <a:latin typeface="+mn-ea"/>
              <a:ea typeface="+mn-ea"/>
              <a:cs typeface="+mn-cs"/>
            </a:rPr>
            <a:t>1.1</a:t>
          </a:r>
          <a:r>
            <a:rPr kumimoji="1" lang="ja-JP" altLang="en-US" sz="1100">
              <a:solidFill>
                <a:schemeClr val="dk1"/>
              </a:solidFill>
              <a:effectLst/>
              <a:latin typeface="+mn-ea"/>
              <a:ea typeface="+mn-ea"/>
              <a:cs typeface="+mn-cs"/>
            </a:rPr>
            <a:t>ポイント低下し、</a:t>
          </a:r>
          <a:r>
            <a:rPr kumimoji="1" lang="ja-JP" altLang="ja-JP" sz="1100">
              <a:solidFill>
                <a:schemeClr val="dk1"/>
              </a:solidFill>
              <a:effectLst/>
              <a:latin typeface="+mn-ea"/>
              <a:ea typeface="+mn-ea"/>
              <a:cs typeface="+mn-cs"/>
            </a:rPr>
            <a:t>類似団体平均を若干上回るものの、全国市平均とほぼ同程度である。</a:t>
          </a:r>
          <a:endParaRPr lang="ja-JP" altLang="ja-JP">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今後も引き続き、適切な給与水準の維持に努める。</a:t>
          </a:r>
          <a:endParaRPr lang="ja-JP" altLang="ja-JP" sz="14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85</xdr:row>
      <xdr:rowOff>112184</xdr:rowOff>
    </xdr:to>
    <xdr:cxnSp macro="">
      <xdr:nvCxnSpPr>
        <xdr:cNvPr id="254" name="直線コネクタ 253"/>
        <xdr:cNvCxnSpPr/>
      </xdr:nvCxnSpPr>
      <xdr:spPr>
        <a:xfrm flipV="1">
          <a:off x="17018000" y="13835138"/>
          <a:ext cx="0" cy="8502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5"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6" name="直線コネクタ 255"/>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7"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8" name="直線コネクタ 257"/>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84</xdr:row>
      <xdr:rowOff>42334</xdr:rowOff>
    </xdr:to>
    <xdr:cxnSp macro="">
      <xdr:nvCxnSpPr>
        <xdr:cNvPr id="259" name="直線コネクタ 258"/>
        <xdr:cNvCxnSpPr/>
      </xdr:nvCxnSpPr>
      <xdr:spPr>
        <a:xfrm flipV="1">
          <a:off x="16179800" y="14317738"/>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30134</xdr:rowOff>
    </xdr:from>
    <xdr:ext cx="762000" cy="259045"/>
    <xdr:sp macro="" textlink="">
      <xdr:nvSpPr>
        <xdr:cNvPr id="260" name="給与水準   （国との比較）平均値テキスト"/>
        <xdr:cNvSpPr txBox="1"/>
      </xdr:nvSpPr>
      <xdr:spPr>
        <a:xfrm>
          <a:off x="17106900" y="1408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61" name="フローチャート : 判断 260"/>
        <xdr:cNvSpPr/>
      </xdr:nvSpPr>
      <xdr:spPr>
        <a:xfrm>
          <a:off x="169672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89</xdr:row>
      <xdr:rowOff>92832</xdr:rowOff>
    </xdr:to>
    <xdr:cxnSp macro="">
      <xdr:nvCxnSpPr>
        <xdr:cNvPr id="262" name="直線コネクタ 261"/>
        <xdr:cNvCxnSpPr/>
      </xdr:nvCxnSpPr>
      <xdr:spPr>
        <a:xfrm flipV="1">
          <a:off x="15290800" y="14444134"/>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13607</xdr:rowOff>
    </xdr:from>
    <xdr:to>
      <xdr:col>23</xdr:col>
      <xdr:colOff>457200</xdr:colOff>
      <xdr:row>83</xdr:row>
      <xdr:rowOff>115207</xdr:rowOff>
    </xdr:to>
    <xdr:sp macro="" textlink="">
      <xdr:nvSpPr>
        <xdr:cNvPr id="263" name="フローチャート : 判断 262"/>
        <xdr:cNvSpPr/>
      </xdr:nvSpPr>
      <xdr:spPr>
        <a:xfrm>
          <a:off x="16129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125384</xdr:rowOff>
    </xdr:from>
    <xdr:ext cx="736600" cy="259045"/>
    <xdr:sp macro="" textlink="">
      <xdr:nvSpPr>
        <xdr:cNvPr id="264" name="テキスト ボックス 263"/>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92832</xdr:rowOff>
    </xdr:from>
    <xdr:to>
      <xdr:col>22</xdr:col>
      <xdr:colOff>203200</xdr:colOff>
      <xdr:row>89</xdr:row>
      <xdr:rowOff>127302</xdr:rowOff>
    </xdr:to>
    <xdr:cxnSp macro="">
      <xdr:nvCxnSpPr>
        <xdr:cNvPr id="265" name="直線コネクタ 264"/>
        <xdr:cNvCxnSpPr/>
      </xdr:nvCxnSpPr>
      <xdr:spPr>
        <a:xfrm flipV="1">
          <a:off x="14401800" y="153518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6" name="フローチャート : 判断 265"/>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4432</xdr:rowOff>
    </xdr:from>
    <xdr:ext cx="762000" cy="259045"/>
    <xdr:sp macro="" textlink="">
      <xdr:nvSpPr>
        <xdr:cNvPr id="267" name="テキスト ボックス 266"/>
        <xdr:cNvSpPr txBox="1"/>
      </xdr:nvSpPr>
      <xdr:spPr>
        <a:xfrm>
          <a:off x="14909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19352</xdr:rowOff>
    </xdr:from>
    <xdr:to>
      <xdr:col>21</xdr:col>
      <xdr:colOff>0</xdr:colOff>
      <xdr:row>89</xdr:row>
      <xdr:rowOff>127302</xdr:rowOff>
    </xdr:to>
    <xdr:cxnSp macro="">
      <xdr:nvCxnSpPr>
        <xdr:cNvPr id="268" name="直線コネクタ 267"/>
        <xdr:cNvCxnSpPr/>
      </xdr:nvCxnSpPr>
      <xdr:spPr>
        <a:xfrm>
          <a:off x="13512800" y="14421152"/>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9" name="フローチャート : 判断 268"/>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70" name="テキスト ボックス 269"/>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71" name="フローチャート : 判断 270"/>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72" name="テキスト ボックス 271"/>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8" name="円/楕円 277"/>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8665</xdr:rowOff>
    </xdr:from>
    <xdr:ext cx="762000" cy="259045"/>
    <xdr:sp macro="" textlink="">
      <xdr:nvSpPr>
        <xdr:cNvPr id="279" name="給与水準   （国との比較）該当値テキスト"/>
        <xdr:cNvSpPr txBox="1"/>
      </xdr:nvSpPr>
      <xdr:spPr>
        <a:xfrm>
          <a:off x="17106900" y="1423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80" name="円/楕円 279"/>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81" name="テキスト ボックス 280"/>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42032</xdr:rowOff>
    </xdr:from>
    <xdr:to>
      <xdr:col>22</xdr:col>
      <xdr:colOff>254000</xdr:colOff>
      <xdr:row>89</xdr:row>
      <xdr:rowOff>143632</xdr:rowOff>
    </xdr:to>
    <xdr:sp macro="" textlink="">
      <xdr:nvSpPr>
        <xdr:cNvPr id="282" name="円/楕円 281"/>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128409</xdr:rowOff>
    </xdr:from>
    <xdr:ext cx="762000" cy="259045"/>
    <xdr:sp macro="" textlink="">
      <xdr:nvSpPr>
        <xdr:cNvPr id="283" name="テキスト ボックス 282"/>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76502</xdr:rowOff>
    </xdr:from>
    <xdr:to>
      <xdr:col>21</xdr:col>
      <xdr:colOff>50800</xdr:colOff>
      <xdr:row>90</xdr:row>
      <xdr:rowOff>6652</xdr:rowOff>
    </xdr:to>
    <xdr:sp macro="" textlink="">
      <xdr:nvSpPr>
        <xdr:cNvPr id="284" name="円/楕円 283"/>
        <xdr:cNvSpPr/>
      </xdr:nvSpPr>
      <xdr:spPr>
        <a:xfrm>
          <a:off x="14351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162879</xdr:rowOff>
    </xdr:from>
    <xdr:ext cx="762000" cy="259045"/>
    <xdr:sp macro="" textlink="">
      <xdr:nvSpPr>
        <xdr:cNvPr id="285" name="テキスト ボックス 284"/>
        <xdr:cNvSpPr txBox="1"/>
      </xdr:nvSpPr>
      <xdr:spPr>
        <a:xfrm>
          <a:off x="14020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140002</xdr:rowOff>
    </xdr:from>
    <xdr:to>
      <xdr:col>19</xdr:col>
      <xdr:colOff>533400</xdr:colOff>
      <xdr:row>84</xdr:row>
      <xdr:rowOff>70152</xdr:rowOff>
    </xdr:to>
    <xdr:sp macro="" textlink="">
      <xdr:nvSpPr>
        <xdr:cNvPr id="286" name="円/楕円 285"/>
        <xdr:cNvSpPr/>
      </xdr:nvSpPr>
      <xdr:spPr>
        <a:xfrm>
          <a:off x="13462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54929</xdr:rowOff>
    </xdr:from>
    <xdr:ext cx="762000" cy="259045"/>
    <xdr:sp macro="" textlink="">
      <xdr:nvSpPr>
        <xdr:cNvPr id="287" name="テキスト ボックス 286"/>
        <xdr:cNvSpPr txBox="1"/>
      </xdr:nvSpPr>
      <xdr:spPr>
        <a:xfrm>
          <a:off x="13131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新東名高速道路の一部開通による消防需要に対応するため、また消防職員の定年退職が集中する年度があり、その影響を抑えるため採用を前倒しして行っているため、類似団体平均を上回っている。</a:t>
          </a:r>
          <a:endParaRPr lang="ja-JP" altLang="ja-JP" sz="14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今後も引き続き定員適正化を図り、効率的な行政運営に努める。</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68399</xdr:rowOff>
    </xdr:from>
    <xdr:to>
      <xdr:col>24</xdr:col>
      <xdr:colOff>558800</xdr:colOff>
      <xdr:row>67</xdr:row>
      <xdr:rowOff>66222</xdr:rowOff>
    </xdr:to>
    <xdr:cxnSp macro="">
      <xdr:nvCxnSpPr>
        <xdr:cNvPr id="319" name="直線コネクタ 318"/>
        <xdr:cNvCxnSpPr/>
      </xdr:nvCxnSpPr>
      <xdr:spPr>
        <a:xfrm flipV="1">
          <a:off x="17018000" y="10012499"/>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38299</xdr:rowOff>
    </xdr:from>
    <xdr:ext cx="762000" cy="259045"/>
    <xdr:sp macro="" textlink="">
      <xdr:nvSpPr>
        <xdr:cNvPr id="320" name="定員管理の状況最小値テキスト"/>
        <xdr:cNvSpPr txBox="1"/>
      </xdr:nvSpPr>
      <xdr:spPr>
        <a:xfrm>
          <a:off x="17106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67</xdr:row>
      <xdr:rowOff>66222</xdr:rowOff>
    </xdr:from>
    <xdr:to>
      <xdr:col>24</xdr:col>
      <xdr:colOff>647700</xdr:colOff>
      <xdr:row>67</xdr:row>
      <xdr:rowOff>66222</xdr:rowOff>
    </xdr:to>
    <xdr:cxnSp macro="">
      <xdr:nvCxnSpPr>
        <xdr:cNvPr id="321" name="直線コネクタ 320"/>
        <xdr:cNvCxnSpPr/>
      </xdr:nvCxnSpPr>
      <xdr:spPr>
        <a:xfrm>
          <a:off x="16929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154776</xdr:rowOff>
    </xdr:from>
    <xdr:ext cx="762000" cy="259045"/>
    <xdr:sp macro="" textlink="">
      <xdr:nvSpPr>
        <xdr:cNvPr id="322"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68399</xdr:rowOff>
    </xdr:from>
    <xdr:to>
      <xdr:col>24</xdr:col>
      <xdr:colOff>647700</xdr:colOff>
      <xdr:row>58</xdr:row>
      <xdr:rowOff>68399</xdr:rowOff>
    </xdr:to>
    <xdr:cxnSp macro="">
      <xdr:nvCxnSpPr>
        <xdr:cNvPr id="323" name="直線コネクタ 322"/>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7438</xdr:rowOff>
    </xdr:from>
    <xdr:to>
      <xdr:col>24</xdr:col>
      <xdr:colOff>558800</xdr:colOff>
      <xdr:row>63</xdr:row>
      <xdr:rowOff>14333</xdr:rowOff>
    </xdr:to>
    <xdr:cxnSp macro="">
      <xdr:nvCxnSpPr>
        <xdr:cNvPr id="324" name="直線コネクタ 323"/>
        <xdr:cNvCxnSpPr/>
      </xdr:nvCxnSpPr>
      <xdr:spPr>
        <a:xfrm flipV="1">
          <a:off x="16179800" y="1080878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81660</xdr:rowOff>
    </xdr:from>
    <xdr:ext cx="762000" cy="259045"/>
    <xdr:sp macro="" textlink="">
      <xdr:nvSpPr>
        <xdr:cNvPr id="325" name="定員管理の状況平均値テキスト"/>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65133</xdr:rowOff>
    </xdr:from>
    <xdr:to>
      <xdr:col>24</xdr:col>
      <xdr:colOff>609600</xdr:colOff>
      <xdr:row>61</xdr:row>
      <xdr:rowOff>166733</xdr:rowOff>
    </xdr:to>
    <xdr:sp macro="" textlink="">
      <xdr:nvSpPr>
        <xdr:cNvPr id="326" name="フローチャート : 判断 325"/>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14333</xdr:rowOff>
    </xdr:from>
    <xdr:to>
      <xdr:col>23</xdr:col>
      <xdr:colOff>406400</xdr:colOff>
      <xdr:row>63</xdr:row>
      <xdr:rowOff>38463</xdr:rowOff>
    </xdr:to>
    <xdr:cxnSp macro="">
      <xdr:nvCxnSpPr>
        <xdr:cNvPr id="327" name="直線コネクタ 326"/>
        <xdr:cNvCxnSpPr/>
      </xdr:nvCxnSpPr>
      <xdr:spPr>
        <a:xfrm flipV="1">
          <a:off x="15290800" y="108156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61685</xdr:rowOff>
    </xdr:from>
    <xdr:to>
      <xdr:col>23</xdr:col>
      <xdr:colOff>457200</xdr:colOff>
      <xdr:row>61</xdr:row>
      <xdr:rowOff>163285</xdr:rowOff>
    </xdr:to>
    <xdr:sp macro="" textlink="">
      <xdr:nvSpPr>
        <xdr:cNvPr id="328" name="フローチャート : 判断 327"/>
        <xdr:cNvSpPr/>
      </xdr:nvSpPr>
      <xdr:spPr>
        <a:xfrm>
          <a:off x="161290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2012</xdr:rowOff>
    </xdr:from>
    <xdr:ext cx="736600" cy="259045"/>
    <xdr:sp macro="" textlink="">
      <xdr:nvSpPr>
        <xdr:cNvPr id="329" name="テキスト ボックス 328"/>
        <xdr:cNvSpPr txBox="1"/>
      </xdr:nvSpPr>
      <xdr:spPr>
        <a:xfrm>
          <a:off x="15798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38463</xdr:rowOff>
    </xdr:from>
    <xdr:to>
      <xdr:col>22</xdr:col>
      <xdr:colOff>203200</xdr:colOff>
      <xdr:row>63</xdr:row>
      <xdr:rowOff>59146</xdr:rowOff>
    </xdr:to>
    <xdr:cxnSp macro="">
      <xdr:nvCxnSpPr>
        <xdr:cNvPr id="330" name="直線コネクタ 329"/>
        <xdr:cNvCxnSpPr/>
      </xdr:nvCxnSpPr>
      <xdr:spPr>
        <a:xfrm flipV="1">
          <a:off x="14401800" y="1083981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68580</xdr:rowOff>
    </xdr:from>
    <xdr:to>
      <xdr:col>22</xdr:col>
      <xdr:colOff>254000</xdr:colOff>
      <xdr:row>61</xdr:row>
      <xdr:rowOff>170180</xdr:rowOff>
    </xdr:to>
    <xdr:sp macro="" textlink="">
      <xdr:nvSpPr>
        <xdr:cNvPr id="331" name="フローチャート : 判断 330"/>
        <xdr:cNvSpPr/>
      </xdr:nvSpPr>
      <xdr:spPr>
        <a:xfrm>
          <a:off x="15240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8907</xdr:rowOff>
    </xdr:from>
    <xdr:ext cx="762000" cy="259045"/>
    <xdr:sp macro="" textlink="">
      <xdr:nvSpPr>
        <xdr:cNvPr id="332" name="テキスト ボックス 331"/>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10885</xdr:rowOff>
    </xdr:from>
    <xdr:to>
      <xdr:col>21</xdr:col>
      <xdr:colOff>0</xdr:colOff>
      <xdr:row>63</xdr:row>
      <xdr:rowOff>59146</xdr:rowOff>
    </xdr:to>
    <xdr:cxnSp macro="">
      <xdr:nvCxnSpPr>
        <xdr:cNvPr id="333" name="直線コネクタ 332"/>
        <xdr:cNvCxnSpPr/>
      </xdr:nvCxnSpPr>
      <xdr:spPr>
        <a:xfrm>
          <a:off x="13512800" y="1081223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4" name="フローチャート : 判断 333"/>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70955</xdr:rowOff>
    </xdr:from>
    <xdr:ext cx="762000" cy="259045"/>
    <xdr:sp macro="" textlink="">
      <xdr:nvSpPr>
        <xdr:cNvPr id="335" name="テキスト ボックス 334"/>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95431</xdr:rowOff>
    </xdr:from>
    <xdr:to>
      <xdr:col>19</xdr:col>
      <xdr:colOff>533400</xdr:colOff>
      <xdr:row>65</xdr:row>
      <xdr:rowOff>25581</xdr:rowOff>
    </xdr:to>
    <xdr:sp macro="" textlink="">
      <xdr:nvSpPr>
        <xdr:cNvPr id="336" name="フローチャート : 判断 335"/>
        <xdr:cNvSpPr/>
      </xdr:nvSpPr>
      <xdr:spPr>
        <a:xfrm>
          <a:off x="13462000" y="110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10358</xdr:rowOff>
    </xdr:from>
    <xdr:ext cx="762000" cy="259045"/>
    <xdr:sp macro="" textlink="">
      <xdr:nvSpPr>
        <xdr:cNvPr id="337" name="テキスト ボックス 336"/>
        <xdr:cNvSpPr txBox="1"/>
      </xdr:nvSpPr>
      <xdr:spPr>
        <a:xfrm>
          <a:off x="13131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128088</xdr:rowOff>
    </xdr:from>
    <xdr:to>
      <xdr:col>24</xdr:col>
      <xdr:colOff>609600</xdr:colOff>
      <xdr:row>63</xdr:row>
      <xdr:rowOff>58238</xdr:rowOff>
    </xdr:to>
    <xdr:sp macro="" textlink="">
      <xdr:nvSpPr>
        <xdr:cNvPr id="343" name="円/楕円 342"/>
        <xdr:cNvSpPr/>
      </xdr:nvSpPr>
      <xdr:spPr>
        <a:xfrm>
          <a:off x="169672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100165</xdr:rowOff>
    </xdr:from>
    <xdr:ext cx="762000" cy="259045"/>
    <xdr:sp macro="" textlink="">
      <xdr:nvSpPr>
        <xdr:cNvPr id="344" name="定員管理の状況該当値テキスト"/>
        <xdr:cNvSpPr txBox="1"/>
      </xdr:nvSpPr>
      <xdr:spPr>
        <a:xfrm>
          <a:off x="17106900" y="1073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134983</xdr:rowOff>
    </xdr:from>
    <xdr:to>
      <xdr:col>23</xdr:col>
      <xdr:colOff>457200</xdr:colOff>
      <xdr:row>63</xdr:row>
      <xdr:rowOff>65133</xdr:rowOff>
    </xdr:to>
    <xdr:sp macro="" textlink="">
      <xdr:nvSpPr>
        <xdr:cNvPr id="345" name="円/楕円 344"/>
        <xdr:cNvSpPr/>
      </xdr:nvSpPr>
      <xdr:spPr>
        <a:xfrm>
          <a:off x="16129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49910</xdr:rowOff>
    </xdr:from>
    <xdr:ext cx="736600" cy="259045"/>
    <xdr:sp macro="" textlink="">
      <xdr:nvSpPr>
        <xdr:cNvPr id="346" name="テキスト ボックス 345"/>
        <xdr:cNvSpPr txBox="1"/>
      </xdr:nvSpPr>
      <xdr:spPr>
        <a:xfrm>
          <a:off x="15798800" y="1085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159113</xdr:rowOff>
    </xdr:from>
    <xdr:to>
      <xdr:col>22</xdr:col>
      <xdr:colOff>254000</xdr:colOff>
      <xdr:row>63</xdr:row>
      <xdr:rowOff>89263</xdr:rowOff>
    </xdr:to>
    <xdr:sp macro="" textlink="">
      <xdr:nvSpPr>
        <xdr:cNvPr id="347" name="円/楕円 346"/>
        <xdr:cNvSpPr/>
      </xdr:nvSpPr>
      <xdr:spPr>
        <a:xfrm>
          <a:off x="15240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74040</xdr:rowOff>
    </xdr:from>
    <xdr:ext cx="762000" cy="259045"/>
    <xdr:sp macro="" textlink="">
      <xdr:nvSpPr>
        <xdr:cNvPr id="348" name="テキスト ボックス 347"/>
        <xdr:cNvSpPr txBox="1"/>
      </xdr:nvSpPr>
      <xdr:spPr>
        <a:xfrm>
          <a:off x="14909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8346</xdr:rowOff>
    </xdr:from>
    <xdr:to>
      <xdr:col>21</xdr:col>
      <xdr:colOff>50800</xdr:colOff>
      <xdr:row>63</xdr:row>
      <xdr:rowOff>109946</xdr:rowOff>
    </xdr:to>
    <xdr:sp macro="" textlink="">
      <xdr:nvSpPr>
        <xdr:cNvPr id="349" name="円/楕円 348"/>
        <xdr:cNvSpPr/>
      </xdr:nvSpPr>
      <xdr:spPr>
        <a:xfrm>
          <a:off x="14351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94723</xdr:rowOff>
    </xdr:from>
    <xdr:ext cx="762000" cy="259045"/>
    <xdr:sp macro="" textlink="">
      <xdr:nvSpPr>
        <xdr:cNvPr id="350" name="テキスト ボックス 349"/>
        <xdr:cNvSpPr txBox="1"/>
      </xdr:nvSpPr>
      <xdr:spPr>
        <a:xfrm>
          <a:off x="14020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131535</xdr:rowOff>
    </xdr:from>
    <xdr:to>
      <xdr:col>19</xdr:col>
      <xdr:colOff>533400</xdr:colOff>
      <xdr:row>63</xdr:row>
      <xdr:rowOff>61685</xdr:rowOff>
    </xdr:to>
    <xdr:sp macro="" textlink="">
      <xdr:nvSpPr>
        <xdr:cNvPr id="351" name="円/楕円 350"/>
        <xdr:cNvSpPr/>
      </xdr:nvSpPr>
      <xdr:spPr>
        <a:xfrm>
          <a:off x="13462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71862</xdr:rowOff>
    </xdr:from>
    <xdr:ext cx="762000" cy="259045"/>
    <xdr:sp macro="" textlink="">
      <xdr:nvSpPr>
        <xdr:cNvPr id="352" name="テキスト ボックス 351"/>
        <xdr:cNvSpPr txBox="1"/>
      </xdr:nvSpPr>
      <xdr:spPr>
        <a:xfrm>
          <a:off x="13131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類似団体平均を下回り、５年間の推移も改善方向に進んでいる。</a:t>
          </a:r>
          <a:endParaRPr lang="ja-JP" altLang="ja-JP" sz="1400">
            <a:effectLst/>
            <a:latin typeface="+mn-ea"/>
            <a:ea typeface="+mn-ea"/>
          </a:endParaRPr>
        </a:p>
        <a:p>
          <a:pPr rtl="0"/>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３か年平均の比率は</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前年度と比較し</a:t>
          </a:r>
          <a:r>
            <a:rPr kumimoji="1" lang="en-US" altLang="ja-JP" sz="1100">
              <a:solidFill>
                <a:schemeClr val="dk1"/>
              </a:solidFill>
              <a:effectLst/>
              <a:latin typeface="+mn-ea"/>
              <a:ea typeface="+mn-ea"/>
              <a:cs typeface="+mn-cs"/>
            </a:rPr>
            <a:t>0.8</a:t>
          </a:r>
          <a:r>
            <a:rPr kumimoji="1" lang="ja-JP" altLang="ja-JP" sz="1100">
              <a:solidFill>
                <a:schemeClr val="dk1"/>
              </a:solidFill>
              <a:effectLst/>
              <a:latin typeface="+mn-ea"/>
              <a:ea typeface="+mn-ea"/>
              <a:cs typeface="+mn-cs"/>
            </a:rPr>
            <a:t>ポイント低下しており、単年度でも</a:t>
          </a:r>
          <a:r>
            <a:rPr kumimoji="1" lang="en-US" altLang="ja-JP" sz="1100">
              <a:solidFill>
                <a:schemeClr val="dk1"/>
              </a:solidFill>
              <a:effectLst/>
              <a:latin typeface="+mn-ea"/>
              <a:ea typeface="+mn-ea"/>
              <a:cs typeface="+mn-cs"/>
            </a:rPr>
            <a:t>0.8</a:t>
          </a:r>
          <a:r>
            <a:rPr kumimoji="1" lang="ja-JP" altLang="ja-JP" sz="1100">
              <a:solidFill>
                <a:schemeClr val="dk1"/>
              </a:solidFill>
              <a:effectLst/>
              <a:latin typeface="+mn-ea"/>
              <a:ea typeface="+mn-ea"/>
              <a:cs typeface="+mn-cs"/>
            </a:rPr>
            <a:t>ポイント低下している。</a:t>
          </a:r>
          <a:endParaRPr kumimoji="1" lang="en-US" altLang="ja-JP" sz="1100">
            <a:solidFill>
              <a:schemeClr val="dk1"/>
            </a:solidFill>
            <a:effectLst/>
            <a:latin typeface="+mn-ea"/>
            <a:ea typeface="+mn-ea"/>
            <a:cs typeface="+mn-cs"/>
          </a:endParaRPr>
        </a:p>
        <a:p>
          <a:pPr rtl="0"/>
          <a:r>
            <a:rPr kumimoji="1" lang="ja-JP" altLang="en-US" sz="1100">
              <a:solidFill>
                <a:schemeClr val="dk1"/>
              </a:solidFill>
              <a:effectLst/>
              <a:latin typeface="+mn-ea"/>
              <a:ea typeface="+mn-ea"/>
              <a:cs typeface="+mn-cs"/>
            </a:rPr>
            <a:t>　分母となる標準財政規模について、</a:t>
          </a:r>
          <a:r>
            <a:rPr lang="ja-JP" altLang="ja-JP" sz="1100" b="0" i="0" baseline="0">
              <a:solidFill>
                <a:schemeClr val="dk1"/>
              </a:solidFill>
              <a:effectLst/>
              <a:latin typeface="+mn-ea"/>
              <a:ea typeface="+mn-ea"/>
              <a:cs typeface="+mn-cs"/>
            </a:rPr>
            <a:t>標準税収入額が増になった</a:t>
          </a:r>
          <a:r>
            <a:rPr lang="ja-JP" altLang="en-US" sz="1100" b="0" i="0" baseline="0">
              <a:solidFill>
                <a:schemeClr val="dk1"/>
              </a:solidFill>
              <a:effectLst/>
              <a:latin typeface="+mn-ea"/>
              <a:ea typeface="+mn-ea"/>
              <a:cs typeface="+mn-cs"/>
            </a:rPr>
            <a:t>が</a:t>
          </a:r>
          <a:r>
            <a:rPr lang="ja-JP" altLang="ja-JP" sz="1100" b="0" i="0" baseline="0">
              <a:solidFill>
                <a:schemeClr val="dk1"/>
              </a:solidFill>
              <a:effectLst/>
              <a:latin typeface="+mn-ea"/>
              <a:ea typeface="+mn-ea"/>
              <a:cs typeface="+mn-cs"/>
            </a:rPr>
            <a:t>、臨時財政対策債発行可能額、普通交付税額の減がこれを</a:t>
          </a:r>
          <a:r>
            <a:rPr lang="ja-JP" altLang="en-US" sz="1100" b="0" i="0" baseline="0">
              <a:solidFill>
                <a:schemeClr val="dk1"/>
              </a:solidFill>
              <a:effectLst/>
              <a:latin typeface="+mn-ea"/>
              <a:ea typeface="+mn-ea"/>
              <a:cs typeface="+mn-cs"/>
            </a:rPr>
            <a:t>上回ったため、</a:t>
          </a:r>
          <a:r>
            <a:rPr lang="ja-JP" altLang="ja-JP" sz="1100" b="0" i="0" baseline="0">
              <a:solidFill>
                <a:schemeClr val="dk1"/>
              </a:solidFill>
              <a:effectLst/>
              <a:latin typeface="+mn-ea"/>
              <a:ea typeface="+mn-ea"/>
              <a:cs typeface="+mn-cs"/>
            </a:rPr>
            <a:t>分母</a:t>
          </a:r>
          <a:r>
            <a:rPr lang="ja-JP" altLang="en-US" sz="1100" b="0" i="0" baseline="0">
              <a:solidFill>
                <a:schemeClr val="dk1"/>
              </a:solidFill>
              <a:effectLst/>
              <a:latin typeface="+mn-ea"/>
              <a:ea typeface="+mn-ea"/>
              <a:cs typeface="+mn-cs"/>
            </a:rPr>
            <a:t>総額では</a:t>
          </a:r>
          <a:r>
            <a:rPr lang="ja-JP" altLang="ja-JP" sz="1100" b="0" i="0" baseline="0">
              <a:solidFill>
                <a:schemeClr val="dk1"/>
              </a:solidFill>
              <a:effectLst/>
              <a:latin typeface="+mn-ea"/>
              <a:ea typeface="+mn-ea"/>
              <a:cs typeface="+mn-cs"/>
            </a:rPr>
            <a:t>減となった</a:t>
          </a:r>
          <a:r>
            <a:rPr lang="ja-JP" altLang="en-US" sz="1100" b="0" i="0" baseline="0">
              <a:solidFill>
                <a:schemeClr val="dk1"/>
              </a:solidFill>
              <a:effectLst/>
              <a:latin typeface="+mn-ea"/>
              <a:ea typeface="+mn-ea"/>
              <a:cs typeface="+mn-cs"/>
            </a:rPr>
            <a:t>。</a:t>
          </a:r>
          <a:endParaRPr lang="en-US" altLang="ja-JP" sz="1100" b="0" i="0" baseline="0">
            <a:solidFill>
              <a:schemeClr val="dk1"/>
            </a:solidFill>
            <a:effectLst/>
            <a:latin typeface="+mn-ea"/>
            <a:ea typeface="+mn-ea"/>
            <a:cs typeface="+mn-cs"/>
          </a:endParaRPr>
        </a:p>
        <a:p>
          <a:pPr rtl="0"/>
          <a:r>
            <a:rPr lang="ja-JP" altLang="en-US" sz="1100" b="0" i="0" baseline="0">
              <a:solidFill>
                <a:schemeClr val="dk1"/>
              </a:solidFill>
              <a:effectLst/>
              <a:latin typeface="+mn-ea"/>
              <a:ea typeface="+mn-ea"/>
              <a:cs typeface="+mn-cs"/>
            </a:rPr>
            <a:t>　一方、分子について、</a:t>
          </a:r>
          <a:r>
            <a:rPr lang="ja-JP" altLang="ja-JP" sz="1100" b="0" i="0" baseline="0">
              <a:solidFill>
                <a:schemeClr val="dk1"/>
              </a:solidFill>
              <a:effectLst/>
              <a:latin typeface="+mn-ea"/>
              <a:ea typeface="+mn-ea"/>
              <a:cs typeface="+mn-cs"/>
            </a:rPr>
            <a:t>災害復旧費等に係る基準財政需要額</a:t>
          </a:r>
          <a:r>
            <a:rPr lang="ja-JP" altLang="en-US" sz="1100" b="0" i="0" baseline="0">
              <a:solidFill>
                <a:schemeClr val="dk1"/>
              </a:solidFill>
              <a:effectLst/>
              <a:latin typeface="+mn-ea"/>
              <a:ea typeface="+mn-ea"/>
              <a:cs typeface="+mn-cs"/>
            </a:rPr>
            <a:t>の増</a:t>
          </a:r>
          <a:r>
            <a:rPr lang="ja-JP" altLang="ja-JP" sz="1100" b="0" i="0" baseline="0">
              <a:solidFill>
                <a:schemeClr val="dk1"/>
              </a:solidFill>
              <a:effectLst/>
              <a:latin typeface="+mn-ea"/>
              <a:ea typeface="+mn-ea"/>
              <a:cs typeface="+mn-cs"/>
            </a:rPr>
            <a:t>が大きく</a:t>
          </a:r>
          <a:r>
            <a:rPr lang="ja-JP" altLang="en-US" sz="1100" b="0" i="0" baseline="0">
              <a:solidFill>
                <a:schemeClr val="dk1"/>
              </a:solidFill>
              <a:effectLst/>
              <a:latin typeface="+mn-ea"/>
              <a:ea typeface="+mn-ea"/>
              <a:cs typeface="+mn-cs"/>
            </a:rPr>
            <a:t>、実質公債費比率</a:t>
          </a:r>
          <a:r>
            <a:rPr lang="ja-JP" altLang="ja-JP" sz="1100" b="0" i="0" baseline="0">
              <a:solidFill>
                <a:schemeClr val="dk1"/>
              </a:solidFill>
              <a:effectLst/>
              <a:latin typeface="+mn-ea"/>
              <a:ea typeface="+mn-ea"/>
              <a:cs typeface="+mn-cs"/>
            </a:rPr>
            <a:t>全体として</a:t>
          </a:r>
          <a:r>
            <a:rPr lang="ja-JP" altLang="en-US" sz="1100" b="0" i="0" baseline="0">
              <a:solidFill>
                <a:schemeClr val="dk1"/>
              </a:solidFill>
              <a:effectLst/>
              <a:latin typeface="+mn-ea"/>
              <a:ea typeface="+mn-ea"/>
              <a:cs typeface="+mn-cs"/>
            </a:rPr>
            <a:t>は</a:t>
          </a:r>
          <a:r>
            <a:rPr lang="ja-JP" altLang="ja-JP" sz="1100" b="0" i="0" baseline="0">
              <a:solidFill>
                <a:schemeClr val="dk1"/>
              </a:solidFill>
              <a:effectLst/>
              <a:latin typeface="+mn-ea"/>
              <a:ea typeface="+mn-ea"/>
              <a:cs typeface="+mn-cs"/>
            </a:rPr>
            <a:t>低下した。</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43</xdr:row>
      <xdr:rowOff>151554</xdr:rowOff>
    </xdr:to>
    <xdr:cxnSp macro="">
      <xdr:nvCxnSpPr>
        <xdr:cNvPr id="381" name="直線コネクタ 380"/>
        <xdr:cNvCxnSpPr/>
      </xdr:nvCxnSpPr>
      <xdr:spPr>
        <a:xfrm flipV="1">
          <a:off x="17018000" y="6156537"/>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123631</xdr:rowOff>
    </xdr:from>
    <xdr:ext cx="762000" cy="259045"/>
    <xdr:sp macro="" textlink="">
      <xdr:nvSpPr>
        <xdr:cNvPr id="382"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43</xdr:row>
      <xdr:rowOff>151554</xdr:rowOff>
    </xdr:from>
    <xdr:to>
      <xdr:col>24</xdr:col>
      <xdr:colOff>647700</xdr:colOff>
      <xdr:row>43</xdr:row>
      <xdr:rowOff>151554</xdr:rowOff>
    </xdr:to>
    <xdr:cxnSp macro="">
      <xdr:nvCxnSpPr>
        <xdr:cNvPr id="383" name="直線コネクタ 382"/>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84"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85" name="直線コネクタ 384"/>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94827</xdr:rowOff>
    </xdr:to>
    <xdr:cxnSp macro="">
      <xdr:nvCxnSpPr>
        <xdr:cNvPr id="386" name="直線コネクタ 385"/>
        <xdr:cNvCxnSpPr/>
      </xdr:nvCxnSpPr>
      <xdr:spPr>
        <a:xfrm flipV="1">
          <a:off x="16179800" y="688848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163423</xdr:rowOff>
    </xdr:from>
    <xdr:ext cx="762000" cy="259045"/>
    <xdr:sp macro="" textlink="">
      <xdr:nvSpPr>
        <xdr:cNvPr id="387" name="公債費負担の状況平均値テキスト"/>
        <xdr:cNvSpPr txBox="1"/>
      </xdr:nvSpPr>
      <xdr:spPr>
        <a:xfrm>
          <a:off x="17106900" y="68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88" name="フローチャート : 判断 387"/>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94827</xdr:rowOff>
    </xdr:from>
    <xdr:to>
      <xdr:col>23</xdr:col>
      <xdr:colOff>406400</xdr:colOff>
      <xdr:row>40</xdr:row>
      <xdr:rowOff>127000</xdr:rowOff>
    </xdr:to>
    <xdr:cxnSp macro="">
      <xdr:nvCxnSpPr>
        <xdr:cNvPr id="389" name="直線コネクタ 388"/>
        <xdr:cNvCxnSpPr/>
      </xdr:nvCxnSpPr>
      <xdr:spPr>
        <a:xfrm flipV="1">
          <a:off x="15290800" y="69528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90" name="フローチャート : 判断 389"/>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91" name="テキスト ボックス 390"/>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3810</xdr:rowOff>
    </xdr:to>
    <xdr:cxnSp macro="">
      <xdr:nvCxnSpPr>
        <xdr:cNvPr id="392" name="直線コネクタ 391"/>
        <xdr:cNvCxnSpPr/>
      </xdr:nvCxnSpPr>
      <xdr:spPr>
        <a:xfrm flipV="1">
          <a:off x="14401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93" name="フローチャート : 判断 392"/>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94" name="テキスト ボックス 393"/>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100330</xdr:rowOff>
    </xdr:to>
    <xdr:cxnSp macro="">
      <xdr:nvCxnSpPr>
        <xdr:cNvPr id="395" name="直線コネクタ 394"/>
        <xdr:cNvCxnSpPr/>
      </xdr:nvCxnSpPr>
      <xdr:spPr>
        <a:xfrm flipV="1">
          <a:off x="13512800" y="70332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33444</xdr:rowOff>
    </xdr:from>
    <xdr:to>
      <xdr:col>21</xdr:col>
      <xdr:colOff>50800</xdr:colOff>
      <xdr:row>41</xdr:row>
      <xdr:rowOff>135044</xdr:rowOff>
    </xdr:to>
    <xdr:sp macro="" textlink="">
      <xdr:nvSpPr>
        <xdr:cNvPr id="396" name="フローチャート : 判断 395"/>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119821</xdr:rowOff>
    </xdr:from>
    <xdr:ext cx="762000" cy="259045"/>
    <xdr:sp macro="" textlink="">
      <xdr:nvSpPr>
        <xdr:cNvPr id="397" name="テキスト ボックス 396"/>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138006</xdr:rowOff>
    </xdr:from>
    <xdr:to>
      <xdr:col>19</xdr:col>
      <xdr:colOff>533400</xdr:colOff>
      <xdr:row>42</xdr:row>
      <xdr:rowOff>68156</xdr:rowOff>
    </xdr:to>
    <xdr:sp macro="" textlink="">
      <xdr:nvSpPr>
        <xdr:cNvPr id="398" name="フローチャート : 判断 397"/>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52933</xdr:rowOff>
    </xdr:from>
    <xdr:ext cx="762000" cy="259045"/>
    <xdr:sp macro="" textlink="">
      <xdr:nvSpPr>
        <xdr:cNvPr id="399" name="テキスト ボックス 398"/>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405" name="円/楕円 404"/>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406"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44027</xdr:rowOff>
    </xdr:from>
    <xdr:to>
      <xdr:col>23</xdr:col>
      <xdr:colOff>457200</xdr:colOff>
      <xdr:row>40</xdr:row>
      <xdr:rowOff>145627</xdr:rowOff>
    </xdr:to>
    <xdr:sp macro="" textlink="">
      <xdr:nvSpPr>
        <xdr:cNvPr id="407" name="円/楕円 406"/>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408" name="テキスト ボックス 407"/>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9" name="円/楕円 408"/>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10" name="テキスト ボックス 409"/>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11" name="円/楕円 410"/>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412" name="テキスト ボックス 411"/>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13" name="円/楕円 412"/>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14" name="テキスト ボックス 41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類似団体平均を下回り、５年間の推移でも改善方向へ進んでいる。</a:t>
          </a:r>
          <a:endParaRPr lang="ja-JP" altLang="ja-JP">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土地改良事業負担金支払いの進捗などにより債務負担行為に係る支払いが前年度比</a:t>
          </a:r>
          <a:r>
            <a:rPr kumimoji="1" lang="en-US" altLang="ja-JP" sz="1100">
              <a:solidFill>
                <a:schemeClr val="dk1"/>
              </a:solidFill>
              <a:effectLst/>
              <a:latin typeface="+mn-ea"/>
              <a:ea typeface="+mn-ea"/>
              <a:cs typeface="+mn-cs"/>
            </a:rPr>
            <a:t>22.6</a:t>
          </a:r>
          <a:r>
            <a:rPr kumimoji="1" lang="ja-JP" altLang="ja-JP" sz="1100">
              <a:solidFill>
                <a:schemeClr val="dk1"/>
              </a:solidFill>
              <a:effectLst/>
              <a:latin typeface="+mn-ea"/>
              <a:ea typeface="+mn-ea"/>
              <a:cs typeface="+mn-cs"/>
            </a:rPr>
            <a:t>％の減額となったほか、財政調整基金等の新規積み立てにより将来負担額から控除する「充当可能基金額」が</a:t>
          </a:r>
          <a:r>
            <a:rPr kumimoji="1" lang="en-US" altLang="ja-JP" sz="1100">
              <a:solidFill>
                <a:schemeClr val="dk1"/>
              </a:solidFill>
              <a:effectLst/>
              <a:latin typeface="+mn-ea"/>
              <a:ea typeface="+mn-ea"/>
              <a:cs typeface="+mn-cs"/>
            </a:rPr>
            <a:t>5.5</a:t>
          </a:r>
          <a:r>
            <a:rPr kumimoji="1" lang="ja-JP" altLang="ja-JP" sz="1100">
              <a:solidFill>
                <a:schemeClr val="dk1"/>
              </a:solidFill>
              <a:effectLst/>
              <a:latin typeface="+mn-ea"/>
              <a:ea typeface="+mn-ea"/>
              <a:cs typeface="+mn-cs"/>
            </a:rPr>
            <a:t>％増額になったことなどにより、前年度比</a:t>
          </a:r>
          <a:r>
            <a:rPr kumimoji="1" lang="en-US" altLang="ja-JP" sz="1100">
              <a:solidFill>
                <a:schemeClr val="dk1"/>
              </a:solidFill>
              <a:effectLst/>
              <a:latin typeface="+mn-ea"/>
              <a:ea typeface="+mn-ea"/>
              <a:cs typeface="+mn-cs"/>
            </a:rPr>
            <a:t>10.5</a:t>
          </a:r>
          <a:r>
            <a:rPr kumimoji="1" lang="ja-JP" altLang="ja-JP" sz="1100">
              <a:solidFill>
                <a:schemeClr val="dk1"/>
              </a:solidFill>
              <a:effectLst/>
              <a:latin typeface="+mn-ea"/>
              <a:ea typeface="+mn-ea"/>
              <a:cs typeface="+mn-cs"/>
            </a:rPr>
            <a:t>ポイントの低下となった。</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99423</xdr:rowOff>
    </xdr:to>
    <xdr:cxnSp macro="">
      <xdr:nvCxnSpPr>
        <xdr:cNvPr id="445" name="直線コネクタ 444"/>
        <xdr:cNvCxnSpPr/>
      </xdr:nvCxnSpPr>
      <xdr:spPr>
        <a:xfrm flipV="1">
          <a:off x="17018000" y="2313214"/>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71500</xdr:rowOff>
    </xdr:from>
    <xdr:ext cx="762000" cy="259045"/>
    <xdr:sp macro="" textlink="">
      <xdr:nvSpPr>
        <xdr:cNvPr id="446" name="将来負担の状況最小値テキスト"/>
        <xdr:cNvSpPr txBox="1"/>
      </xdr:nvSpPr>
      <xdr:spPr>
        <a:xfrm>
          <a:off x="17106900" y="384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135.6</a:t>
          </a:r>
          <a:endParaRPr kumimoji="1" lang="ja-JP" altLang="en-US" sz="1000" b="1">
            <a:latin typeface="ＭＳ Ｐゴシック"/>
          </a:endParaRPr>
        </a:p>
      </xdr:txBody>
    </xdr:sp>
    <xdr:clientData/>
  </xdr:oneCellAnchor>
  <xdr:twoCellAnchor>
    <xdr:from>
      <xdr:col>24</xdr:col>
      <xdr:colOff>469900</xdr:colOff>
      <xdr:row>22</xdr:row>
      <xdr:rowOff>99423</xdr:rowOff>
    </xdr:from>
    <xdr:to>
      <xdr:col>24</xdr:col>
      <xdr:colOff>647700</xdr:colOff>
      <xdr:row>22</xdr:row>
      <xdr:rowOff>99423</xdr:rowOff>
    </xdr:to>
    <xdr:cxnSp macro="">
      <xdr:nvCxnSpPr>
        <xdr:cNvPr id="447" name="直線コネクタ 446"/>
        <xdr:cNvCxnSpPr/>
      </xdr:nvCxnSpPr>
      <xdr:spPr>
        <a:xfrm>
          <a:off x="16929100" y="387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28726</xdr:rowOff>
    </xdr:from>
    <xdr:to>
      <xdr:col>24</xdr:col>
      <xdr:colOff>558800</xdr:colOff>
      <xdr:row>15</xdr:row>
      <xdr:rowOff>149376</xdr:rowOff>
    </xdr:to>
    <xdr:cxnSp macro="">
      <xdr:nvCxnSpPr>
        <xdr:cNvPr id="450" name="直線コネクタ 449"/>
        <xdr:cNvCxnSpPr/>
      </xdr:nvCxnSpPr>
      <xdr:spPr>
        <a:xfrm flipV="1">
          <a:off x="16179800" y="260047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45374</xdr:rowOff>
    </xdr:from>
    <xdr:ext cx="762000" cy="259045"/>
    <xdr:sp macro="" textlink="">
      <xdr:nvSpPr>
        <xdr:cNvPr id="451" name="将来負担の状況平均値テキスト"/>
        <xdr:cNvSpPr txBox="1"/>
      </xdr:nvSpPr>
      <xdr:spPr>
        <a:xfrm>
          <a:off x="17106900" y="26171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73297</xdr:rowOff>
    </xdr:from>
    <xdr:to>
      <xdr:col>24</xdr:col>
      <xdr:colOff>609600</xdr:colOff>
      <xdr:row>16</xdr:row>
      <xdr:rowOff>3447</xdr:rowOff>
    </xdr:to>
    <xdr:sp macro="" textlink="">
      <xdr:nvSpPr>
        <xdr:cNvPr id="452" name="フローチャート : 判断 451"/>
        <xdr:cNvSpPr/>
      </xdr:nvSpPr>
      <xdr:spPr>
        <a:xfrm>
          <a:off x="16967200" y="26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149376</xdr:rowOff>
    </xdr:from>
    <xdr:to>
      <xdr:col>23</xdr:col>
      <xdr:colOff>406400</xdr:colOff>
      <xdr:row>16</xdr:row>
      <xdr:rowOff>161774</xdr:rowOff>
    </xdr:to>
    <xdr:cxnSp macro="">
      <xdr:nvCxnSpPr>
        <xdr:cNvPr id="453" name="直線コネクタ 452"/>
        <xdr:cNvCxnSpPr/>
      </xdr:nvCxnSpPr>
      <xdr:spPr>
        <a:xfrm flipV="1">
          <a:off x="15290800" y="272112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4112</xdr:rowOff>
    </xdr:from>
    <xdr:to>
      <xdr:col>23</xdr:col>
      <xdr:colOff>457200</xdr:colOff>
      <xdr:row>16</xdr:row>
      <xdr:rowOff>105712</xdr:rowOff>
    </xdr:to>
    <xdr:sp macro="" textlink="">
      <xdr:nvSpPr>
        <xdr:cNvPr id="454" name="フローチャート : 判断 453"/>
        <xdr:cNvSpPr/>
      </xdr:nvSpPr>
      <xdr:spPr>
        <a:xfrm>
          <a:off x="16129000" y="27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90489</xdr:rowOff>
    </xdr:from>
    <xdr:ext cx="736600" cy="259045"/>
    <xdr:sp macro="" textlink="">
      <xdr:nvSpPr>
        <xdr:cNvPr id="455" name="テキスト ボックス 454"/>
        <xdr:cNvSpPr txBox="1"/>
      </xdr:nvSpPr>
      <xdr:spPr>
        <a:xfrm>
          <a:off x="15798800" y="283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161774</xdr:rowOff>
    </xdr:from>
    <xdr:to>
      <xdr:col>22</xdr:col>
      <xdr:colOff>203200</xdr:colOff>
      <xdr:row>18</xdr:row>
      <xdr:rowOff>15361</xdr:rowOff>
    </xdr:to>
    <xdr:cxnSp macro="">
      <xdr:nvCxnSpPr>
        <xdr:cNvPr id="456" name="直線コネクタ 455"/>
        <xdr:cNvCxnSpPr/>
      </xdr:nvCxnSpPr>
      <xdr:spPr>
        <a:xfrm flipV="1">
          <a:off x="14401800" y="2904974"/>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155787</xdr:rowOff>
    </xdr:from>
    <xdr:to>
      <xdr:col>22</xdr:col>
      <xdr:colOff>254000</xdr:colOff>
      <xdr:row>17</xdr:row>
      <xdr:rowOff>85937</xdr:rowOff>
    </xdr:to>
    <xdr:sp macro="" textlink="">
      <xdr:nvSpPr>
        <xdr:cNvPr id="457" name="フローチャート : 判断 456"/>
        <xdr:cNvSpPr/>
      </xdr:nvSpPr>
      <xdr:spPr>
        <a:xfrm>
          <a:off x="15240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70714</xdr:rowOff>
    </xdr:from>
    <xdr:ext cx="762000" cy="259045"/>
    <xdr:sp macro="" textlink="">
      <xdr:nvSpPr>
        <xdr:cNvPr id="458" name="テキスト ボックス 457"/>
        <xdr:cNvSpPr txBox="1"/>
      </xdr:nvSpPr>
      <xdr:spPr>
        <a:xfrm>
          <a:off x="14909800" y="298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15361</xdr:rowOff>
    </xdr:from>
    <xdr:to>
      <xdr:col>21</xdr:col>
      <xdr:colOff>0</xdr:colOff>
      <xdr:row>19</xdr:row>
      <xdr:rowOff>55336</xdr:rowOff>
    </xdr:to>
    <xdr:cxnSp macro="">
      <xdr:nvCxnSpPr>
        <xdr:cNvPr id="459" name="直線コネクタ 458"/>
        <xdr:cNvCxnSpPr/>
      </xdr:nvCxnSpPr>
      <xdr:spPr>
        <a:xfrm flipV="1">
          <a:off x="13512800" y="3101461"/>
          <a:ext cx="889000" cy="2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42938</xdr:rowOff>
    </xdr:from>
    <xdr:to>
      <xdr:col>21</xdr:col>
      <xdr:colOff>50800</xdr:colOff>
      <xdr:row>17</xdr:row>
      <xdr:rowOff>144538</xdr:rowOff>
    </xdr:to>
    <xdr:sp macro="" textlink="">
      <xdr:nvSpPr>
        <xdr:cNvPr id="460" name="フローチャート : 判断 459"/>
        <xdr:cNvSpPr/>
      </xdr:nvSpPr>
      <xdr:spPr>
        <a:xfrm>
          <a:off x="14351000" y="29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154715</xdr:rowOff>
    </xdr:from>
    <xdr:ext cx="762000" cy="259045"/>
    <xdr:sp macro="" textlink="">
      <xdr:nvSpPr>
        <xdr:cNvPr id="461" name="テキスト ボックス 460"/>
        <xdr:cNvSpPr txBox="1"/>
      </xdr:nvSpPr>
      <xdr:spPr>
        <a:xfrm>
          <a:off x="14020800" y="27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116235</xdr:rowOff>
    </xdr:from>
    <xdr:to>
      <xdr:col>19</xdr:col>
      <xdr:colOff>533400</xdr:colOff>
      <xdr:row>19</xdr:row>
      <xdr:rowOff>46385</xdr:rowOff>
    </xdr:to>
    <xdr:sp macro="" textlink="">
      <xdr:nvSpPr>
        <xdr:cNvPr id="462" name="フローチャート : 判断 461"/>
        <xdr:cNvSpPr/>
      </xdr:nvSpPr>
      <xdr:spPr>
        <a:xfrm>
          <a:off x="13462000" y="32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56562</xdr:rowOff>
    </xdr:from>
    <xdr:ext cx="762000" cy="259045"/>
    <xdr:sp macro="" textlink="">
      <xdr:nvSpPr>
        <xdr:cNvPr id="463" name="テキスト ボックス 462"/>
        <xdr:cNvSpPr txBox="1"/>
      </xdr:nvSpPr>
      <xdr:spPr>
        <a:xfrm>
          <a:off x="13131800" y="297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149376</xdr:rowOff>
    </xdr:from>
    <xdr:to>
      <xdr:col>24</xdr:col>
      <xdr:colOff>609600</xdr:colOff>
      <xdr:row>15</xdr:row>
      <xdr:rowOff>79526</xdr:rowOff>
    </xdr:to>
    <xdr:sp macro="" textlink="">
      <xdr:nvSpPr>
        <xdr:cNvPr id="469" name="円/楕円 468"/>
        <xdr:cNvSpPr/>
      </xdr:nvSpPr>
      <xdr:spPr>
        <a:xfrm>
          <a:off x="16967200" y="25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165903</xdr:rowOff>
    </xdr:from>
    <xdr:ext cx="762000" cy="259045"/>
    <xdr:sp macro="" textlink="">
      <xdr:nvSpPr>
        <xdr:cNvPr id="470" name="将来負担の状況該当値テキスト"/>
        <xdr:cNvSpPr txBox="1"/>
      </xdr:nvSpPr>
      <xdr:spPr>
        <a:xfrm>
          <a:off x="17106900" y="23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98576</xdr:rowOff>
    </xdr:from>
    <xdr:to>
      <xdr:col>23</xdr:col>
      <xdr:colOff>457200</xdr:colOff>
      <xdr:row>16</xdr:row>
      <xdr:rowOff>28726</xdr:rowOff>
    </xdr:to>
    <xdr:sp macro="" textlink="">
      <xdr:nvSpPr>
        <xdr:cNvPr id="471" name="円/楕円 470"/>
        <xdr:cNvSpPr/>
      </xdr:nvSpPr>
      <xdr:spPr>
        <a:xfrm>
          <a:off x="161290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38903</xdr:rowOff>
    </xdr:from>
    <xdr:ext cx="736600" cy="259045"/>
    <xdr:sp macro="" textlink="">
      <xdr:nvSpPr>
        <xdr:cNvPr id="472" name="テキスト ボックス 471"/>
        <xdr:cNvSpPr txBox="1"/>
      </xdr:nvSpPr>
      <xdr:spPr>
        <a:xfrm>
          <a:off x="15798800" y="243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110974</xdr:rowOff>
    </xdr:from>
    <xdr:to>
      <xdr:col>22</xdr:col>
      <xdr:colOff>254000</xdr:colOff>
      <xdr:row>17</xdr:row>
      <xdr:rowOff>41124</xdr:rowOff>
    </xdr:to>
    <xdr:sp macro="" textlink="">
      <xdr:nvSpPr>
        <xdr:cNvPr id="473" name="円/楕円 472"/>
        <xdr:cNvSpPr/>
      </xdr:nvSpPr>
      <xdr:spPr>
        <a:xfrm>
          <a:off x="15240000" y="28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51301</xdr:rowOff>
    </xdr:from>
    <xdr:ext cx="762000" cy="259045"/>
    <xdr:sp macro="" textlink="">
      <xdr:nvSpPr>
        <xdr:cNvPr id="474" name="テキスト ボックス 473"/>
        <xdr:cNvSpPr txBox="1"/>
      </xdr:nvSpPr>
      <xdr:spPr>
        <a:xfrm>
          <a:off x="14909800" y="262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136011</xdr:rowOff>
    </xdr:from>
    <xdr:to>
      <xdr:col>21</xdr:col>
      <xdr:colOff>50800</xdr:colOff>
      <xdr:row>18</xdr:row>
      <xdr:rowOff>66161</xdr:rowOff>
    </xdr:to>
    <xdr:sp macro="" textlink="">
      <xdr:nvSpPr>
        <xdr:cNvPr id="475" name="円/楕円 474"/>
        <xdr:cNvSpPr/>
      </xdr:nvSpPr>
      <xdr:spPr>
        <a:xfrm>
          <a:off x="14351000" y="30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50938</xdr:rowOff>
    </xdr:from>
    <xdr:ext cx="762000" cy="259045"/>
    <xdr:sp macro="" textlink="">
      <xdr:nvSpPr>
        <xdr:cNvPr id="476" name="テキスト ボックス 475"/>
        <xdr:cNvSpPr txBox="1"/>
      </xdr:nvSpPr>
      <xdr:spPr>
        <a:xfrm>
          <a:off x="14020800" y="313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4536</xdr:rowOff>
    </xdr:from>
    <xdr:to>
      <xdr:col>19</xdr:col>
      <xdr:colOff>533400</xdr:colOff>
      <xdr:row>19</xdr:row>
      <xdr:rowOff>106136</xdr:rowOff>
    </xdr:to>
    <xdr:sp macro="" textlink="">
      <xdr:nvSpPr>
        <xdr:cNvPr id="477" name="円/楕円 476"/>
        <xdr:cNvSpPr/>
      </xdr:nvSpPr>
      <xdr:spPr>
        <a:xfrm>
          <a:off x="13462000" y="326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90913</xdr:rowOff>
    </xdr:from>
    <xdr:ext cx="762000" cy="259045"/>
    <xdr:sp macro="" textlink="">
      <xdr:nvSpPr>
        <xdr:cNvPr id="478" name="テキスト ボックス 477"/>
        <xdr:cNvSpPr txBox="1"/>
      </xdr:nvSpPr>
      <xdr:spPr>
        <a:xfrm>
          <a:off x="13131800" y="334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静岡県島田市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100,921
100,021
315.70
38,329,338
37,053,794
1,135,572
21,711,468
43,244,173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25.0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類似団体平均及び静岡県平均のいずれも上回る数値となっている。</a:t>
          </a:r>
          <a:endParaRPr lang="ja-JP" altLang="ja-JP" sz="14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経常的な人件費に係る一般財源等が</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前年度と比較し</a:t>
          </a:r>
          <a:r>
            <a:rPr kumimoji="1" lang="ja-JP" altLang="en-US" sz="1100">
              <a:solidFill>
                <a:schemeClr val="dk1"/>
              </a:solidFill>
              <a:effectLst/>
              <a:latin typeface="+mn-ea"/>
              <a:ea typeface="+mn-ea"/>
              <a:cs typeface="+mn-cs"/>
            </a:rPr>
            <a:t>１億</a:t>
          </a:r>
          <a:r>
            <a:rPr kumimoji="1" lang="en-US" altLang="ja-JP" sz="1100">
              <a:solidFill>
                <a:schemeClr val="dk1"/>
              </a:solidFill>
              <a:effectLst/>
              <a:latin typeface="+mn-ea"/>
              <a:ea typeface="+mn-ea"/>
              <a:cs typeface="+mn-cs"/>
            </a:rPr>
            <a:t>6,855</a:t>
          </a:r>
          <a:r>
            <a:rPr kumimoji="1" lang="ja-JP" altLang="ja-JP" sz="1100">
              <a:solidFill>
                <a:schemeClr val="dk1"/>
              </a:solidFill>
              <a:effectLst/>
              <a:latin typeface="+mn-ea"/>
              <a:ea typeface="+mn-ea"/>
              <a:cs typeface="+mn-cs"/>
            </a:rPr>
            <a:t>万円</a:t>
          </a:r>
          <a:r>
            <a:rPr kumimoji="1" lang="ja-JP" altLang="en-US" sz="1100">
              <a:solidFill>
                <a:schemeClr val="dk1"/>
              </a:solidFill>
              <a:effectLst/>
              <a:latin typeface="+mn-ea"/>
              <a:ea typeface="+mn-ea"/>
              <a:cs typeface="+mn-cs"/>
            </a:rPr>
            <a:t>３千円</a:t>
          </a:r>
          <a:r>
            <a:rPr kumimoji="1" lang="ja-JP" altLang="ja-JP" sz="1100">
              <a:solidFill>
                <a:schemeClr val="dk1"/>
              </a:solidFill>
              <a:effectLst/>
              <a:latin typeface="+mn-ea"/>
              <a:ea typeface="+mn-ea"/>
              <a:cs typeface="+mn-cs"/>
            </a:rPr>
            <a:t>減少したこと</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により</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ポイント下降している。</a:t>
          </a:r>
          <a:endParaRPr lang="ja-JP" altLang="ja-JP" sz="1400">
            <a:effectLst/>
            <a:latin typeface="+mn-ea"/>
            <a:ea typeface="+mn-ea"/>
          </a:endParaRPr>
        </a:p>
        <a:p>
          <a:r>
            <a:rPr kumimoji="1" lang="ja-JP" altLang="en-US" sz="1100">
              <a:solidFill>
                <a:schemeClr val="dk1"/>
              </a:solidFill>
              <a:effectLst/>
              <a:latin typeface="+mn-ea"/>
              <a:ea typeface="+mn-ea"/>
              <a:cs typeface="+mn-cs"/>
            </a:rPr>
            <a:t>　職員数の減などによる</a:t>
          </a:r>
          <a:r>
            <a:rPr kumimoji="1" lang="ja-JP" altLang="ja-JP" sz="1100">
              <a:solidFill>
                <a:schemeClr val="dk1"/>
              </a:solidFill>
              <a:effectLst/>
              <a:latin typeface="+mn-ea"/>
              <a:ea typeface="+mn-ea"/>
              <a:cs typeface="+mn-cs"/>
            </a:rPr>
            <a:t>職員給等の減</a:t>
          </a:r>
          <a:r>
            <a:rPr kumimoji="1" lang="ja-JP" altLang="en-US" sz="1100">
              <a:solidFill>
                <a:schemeClr val="dk1"/>
              </a:solidFill>
              <a:effectLst/>
              <a:latin typeface="+mn-ea"/>
              <a:ea typeface="+mn-ea"/>
              <a:cs typeface="+mn-cs"/>
            </a:rPr>
            <a:t>があったが</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定年退職者の増による退職手当の増があり、</a:t>
          </a:r>
          <a:r>
            <a:rPr kumimoji="1" lang="ja-JP" altLang="ja-JP" sz="1100">
              <a:solidFill>
                <a:schemeClr val="dk1"/>
              </a:solidFill>
              <a:effectLst/>
              <a:latin typeface="+mn-ea"/>
              <a:ea typeface="+mn-ea"/>
              <a:cs typeface="+mn-cs"/>
            </a:rPr>
            <a:t>人件費全体では前年度を</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上</a:t>
          </a:r>
          <a:r>
            <a:rPr kumimoji="1" lang="ja-JP" altLang="ja-JP" sz="1100">
              <a:solidFill>
                <a:schemeClr val="dk1"/>
              </a:solidFill>
              <a:effectLst/>
              <a:latin typeface="+mn-ea"/>
              <a:ea typeface="+mn-ea"/>
              <a:cs typeface="+mn-cs"/>
            </a:rPr>
            <a:t>回る数値となった。</a:t>
          </a:r>
          <a:endParaRPr lang="ja-JP" altLang="ja-JP" sz="14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引き続き人件費の抑制に努めていく。</a:t>
          </a:r>
          <a:endParaRPr lang="ja-JP" altLang="ja-JP" sz="14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134620</xdr:rowOff>
    </xdr:from>
    <xdr:to>
      <xdr:col>7</xdr:col>
      <xdr:colOff>15875</xdr:colOff>
      <xdr:row>40</xdr:row>
      <xdr:rowOff>119380</xdr:rowOff>
    </xdr:to>
    <xdr:cxnSp macro="">
      <xdr:nvCxnSpPr>
        <xdr:cNvPr id="57" name="直線コネクタ 56"/>
        <xdr:cNvCxnSpPr/>
      </xdr:nvCxnSpPr>
      <xdr:spPr>
        <a:xfrm flipV="1">
          <a:off x="4826000" y="56210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91457</xdr:rowOff>
    </xdr:from>
    <xdr:ext cx="762000" cy="259045"/>
    <xdr:sp macro="" textlink="">
      <xdr:nvSpPr>
        <xdr:cNvPr id="58"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6</xdr:col>
      <xdr:colOff>612775</xdr:colOff>
      <xdr:row>40</xdr:row>
      <xdr:rowOff>119380</xdr:rowOff>
    </xdr:from>
    <xdr:to>
      <xdr:col>7</xdr:col>
      <xdr:colOff>104775</xdr:colOff>
      <xdr:row>40</xdr:row>
      <xdr:rowOff>119380</xdr:rowOff>
    </xdr:to>
    <xdr:cxnSp macro="">
      <xdr:nvCxnSpPr>
        <xdr:cNvPr id="59" name="直線コネクタ 58"/>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49547</xdr:rowOff>
    </xdr:from>
    <xdr:ext cx="762000" cy="259045"/>
    <xdr:sp macro="" textlink="">
      <xdr:nvSpPr>
        <xdr:cNvPr id="60" name="人件費最大値テキスト"/>
        <xdr:cNvSpPr txBox="1"/>
      </xdr:nvSpPr>
      <xdr:spPr>
        <a:xfrm>
          <a:off x="4914900" y="536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134620</xdr:rowOff>
    </xdr:from>
    <xdr:to>
      <xdr:col>7</xdr:col>
      <xdr:colOff>104775</xdr:colOff>
      <xdr:row>32</xdr:row>
      <xdr:rowOff>134620</xdr:rowOff>
    </xdr:to>
    <xdr:cxnSp macro="">
      <xdr:nvCxnSpPr>
        <xdr:cNvPr id="61" name="直線コネクタ 60"/>
        <xdr:cNvCxnSpPr/>
      </xdr:nvCxnSpPr>
      <xdr:spPr>
        <a:xfrm>
          <a:off x="4737100" y="562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119380</xdr:rowOff>
    </xdr:from>
    <xdr:to>
      <xdr:col>7</xdr:col>
      <xdr:colOff>15875</xdr:colOff>
      <xdr:row>41</xdr:row>
      <xdr:rowOff>24130</xdr:rowOff>
    </xdr:to>
    <xdr:cxnSp macro="">
      <xdr:nvCxnSpPr>
        <xdr:cNvPr id="62" name="直線コネクタ 61"/>
        <xdr:cNvCxnSpPr/>
      </xdr:nvCxnSpPr>
      <xdr:spPr>
        <a:xfrm flipV="1">
          <a:off x="3987800" y="6977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119397</xdr:rowOff>
    </xdr:from>
    <xdr:ext cx="762000" cy="259045"/>
    <xdr:sp macro="" textlink="">
      <xdr:nvSpPr>
        <xdr:cNvPr id="63" name="人件費平均値テキスト"/>
        <xdr:cNvSpPr txBox="1"/>
      </xdr:nvSpPr>
      <xdr:spPr>
        <a:xfrm>
          <a:off x="4914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64" name="フローチャート : 判断 63"/>
        <xdr:cNvSpPr/>
      </xdr:nvSpPr>
      <xdr:spPr>
        <a:xfrm>
          <a:off x="4775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24130</xdr:rowOff>
    </xdr:from>
    <xdr:to>
      <xdr:col>5</xdr:col>
      <xdr:colOff>549275</xdr:colOff>
      <xdr:row>41</xdr:row>
      <xdr:rowOff>146050</xdr:rowOff>
    </xdr:to>
    <xdr:cxnSp macro="">
      <xdr:nvCxnSpPr>
        <xdr:cNvPr id="65" name="直線コネクタ 64"/>
        <xdr:cNvCxnSpPr/>
      </xdr:nvCxnSpPr>
      <xdr:spPr>
        <a:xfrm flipV="1">
          <a:off x="3098800" y="7053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66" name="フローチャート : 判断 65"/>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67" name="テキスト ボックス 66"/>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165100</xdr:rowOff>
    </xdr:from>
    <xdr:to>
      <xdr:col>4</xdr:col>
      <xdr:colOff>346075</xdr:colOff>
      <xdr:row>41</xdr:row>
      <xdr:rowOff>146050</xdr:rowOff>
    </xdr:to>
    <xdr:cxnSp macro="">
      <xdr:nvCxnSpPr>
        <xdr:cNvPr id="68" name="直線コネクタ 67"/>
        <xdr:cNvCxnSpPr/>
      </xdr:nvCxnSpPr>
      <xdr:spPr>
        <a:xfrm>
          <a:off x="2209800" y="7023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69" name="フローチャート : 判断 68"/>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0" name="テキスト ボックス 69"/>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119380</xdr:rowOff>
    </xdr:from>
    <xdr:to>
      <xdr:col>3</xdr:col>
      <xdr:colOff>142875</xdr:colOff>
      <xdr:row>40</xdr:row>
      <xdr:rowOff>165100</xdr:rowOff>
    </xdr:to>
    <xdr:cxnSp macro="">
      <xdr:nvCxnSpPr>
        <xdr:cNvPr id="71" name="直線コネクタ 70"/>
        <xdr:cNvCxnSpPr/>
      </xdr:nvCxnSpPr>
      <xdr:spPr>
        <a:xfrm>
          <a:off x="1320800" y="697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140970</xdr:rowOff>
    </xdr:from>
    <xdr:to>
      <xdr:col>1</xdr:col>
      <xdr:colOff>676275</xdr:colOff>
      <xdr:row>38</xdr:row>
      <xdr:rowOff>71120</xdr:rowOff>
    </xdr:to>
    <xdr:sp macro="" textlink="">
      <xdr:nvSpPr>
        <xdr:cNvPr id="74" name="フローチャート : 判断 73"/>
        <xdr:cNvSpPr/>
      </xdr:nvSpPr>
      <xdr:spPr>
        <a:xfrm>
          <a:off x="1270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81297</xdr:rowOff>
    </xdr:from>
    <xdr:ext cx="762000" cy="259045"/>
    <xdr:sp macro="" textlink="">
      <xdr:nvSpPr>
        <xdr:cNvPr id="75" name="テキスト ボックス 74"/>
        <xdr:cNvSpPr txBox="1"/>
      </xdr:nvSpPr>
      <xdr:spPr>
        <a:xfrm>
          <a:off x="939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68580</xdr:rowOff>
    </xdr:from>
    <xdr:to>
      <xdr:col>7</xdr:col>
      <xdr:colOff>66675</xdr:colOff>
      <xdr:row>40</xdr:row>
      <xdr:rowOff>170180</xdr:rowOff>
    </xdr:to>
    <xdr:sp macro="" textlink="">
      <xdr:nvSpPr>
        <xdr:cNvPr id="81" name="円/楕円 80"/>
        <xdr:cNvSpPr/>
      </xdr:nvSpPr>
      <xdr:spPr>
        <a:xfrm>
          <a:off x="47752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148607</xdr:rowOff>
    </xdr:from>
    <xdr:ext cx="762000" cy="259045"/>
    <xdr:sp macro="" textlink="">
      <xdr:nvSpPr>
        <xdr:cNvPr id="82" name="人件費該当値テキスト"/>
        <xdr:cNvSpPr txBox="1"/>
      </xdr:nvSpPr>
      <xdr:spPr>
        <a:xfrm>
          <a:off x="4914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144780</xdr:rowOff>
    </xdr:from>
    <xdr:to>
      <xdr:col>5</xdr:col>
      <xdr:colOff>600075</xdr:colOff>
      <xdr:row>41</xdr:row>
      <xdr:rowOff>74930</xdr:rowOff>
    </xdr:to>
    <xdr:sp macro="" textlink="">
      <xdr:nvSpPr>
        <xdr:cNvPr id="83" name="円/楕円 82"/>
        <xdr:cNvSpPr/>
      </xdr:nvSpPr>
      <xdr:spPr>
        <a:xfrm>
          <a:off x="3937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59707</xdr:rowOff>
    </xdr:from>
    <xdr:ext cx="736600" cy="259045"/>
    <xdr:sp macro="" textlink="">
      <xdr:nvSpPr>
        <xdr:cNvPr id="84" name="テキスト ボックス 83"/>
        <xdr:cNvSpPr txBox="1"/>
      </xdr:nvSpPr>
      <xdr:spPr>
        <a:xfrm>
          <a:off x="3606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95250</xdr:rowOff>
    </xdr:from>
    <xdr:to>
      <xdr:col>4</xdr:col>
      <xdr:colOff>396875</xdr:colOff>
      <xdr:row>42</xdr:row>
      <xdr:rowOff>25400</xdr:rowOff>
    </xdr:to>
    <xdr:sp macro="" textlink="">
      <xdr:nvSpPr>
        <xdr:cNvPr id="85" name="円/楕円 84"/>
        <xdr:cNvSpPr/>
      </xdr:nvSpPr>
      <xdr:spPr>
        <a:xfrm>
          <a:off x="3048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42</xdr:row>
      <xdr:rowOff>10177</xdr:rowOff>
    </xdr:from>
    <xdr:ext cx="762000" cy="259045"/>
    <xdr:sp macro="" textlink="">
      <xdr:nvSpPr>
        <xdr:cNvPr id="86" name="テキスト ボックス 85"/>
        <xdr:cNvSpPr txBox="1"/>
      </xdr:nvSpPr>
      <xdr:spPr>
        <a:xfrm>
          <a:off x="2717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114300</xdr:rowOff>
    </xdr:from>
    <xdr:to>
      <xdr:col>3</xdr:col>
      <xdr:colOff>193675</xdr:colOff>
      <xdr:row>41</xdr:row>
      <xdr:rowOff>44450</xdr:rowOff>
    </xdr:to>
    <xdr:sp macro="" textlink="">
      <xdr:nvSpPr>
        <xdr:cNvPr id="87" name="円/楕円 86"/>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29227</xdr:rowOff>
    </xdr:from>
    <xdr:ext cx="762000" cy="259045"/>
    <xdr:sp macro="" textlink="">
      <xdr:nvSpPr>
        <xdr:cNvPr id="88" name="テキスト ボックス 87"/>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68580</xdr:rowOff>
    </xdr:from>
    <xdr:to>
      <xdr:col>1</xdr:col>
      <xdr:colOff>676275</xdr:colOff>
      <xdr:row>40</xdr:row>
      <xdr:rowOff>170180</xdr:rowOff>
    </xdr:to>
    <xdr:sp macro="" textlink="">
      <xdr:nvSpPr>
        <xdr:cNvPr id="89" name="円/楕円 88"/>
        <xdr:cNvSpPr/>
      </xdr:nvSpPr>
      <xdr:spPr>
        <a:xfrm>
          <a:off x="1270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154957</xdr:rowOff>
    </xdr:from>
    <xdr:ext cx="762000" cy="259045"/>
    <xdr:sp macro="" textlink="">
      <xdr:nvSpPr>
        <xdr:cNvPr id="90" name="テキスト ボックス 89"/>
        <xdr:cNvSpPr txBox="1"/>
      </xdr:nvSpPr>
      <xdr:spPr>
        <a:xfrm>
          <a:off x="939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類似団体平均及び静岡県平均のいずれも上回る数値となっている。</a:t>
          </a:r>
          <a:endParaRPr lang="ja-JP" altLang="ja-JP" sz="14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前年度比では</a:t>
          </a:r>
          <a:r>
            <a:rPr kumimoji="1" lang="ja-JP" altLang="en-US" sz="1100">
              <a:solidFill>
                <a:schemeClr val="dk1"/>
              </a:solidFill>
              <a:effectLst/>
              <a:latin typeface="+mn-ea"/>
              <a:ea typeface="+mn-ea"/>
              <a:cs typeface="+mn-cs"/>
            </a:rPr>
            <a:t>市民課窓口の委託化に</a:t>
          </a:r>
          <a:r>
            <a:rPr kumimoji="1" lang="ja-JP" altLang="ja-JP" sz="1100">
              <a:solidFill>
                <a:schemeClr val="dk1"/>
              </a:solidFill>
              <a:effectLst/>
              <a:latin typeface="+mn-ea"/>
              <a:ea typeface="+mn-ea"/>
              <a:cs typeface="+mn-cs"/>
            </a:rPr>
            <a:t>よる増額などにより、前年度と比べ</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ポイントの増となった。</a:t>
          </a:r>
          <a:endParaRPr lang="ja-JP" altLang="ja-JP" sz="14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一人当たりの決算額をみると、衛生費、商工費及び消防費が類似団体平均を大きく上回っている。衛生費及び消防費は平成</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年度に一部事務組合を解散し、ごみ処理施設や消防施設を当市が維持管理していること、また、商工費は、温泉施設の管理運営経費の負担がその一因となっている。</a:t>
          </a:r>
          <a:endParaRPr lang="ja-JP" altLang="ja-JP" sz="14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22</xdr:row>
      <xdr:rowOff>5080</xdr:rowOff>
    </xdr:to>
    <xdr:cxnSp macro="">
      <xdr:nvCxnSpPr>
        <xdr:cNvPr id="116" name="直線コネクタ 115"/>
        <xdr:cNvCxnSpPr/>
      </xdr:nvCxnSpPr>
      <xdr:spPr>
        <a:xfrm flipV="1">
          <a:off x="16510000" y="2161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148607</xdr:rowOff>
    </xdr:from>
    <xdr:ext cx="762000" cy="259045"/>
    <xdr:sp macro="" textlink="">
      <xdr:nvSpPr>
        <xdr:cNvPr id="117"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22</xdr:row>
      <xdr:rowOff>5080</xdr:rowOff>
    </xdr:from>
    <xdr:to>
      <xdr:col>24</xdr:col>
      <xdr:colOff>120650</xdr:colOff>
      <xdr:row>22</xdr:row>
      <xdr:rowOff>5080</xdr:rowOff>
    </xdr:to>
    <xdr:cxnSp macro="">
      <xdr:nvCxnSpPr>
        <xdr:cNvPr id="118" name="直線コネクタ 117"/>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19"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0" name="直線コネクタ 119"/>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39370</xdr:rowOff>
    </xdr:from>
    <xdr:to>
      <xdr:col>24</xdr:col>
      <xdr:colOff>31750</xdr:colOff>
      <xdr:row>17</xdr:row>
      <xdr:rowOff>85090</xdr:rowOff>
    </xdr:to>
    <xdr:cxnSp macro="">
      <xdr:nvCxnSpPr>
        <xdr:cNvPr id="121" name="直線コネクタ 120"/>
        <xdr:cNvCxnSpPr/>
      </xdr:nvCxnSpPr>
      <xdr:spPr>
        <a:xfrm>
          <a:off x="15671800" y="2954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58437</xdr:rowOff>
    </xdr:from>
    <xdr:ext cx="762000" cy="259045"/>
    <xdr:sp macro="" textlink="">
      <xdr:nvSpPr>
        <xdr:cNvPr id="122" name="物件費平均値テキスト"/>
        <xdr:cNvSpPr txBox="1"/>
      </xdr:nvSpPr>
      <xdr:spPr>
        <a:xfrm>
          <a:off x="16598900" y="245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23" name="フローチャート : 判断 122"/>
        <xdr:cNvSpPr/>
      </xdr:nvSpPr>
      <xdr:spPr>
        <a:xfrm>
          <a:off x="164592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17</xdr:row>
      <xdr:rowOff>39370</xdr:rowOff>
    </xdr:to>
    <xdr:cxnSp macro="">
      <xdr:nvCxnSpPr>
        <xdr:cNvPr id="124" name="直線コネクタ 123"/>
        <xdr:cNvCxnSpPr/>
      </xdr:nvCxnSpPr>
      <xdr:spPr>
        <a:xfrm>
          <a:off x="14782800" y="28016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11430</xdr:rowOff>
    </xdr:from>
    <xdr:to>
      <xdr:col>22</xdr:col>
      <xdr:colOff>615950</xdr:colOff>
      <xdr:row>15</xdr:row>
      <xdr:rowOff>113030</xdr:rowOff>
    </xdr:to>
    <xdr:sp macro="" textlink="">
      <xdr:nvSpPr>
        <xdr:cNvPr id="125" name="フローチャート : 判断 124"/>
        <xdr:cNvSpPr/>
      </xdr:nvSpPr>
      <xdr:spPr>
        <a:xfrm>
          <a:off x="15621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123207</xdr:rowOff>
    </xdr:from>
    <xdr:ext cx="736600" cy="259045"/>
    <xdr:sp macro="" textlink="">
      <xdr:nvSpPr>
        <xdr:cNvPr id="126" name="テキスト ボックス 125"/>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58420</xdr:rowOff>
    </xdr:to>
    <xdr:cxnSp macro="">
      <xdr:nvCxnSpPr>
        <xdr:cNvPr id="127" name="直線コネクタ 126"/>
        <xdr:cNvCxnSpPr/>
      </xdr:nvCxnSpPr>
      <xdr:spPr>
        <a:xfrm>
          <a:off x="13893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91440</xdr:rowOff>
    </xdr:from>
    <xdr:to>
      <xdr:col>21</xdr:col>
      <xdr:colOff>412750</xdr:colOff>
      <xdr:row>15</xdr:row>
      <xdr:rowOff>21590</xdr:rowOff>
    </xdr:to>
    <xdr:sp macro="" textlink="">
      <xdr:nvSpPr>
        <xdr:cNvPr id="128" name="フローチャート : 判断 127"/>
        <xdr:cNvSpPr/>
      </xdr:nvSpPr>
      <xdr:spPr>
        <a:xfrm>
          <a:off x="14732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31767</xdr:rowOff>
    </xdr:from>
    <xdr:ext cx="762000" cy="259045"/>
    <xdr:sp macro="" textlink="">
      <xdr:nvSpPr>
        <xdr:cNvPr id="129" name="テキスト ボックス 128"/>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58420</xdr:rowOff>
    </xdr:to>
    <xdr:cxnSp macro="">
      <xdr:nvCxnSpPr>
        <xdr:cNvPr id="130" name="直線コネクタ 129"/>
        <xdr:cNvCxnSpPr/>
      </xdr:nvCxnSpPr>
      <xdr:spPr>
        <a:xfrm>
          <a:off x="13004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xdr:rowOff>
    </xdr:from>
    <xdr:to>
      <xdr:col>20</xdr:col>
      <xdr:colOff>209550</xdr:colOff>
      <xdr:row>14</xdr:row>
      <xdr:rowOff>116840</xdr:rowOff>
    </xdr:to>
    <xdr:sp macro="" textlink="">
      <xdr:nvSpPr>
        <xdr:cNvPr id="131" name="フローチャート : 判断 130"/>
        <xdr:cNvSpPr/>
      </xdr:nvSpPr>
      <xdr:spPr>
        <a:xfrm>
          <a:off x="13843000" y="24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127017</xdr:rowOff>
    </xdr:from>
    <xdr:ext cx="762000" cy="259045"/>
    <xdr:sp macro="" textlink="">
      <xdr:nvSpPr>
        <xdr:cNvPr id="132" name="テキスト ボックス 131"/>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3810</xdr:rowOff>
    </xdr:from>
    <xdr:to>
      <xdr:col>19</xdr:col>
      <xdr:colOff>6350</xdr:colOff>
      <xdr:row>13</xdr:row>
      <xdr:rowOff>105410</xdr:rowOff>
    </xdr:to>
    <xdr:sp macro="" textlink="">
      <xdr:nvSpPr>
        <xdr:cNvPr id="133" name="フローチャート : 判断 132"/>
        <xdr:cNvSpPr/>
      </xdr:nvSpPr>
      <xdr:spPr>
        <a:xfrm>
          <a:off x="12954000" y="22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115587</xdr:rowOff>
    </xdr:from>
    <xdr:ext cx="762000" cy="259045"/>
    <xdr:sp macro="" textlink="">
      <xdr:nvSpPr>
        <xdr:cNvPr id="134" name="テキスト ボックス 133"/>
        <xdr:cNvSpPr txBox="1"/>
      </xdr:nvSpPr>
      <xdr:spPr>
        <a:xfrm>
          <a:off x="126238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40" name="円/楕円 139"/>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6367</xdr:rowOff>
    </xdr:from>
    <xdr:ext cx="762000" cy="259045"/>
    <xdr:sp macro="" textlink="">
      <xdr:nvSpPr>
        <xdr:cNvPr id="141"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160020</xdr:rowOff>
    </xdr:from>
    <xdr:to>
      <xdr:col>22</xdr:col>
      <xdr:colOff>615950</xdr:colOff>
      <xdr:row>17</xdr:row>
      <xdr:rowOff>90170</xdr:rowOff>
    </xdr:to>
    <xdr:sp macro="" textlink="">
      <xdr:nvSpPr>
        <xdr:cNvPr id="142" name="円/楕円 141"/>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43" name="テキスト ボックス 142"/>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4" name="円/楕円 143"/>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45" name="テキスト ボックス 144"/>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46" name="円/楕円 145"/>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47" name="テキスト ボックス 146"/>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48" name="円/楕円 147"/>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33037</xdr:rowOff>
    </xdr:from>
    <xdr:ext cx="762000" cy="259045"/>
    <xdr:sp macro="" textlink="">
      <xdr:nvSpPr>
        <xdr:cNvPr id="149" name="テキスト ボックス 148"/>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類似団体平均</a:t>
          </a:r>
          <a:r>
            <a:rPr kumimoji="1" lang="ja-JP" altLang="en-US" sz="1100">
              <a:solidFill>
                <a:schemeClr val="dk1"/>
              </a:solidFill>
              <a:effectLst/>
              <a:latin typeface="+mn-ea"/>
              <a:ea typeface="+mn-ea"/>
              <a:cs typeface="+mn-cs"/>
            </a:rPr>
            <a:t>を上回り、</a:t>
          </a:r>
          <a:r>
            <a:rPr kumimoji="1" lang="ja-JP" altLang="ja-JP" sz="1100">
              <a:solidFill>
                <a:schemeClr val="dk1"/>
              </a:solidFill>
              <a:effectLst/>
              <a:latin typeface="+mn-ea"/>
              <a:ea typeface="+mn-ea"/>
              <a:cs typeface="+mn-cs"/>
            </a:rPr>
            <a:t>静岡県平均を下回る数値となっている</a:t>
          </a:r>
          <a:r>
            <a:rPr kumimoji="1" lang="ja-JP" altLang="en-US"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臨時福祉給付金</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制度見直しによるこども医療扶助費</a:t>
          </a:r>
          <a:r>
            <a:rPr kumimoji="1" lang="ja-JP" altLang="ja-JP" sz="1100">
              <a:solidFill>
                <a:schemeClr val="dk1"/>
              </a:solidFill>
              <a:effectLst/>
              <a:latin typeface="+mn-ea"/>
              <a:ea typeface="+mn-ea"/>
              <a:cs typeface="+mn-cs"/>
            </a:rPr>
            <a:t>等</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給付事業などの増により、前年度に比べ</a:t>
          </a:r>
          <a:r>
            <a:rPr kumimoji="1" lang="en-US" altLang="ja-JP" sz="1100">
              <a:solidFill>
                <a:schemeClr val="dk1"/>
              </a:solidFill>
              <a:effectLst/>
              <a:latin typeface="+mn-ea"/>
              <a:ea typeface="+mn-ea"/>
              <a:cs typeface="+mn-cs"/>
            </a:rPr>
            <a:t>0.6</a:t>
          </a:r>
          <a:r>
            <a:rPr kumimoji="1" lang="ja-JP" altLang="ja-JP" sz="1100">
              <a:solidFill>
                <a:schemeClr val="dk1"/>
              </a:solidFill>
              <a:effectLst/>
              <a:latin typeface="+mn-ea"/>
              <a:ea typeface="+mn-ea"/>
              <a:cs typeface="+mn-cs"/>
            </a:rPr>
            <a:t>ポイント上昇した。</a:t>
          </a:r>
          <a:endParaRPr lang="ja-JP" altLang="ja-JP" sz="14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各事業の適正・厳格な執行等により、財政負担の抑制に努める。</a:t>
          </a:r>
          <a:endParaRPr lang="ja-JP" altLang="ja-JP" sz="14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4" name="直線コネクタ 16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5" name="テキスト ボックス 16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6" name="直線コネクタ 16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7" name="テキスト ボックス 16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8" name="直線コネクタ 16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69" name="テキスト ボックス 16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0" name="直線コネクタ 16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1" name="テキスト ボックス 17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3" name="テキスト ボックス 17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24130</xdr:rowOff>
    </xdr:to>
    <xdr:cxnSp macro="">
      <xdr:nvCxnSpPr>
        <xdr:cNvPr id="175" name="直線コネクタ 174"/>
        <xdr:cNvCxnSpPr/>
      </xdr:nvCxnSpPr>
      <xdr:spPr>
        <a:xfrm flipV="1">
          <a:off x="4826000" y="92938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167657</xdr:rowOff>
    </xdr:from>
    <xdr:ext cx="762000" cy="259045"/>
    <xdr:sp macro="" textlink="">
      <xdr:nvSpPr>
        <xdr:cNvPr id="176"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24130</xdr:rowOff>
    </xdr:from>
    <xdr:to>
      <xdr:col>7</xdr:col>
      <xdr:colOff>104775</xdr:colOff>
      <xdr:row>61</xdr:row>
      <xdr:rowOff>24130</xdr:rowOff>
    </xdr:to>
    <xdr:cxnSp macro="">
      <xdr:nvCxnSpPr>
        <xdr:cNvPr id="177" name="直線コネクタ 176"/>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7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79" name="直線コネクタ 17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58</xdr:row>
      <xdr:rowOff>35560</xdr:rowOff>
    </xdr:to>
    <xdr:cxnSp macro="">
      <xdr:nvCxnSpPr>
        <xdr:cNvPr id="180" name="直線コネクタ 179"/>
        <xdr:cNvCxnSpPr/>
      </xdr:nvCxnSpPr>
      <xdr:spPr>
        <a:xfrm>
          <a:off x="3987800" y="970534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2" name="フローチャート : 判断 18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104140</xdr:rowOff>
    </xdr:to>
    <xdr:cxnSp macro="">
      <xdr:nvCxnSpPr>
        <xdr:cNvPr id="183" name="直線コネクタ 182"/>
        <xdr:cNvCxnSpPr/>
      </xdr:nvCxnSpPr>
      <xdr:spPr>
        <a:xfrm>
          <a:off x="3098800" y="961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4" name="フローチャート : 判断 183"/>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185" name="テキスト ボックス 184"/>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56</xdr:row>
      <xdr:rowOff>12700</xdr:rowOff>
    </xdr:to>
    <xdr:cxnSp macro="">
      <xdr:nvCxnSpPr>
        <xdr:cNvPr id="186" name="直線コネクタ 185"/>
        <xdr:cNvCxnSpPr/>
      </xdr:nvCxnSpPr>
      <xdr:spPr>
        <a:xfrm>
          <a:off x="2209800" y="938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64770</xdr:rowOff>
    </xdr:from>
    <xdr:to>
      <xdr:col>4</xdr:col>
      <xdr:colOff>396875</xdr:colOff>
      <xdr:row>57</xdr:row>
      <xdr:rowOff>166370</xdr:rowOff>
    </xdr:to>
    <xdr:sp macro="" textlink="">
      <xdr:nvSpPr>
        <xdr:cNvPr id="187" name="フローチャート : 判断 186"/>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151147</xdr:rowOff>
    </xdr:from>
    <xdr:ext cx="762000" cy="259045"/>
    <xdr:sp macro="" textlink="">
      <xdr:nvSpPr>
        <xdr:cNvPr id="188" name="テキスト ボックス 187"/>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127000</xdr:rowOff>
    </xdr:to>
    <xdr:cxnSp macro="">
      <xdr:nvCxnSpPr>
        <xdr:cNvPr id="189" name="直線コネクタ 188"/>
        <xdr:cNvCxnSpPr/>
      </xdr:nvCxnSpPr>
      <xdr:spPr>
        <a:xfrm>
          <a:off x="1320800" y="9293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167640</xdr:rowOff>
    </xdr:from>
    <xdr:to>
      <xdr:col>3</xdr:col>
      <xdr:colOff>193675</xdr:colOff>
      <xdr:row>55</xdr:row>
      <xdr:rowOff>97790</xdr:rowOff>
    </xdr:to>
    <xdr:sp macro="" textlink="">
      <xdr:nvSpPr>
        <xdr:cNvPr id="190" name="フローチャート : 判断 189"/>
        <xdr:cNvSpPr/>
      </xdr:nvSpPr>
      <xdr:spPr>
        <a:xfrm>
          <a:off x="2159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82567</xdr:rowOff>
    </xdr:from>
    <xdr:ext cx="762000" cy="259045"/>
    <xdr:sp macro="" textlink="">
      <xdr:nvSpPr>
        <xdr:cNvPr id="191" name="テキスト ボックス 190"/>
        <xdr:cNvSpPr txBox="1"/>
      </xdr:nvSpPr>
      <xdr:spPr>
        <a:xfrm>
          <a:off x="1828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2" name="フローチャート : 判断 191"/>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193" name="テキスト ボックス 192"/>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156210</xdr:rowOff>
    </xdr:from>
    <xdr:to>
      <xdr:col>7</xdr:col>
      <xdr:colOff>66675</xdr:colOff>
      <xdr:row>58</xdr:row>
      <xdr:rowOff>86360</xdr:rowOff>
    </xdr:to>
    <xdr:sp macro="" textlink="">
      <xdr:nvSpPr>
        <xdr:cNvPr id="199" name="円/楕円 198"/>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128287</xdr:rowOff>
    </xdr:from>
    <xdr:ext cx="762000" cy="259045"/>
    <xdr:sp macro="" textlink="">
      <xdr:nvSpPr>
        <xdr:cNvPr id="200" name="扶助費該当値テキスト"/>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53340</xdr:rowOff>
    </xdr:from>
    <xdr:to>
      <xdr:col>5</xdr:col>
      <xdr:colOff>600075</xdr:colOff>
      <xdr:row>56</xdr:row>
      <xdr:rowOff>154940</xdr:rowOff>
    </xdr:to>
    <xdr:sp macro="" textlink="">
      <xdr:nvSpPr>
        <xdr:cNvPr id="201" name="円/楕円 200"/>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165117</xdr:rowOff>
    </xdr:from>
    <xdr:ext cx="736600" cy="259045"/>
    <xdr:sp macro="" textlink="">
      <xdr:nvSpPr>
        <xdr:cNvPr id="202" name="テキスト ボックス 201"/>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3" name="円/楕円 20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04" name="テキスト ボックス 20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05" name="円/楕円 20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6" name="テキスト ボックス 20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156210</xdr:rowOff>
    </xdr:from>
    <xdr:to>
      <xdr:col>1</xdr:col>
      <xdr:colOff>676275</xdr:colOff>
      <xdr:row>54</xdr:row>
      <xdr:rowOff>86360</xdr:rowOff>
    </xdr:to>
    <xdr:sp macro="" textlink="">
      <xdr:nvSpPr>
        <xdr:cNvPr id="207" name="円/楕円 206"/>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96537</xdr:rowOff>
    </xdr:from>
    <xdr:ext cx="762000" cy="259045"/>
    <xdr:sp macro="" textlink="">
      <xdr:nvSpPr>
        <xdr:cNvPr id="208" name="テキスト ボックス 207"/>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類似団体平均及び静岡県平均のいずれも下回る数値となっている。</a:t>
          </a:r>
          <a:endParaRPr lang="ja-JP" altLang="ja-JP" sz="1400">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国民健康保険事業、介護保険事業などの社会保障関係経費に係る特別会計繰出金は今後増加傾向にあると予測される。</a:t>
          </a:r>
          <a:endParaRPr kumimoji="1" lang="en-US" altLang="ja-JP" sz="1100">
            <a:solidFill>
              <a:schemeClr val="dk1"/>
            </a:solidFill>
            <a:effectLst/>
            <a:latin typeface="+mn-ea"/>
            <a:ea typeface="+mn-ea"/>
            <a:cs typeface="+mn-cs"/>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普通会計における経常経費削減とあわせ、特別会計における経常経費の削減にも取り組む。</a:t>
          </a:r>
          <a:endParaRPr lang="ja-JP" altLang="ja-JP" sz="14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3" name="直線コネクタ 22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4" name="テキスト ボックス 22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5" name="直線コネクタ 22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6" name="テキスト ボックス 22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29" name="直線コネクタ 22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0" name="テキスト ボックス 22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1" name="直線コネクタ 23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2" name="テキスト ボックス 23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4" name="テキスト ボックス 23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133350</xdr:rowOff>
    </xdr:from>
    <xdr:to>
      <xdr:col>24</xdr:col>
      <xdr:colOff>31750</xdr:colOff>
      <xdr:row>61</xdr:row>
      <xdr:rowOff>133350</xdr:rowOff>
    </xdr:to>
    <xdr:cxnSp macro="">
      <xdr:nvCxnSpPr>
        <xdr:cNvPr id="236" name="直線コネクタ 235"/>
        <xdr:cNvCxnSpPr/>
      </xdr:nvCxnSpPr>
      <xdr:spPr>
        <a:xfrm flipV="1">
          <a:off x="16510000" y="9220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37"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38" name="直線コネクタ 237"/>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48277</xdr:rowOff>
    </xdr:from>
    <xdr:ext cx="762000" cy="259045"/>
    <xdr:sp macro="" textlink="">
      <xdr:nvSpPr>
        <xdr:cNvPr id="239" name="その他最大値テキスト"/>
        <xdr:cNvSpPr txBox="1"/>
      </xdr:nvSpPr>
      <xdr:spPr>
        <a:xfrm>
          <a:off x="165989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53</xdr:row>
      <xdr:rowOff>133350</xdr:rowOff>
    </xdr:from>
    <xdr:to>
      <xdr:col>24</xdr:col>
      <xdr:colOff>120650</xdr:colOff>
      <xdr:row>53</xdr:row>
      <xdr:rowOff>133350</xdr:rowOff>
    </xdr:to>
    <xdr:cxnSp macro="">
      <xdr:nvCxnSpPr>
        <xdr:cNvPr id="240" name="直線コネクタ 239"/>
        <xdr:cNvCxnSpPr/>
      </xdr:nvCxnSpPr>
      <xdr:spPr>
        <a:xfrm>
          <a:off x="16421100" y="922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139700</xdr:rowOff>
    </xdr:from>
    <xdr:to>
      <xdr:col>24</xdr:col>
      <xdr:colOff>31750</xdr:colOff>
      <xdr:row>55</xdr:row>
      <xdr:rowOff>6350</xdr:rowOff>
    </xdr:to>
    <xdr:cxnSp macro="">
      <xdr:nvCxnSpPr>
        <xdr:cNvPr id="241" name="直線コネクタ 240"/>
        <xdr:cNvCxnSpPr/>
      </xdr:nvCxnSpPr>
      <xdr:spPr>
        <a:xfrm>
          <a:off x="15671800" y="939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22877</xdr:rowOff>
    </xdr:from>
    <xdr:ext cx="762000" cy="259045"/>
    <xdr:sp macro="" textlink="">
      <xdr:nvSpPr>
        <xdr:cNvPr id="242" name="その他平均値テキスト"/>
        <xdr:cNvSpPr txBox="1"/>
      </xdr:nvSpPr>
      <xdr:spPr>
        <a:xfrm>
          <a:off x="16598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50800</xdr:rowOff>
    </xdr:from>
    <xdr:to>
      <xdr:col>24</xdr:col>
      <xdr:colOff>82550</xdr:colOff>
      <xdr:row>56</xdr:row>
      <xdr:rowOff>152400</xdr:rowOff>
    </xdr:to>
    <xdr:sp macro="" textlink="">
      <xdr:nvSpPr>
        <xdr:cNvPr id="243" name="フローチャート : 判断 242"/>
        <xdr:cNvSpPr/>
      </xdr:nvSpPr>
      <xdr:spPr>
        <a:xfrm>
          <a:off x="16459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76200</xdr:rowOff>
    </xdr:from>
    <xdr:to>
      <xdr:col>22</xdr:col>
      <xdr:colOff>565150</xdr:colOff>
      <xdr:row>54</xdr:row>
      <xdr:rowOff>139700</xdr:rowOff>
    </xdr:to>
    <xdr:cxnSp macro="">
      <xdr:nvCxnSpPr>
        <xdr:cNvPr id="244" name="直線コネクタ 243"/>
        <xdr:cNvCxnSpPr/>
      </xdr:nvCxnSpPr>
      <xdr:spPr>
        <a:xfrm>
          <a:off x="14782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45" name="フローチャート : 判断 244"/>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46" name="テキスト ボックス 245"/>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146050</xdr:rowOff>
    </xdr:from>
    <xdr:to>
      <xdr:col>21</xdr:col>
      <xdr:colOff>361950</xdr:colOff>
      <xdr:row>54</xdr:row>
      <xdr:rowOff>76200</xdr:rowOff>
    </xdr:to>
    <xdr:cxnSp macro="">
      <xdr:nvCxnSpPr>
        <xdr:cNvPr id="247" name="直線コネクタ 246"/>
        <xdr:cNvCxnSpPr/>
      </xdr:nvCxnSpPr>
      <xdr:spPr>
        <a:xfrm>
          <a:off x="13893800" y="9232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48" name="フローチャート : 判断 247"/>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49" name="テキスト ボックス 248"/>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133350</xdr:rowOff>
    </xdr:from>
    <xdr:to>
      <xdr:col>20</xdr:col>
      <xdr:colOff>158750</xdr:colOff>
      <xdr:row>53</xdr:row>
      <xdr:rowOff>146050</xdr:rowOff>
    </xdr:to>
    <xdr:cxnSp macro="">
      <xdr:nvCxnSpPr>
        <xdr:cNvPr id="250" name="直線コネクタ 249"/>
        <xdr:cNvCxnSpPr/>
      </xdr:nvCxnSpPr>
      <xdr:spPr>
        <a:xfrm>
          <a:off x="13004800" y="922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69850</xdr:rowOff>
    </xdr:from>
    <xdr:to>
      <xdr:col>20</xdr:col>
      <xdr:colOff>209550</xdr:colOff>
      <xdr:row>56</xdr:row>
      <xdr:rowOff>0</xdr:rowOff>
    </xdr:to>
    <xdr:sp macro="" textlink="">
      <xdr:nvSpPr>
        <xdr:cNvPr id="251" name="フローチャート : 判断 250"/>
        <xdr:cNvSpPr/>
      </xdr:nvSpPr>
      <xdr:spPr>
        <a:xfrm>
          <a:off x="13843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156227</xdr:rowOff>
    </xdr:from>
    <xdr:ext cx="762000" cy="259045"/>
    <xdr:sp macro="" textlink="">
      <xdr:nvSpPr>
        <xdr:cNvPr id="252" name="テキスト ボックス 251"/>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53" name="フローチャート : 判断 252"/>
        <xdr:cNvSpPr/>
      </xdr:nvSpPr>
      <xdr:spPr>
        <a:xfrm>
          <a:off x="12954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54" name="テキスト ボックス 253"/>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127000</xdr:rowOff>
    </xdr:from>
    <xdr:to>
      <xdr:col>24</xdr:col>
      <xdr:colOff>82550</xdr:colOff>
      <xdr:row>55</xdr:row>
      <xdr:rowOff>57150</xdr:rowOff>
    </xdr:to>
    <xdr:sp macro="" textlink="">
      <xdr:nvSpPr>
        <xdr:cNvPr id="260" name="円/楕円 259"/>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143527</xdr:rowOff>
    </xdr:from>
    <xdr:ext cx="762000" cy="259045"/>
    <xdr:sp macro="" textlink="">
      <xdr:nvSpPr>
        <xdr:cNvPr id="261" name="その他該当値テキスト"/>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88900</xdr:rowOff>
    </xdr:from>
    <xdr:to>
      <xdr:col>22</xdr:col>
      <xdr:colOff>615950</xdr:colOff>
      <xdr:row>55</xdr:row>
      <xdr:rowOff>19050</xdr:rowOff>
    </xdr:to>
    <xdr:sp macro="" textlink="">
      <xdr:nvSpPr>
        <xdr:cNvPr id="262" name="円/楕円 261"/>
        <xdr:cNvSpPr/>
      </xdr:nvSpPr>
      <xdr:spPr>
        <a:xfrm>
          <a:off x="15621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29227</xdr:rowOff>
    </xdr:from>
    <xdr:ext cx="736600" cy="259045"/>
    <xdr:sp macro="" textlink="">
      <xdr:nvSpPr>
        <xdr:cNvPr id="263" name="テキスト ボックス 262"/>
        <xdr:cNvSpPr txBox="1"/>
      </xdr:nvSpPr>
      <xdr:spPr>
        <a:xfrm>
          <a:off x="15290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25400</xdr:rowOff>
    </xdr:from>
    <xdr:to>
      <xdr:col>21</xdr:col>
      <xdr:colOff>412750</xdr:colOff>
      <xdr:row>54</xdr:row>
      <xdr:rowOff>127000</xdr:rowOff>
    </xdr:to>
    <xdr:sp macro="" textlink="">
      <xdr:nvSpPr>
        <xdr:cNvPr id="264" name="円/楕円 263"/>
        <xdr:cNvSpPr/>
      </xdr:nvSpPr>
      <xdr:spPr>
        <a:xfrm>
          <a:off x="14732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137177</xdr:rowOff>
    </xdr:from>
    <xdr:ext cx="762000" cy="259045"/>
    <xdr:sp macro="" textlink="">
      <xdr:nvSpPr>
        <xdr:cNvPr id="265" name="テキスト ボックス 264"/>
        <xdr:cNvSpPr txBox="1"/>
      </xdr:nvSpPr>
      <xdr:spPr>
        <a:xfrm>
          <a:off x="14401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95250</xdr:rowOff>
    </xdr:from>
    <xdr:to>
      <xdr:col>20</xdr:col>
      <xdr:colOff>209550</xdr:colOff>
      <xdr:row>54</xdr:row>
      <xdr:rowOff>25400</xdr:rowOff>
    </xdr:to>
    <xdr:sp macro="" textlink="">
      <xdr:nvSpPr>
        <xdr:cNvPr id="266" name="円/楕円 265"/>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35577</xdr:rowOff>
    </xdr:from>
    <xdr:ext cx="762000" cy="259045"/>
    <xdr:sp macro="" textlink="">
      <xdr:nvSpPr>
        <xdr:cNvPr id="267" name="テキスト ボックス 266"/>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82550</xdr:rowOff>
    </xdr:from>
    <xdr:to>
      <xdr:col>19</xdr:col>
      <xdr:colOff>6350</xdr:colOff>
      <xdr:row>54</xdr:row>
      <xdr:rowOff>12700</xdr:rowOff>
    </xdr:to>
    <xdr:sp macro="" textlink="">
      <xdr:nvSpPr>
        <xdr:cNvPr id="268" name="円/楕円 267"/>
        <xdr:cNvSpPr/>
      </xdr:nvSpPr>
      <xdr:spPr>
        <a:xfrm>
          <a:off x="12954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22877</xdr:rowOff>
    </xdr:from>
    <xdr:ext cx="762000" cy="259045"/>
    <xdr:sp macro="" textlink="">
      <xdr:nvSpPr>
        <xdr:cNvPr id="269" name="テキスト ボックス 268"/>
        <xdr:cNvSpPr txBox="1"/>
      </xdr:nvSpPr>
      <xdr:spPr>
        <a:xfrm>
          <a:off x="12623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類似団体平均との比較では</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過去５年間とも下回る数値となっているが、これは</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20</a:t>
          </a:r>
          <a:r>
            <a:rPr kumimoji="1" lang="ja-JP" altLang="en-US" sz="1100">
              <a:solidFill>
                <a:schemeClr val="dk1"/>
              </a:solidFill>
              <a:effectLst/>
              <a:latin typeface="+mn-ea"/>
              <a:ea typeface="+mn-ea"/>
              <a:cs typeface="+mn-cs"/>
            </a:rPr>
            <a:t>年度に消防、衛生業務を直営化したため、</a:t>
          </a:r>
          <a:r>
            <a:rPr kumimoji="1" lang="ja-JP" altLang="ja-JP" sz="1100">
              <a:solidFill>
                <a:schemeClr val="dk1"/>
              </a:solidFill>
              <a:effectLst/>
              <a:latin typeface="+mn-ea"/>
              <a:ea typeface="+mn-ea"/>
              <a:cs typeface="+mn-cs"/>
            </a:rPr>
            <a:t>一部事務組合に対する負担金の額が類似団体</a:t>
          </a:r>
          <a:r>
            <a:rPr kumimoji="1" lang="ja-JP" altLang="en-US" sz="1100">
              <a:solidFill>
                <a:schemeClr val="dk1"/>
              </a:solidFill>
              <a:effectLst/>
              <a:latin typeface="+mn-ea"/>
              <a:ea typeface="+mn-ea"/>
              <a:cs typeface="+mn-cs"/>
            </a:rPr>
            <a:t>より</a:t>
          </a:r>
          <a:r>
            <a:rPr kumimoji="1" lang="ja-JP" altLang="ja-JP" sz="1100">
              <a:solidFill>
                <a:schemeClr val="dk1"/>
              </a:solidFill>
              <a:effectLst/>
              <a:latin typeface="+mn-ea"/>
              <a:ea typeface="+mn-ea"/>
              <a:cs typeface="+mn-cs"/>
            </a:rPr>
            <a:t>下回っていることが大きな要因である。</a:t>
          </a:r>
          <a:endParaRPr lang="ja-JP" altLang="ja-JP" sz="1400">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前年度との比較では、</a:t>
          </a:r>
          <a:r>
            <a:rPr kumimoji="1" lang="ja-JP" altLang="en-US" sz="1100">
              <a:solidFill>
                <a:schemeClr val="dk1"/>
              </a:solidFill>
              <a:effectLst/>
              <a:latin typeface="+mn-ea"/>
              <a:ea typeface="+mn-ea"/>
              <a:cs typeface="+mn-cs"/>
            </a:rPr>
            <a:t>新たに対象者があったことによる企業立地促進事業費補助金の皆増などにより、</a:t>
          </a:r>
          <a:r>
            <a:rPr kumimoji="1" lang="ja-JP" altLang="ja-JP" sz="1100">
              <a:solidFill>
                <a:schemeClr val="dk1"/>
              </a:solidFill>
              <a:effectLst/>
              <a:latin typeface="+mn-ea"/>
              <a:ea typeface="+mn-ea"/>
              <a:cs typeface="+mn-cs"/>
            </a:rPr>
            <a:t>前年度比</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ポイントの</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となっている。</a:t>
          </a:r>
          <a:endParaRPr lang="ja-JP" altLang="ja-JP" sz="14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4" name="直線コネクタ 28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5" name="テキスト ボックス 28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6" name="直線コネクタ 28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7" name="テキスト ボックス 28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8" name="直線コネクタ 28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9" name="テキスト ボックス 28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0" name="直線コネクタ 28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1" name="テキスト ボックス 29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2" name="直線コネクタ 29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3" name="テキスト ボックス 29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4" name="直線コネクタ 29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5" name="テキスト ボックス 29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7" name="テキスト ボックス 29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159657</xdr:rowOff>
    </xdr:from>
    <xdr:to>
      <xdr:col>24</xdr:col>
      <xdr:colOff>31750</xdr:colOff>
      <xdr:row>42</xdr:row>
      <xdr:rowOff>12700</xdr:rowOff>
    </xdr:to>
    <xdr:cxnSp macro="">
      <xdr:nvCxnSpPr>
        <xdr:cNvPr id="299" name="直線コネクタ 298"/>
        <xdr:cNvCxnSpPr/>
      </xdr:nvCxnSpPr>
      <xdr:spPr>
        <a:xfrm flipV="1">
          <a:off x="16510000" y="56460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0"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1" name="直線コネクタ 300"/>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74584</xdr:rowOff>
    </xdr:from>
    <xdr:ext cx="762000" cy="259045"/>
    <xdr:sp macro="" textlink="">
      <xdr:nvSpPr>
        <xdr:cNvPr id="302" name="補助費等最大値テキスト"/>
        <xdr:cNvSpPr txBox="1"/>
      </xdr:nvSpPr>
      <xdr:spPr>
        <a:xfrm>
          <a:off x="16598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32</xdr:row>
      <xdr:rowOff>159657</xdr:rowOff>
    </xdr:from>
    <xdr:to>
      <xdr:col>24</xdr:col>
      <xdr:colOff>120650</xdr:colOff>
      <xdr:row>32</xdr:row>
      <xdr:rowOff>159657</xdr:rowOff>
    </xdr:to>
    <xdr:cxnSp macro="">
      <xdr:nvCxnSpPr>
        <xdr:cNvPr id="303" name="直線コネクタ 302"/>
        <xdr:cNvCxnSpPr/>
      </xdr:nvCxnSpPr>
      <xdr:spPr>
        <a:xfrm>
          <a:off x="16421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45357</xdr:rowOff>
    </xdr:from>
    <xdr:to>
      <xdr:col>24</xdr:col>
      <xdr:colOff>31750</xdr:colOff>
      <xdr:row>34</xdr:row>
      <xdr:rowOff>78014</xdr:rowOff>
    </xdr:to>
    <xdr:cxnSp macro="">
      <xdr:nvCxnSpPr>
        <xdr:cNvPr id="304" name="直線コネクタ 303"/>
        <xdr:cNvCxnSpPr/>
      </xdr:nvCxnSpPr>
      <xdr:spPr>
        <a:xfrm>
          <a:off x="15671800" y="58746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7455</xdr:rowOff>
    </xdr:from>
    <xdr:ext cx="762000" cy="259045"/>
    <xdr:sp macro="" textlink="">
      <xdr:nvSpPr>
        <xdr:cNvPr id="305" name="補助費等平均値テキスト"/>
        <xdr:cNvSpPr txBox="1"/>
      </xdr:nvSpPr>
      <xdr:spPr>
        <a:xfrm>
          <a:off x="16598900" y="6351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35378</xdr:rowOff>
    </xdr:from>
    <xdr:to>
      <xdr:col>24</xdr:col>
      <xdr:colOff>82550</xdr:colOff>
      <xdr:row>37</xdr:row>
      <xdr:rowOff>136978</xdr:rowOff>
    </xdr:to>
    <xdr:sp macro="" textlink="">
      <xdr:nvSpPr>
        <xdr:cNvPr id="306" name="フローチャート : 判断 305"/>
        <xdr:cNvSpPr/>
      </xdr:nvSpPr>
      <xdr:spPr>
        <a:xfrm>
          <a:off x="16459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45357</xdr:rowOff>
    </xdr:from>
    <xdr:to>
      <xdr:col>22</xdr:col>
      <xdr:colOff>565150</xdr:colOff>
      <xdr:row>34</xdr:row>
      <xdr:rowOff>61686</xdr:rowOff>
    </xdr:to>
    <xdr:cxnSp macro="">
      <xdr:nvCxnSpPr>
        <xdr:cNvPr id="307" name="直線コネクタ 306"/>
        <xdr:cNvCxnSpPr/>
      </xdr:nvCxnSpPr>
      <xdr:spPr>
        <a:xfrm flipV="1">
          <a:off x="14782800" y="58746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84364</xdr:rowOff>
    </xdr:from>
    <xdr:to>
      <xdr:col>22</xdr:col>
      <xdr:colOff>615950</xdr:colOff>
      <xdr:row>38</xdr:row>
      <xdr:rowOff>14514</xdr:rowOff>
    </xdr:to>
    <xdr:sp macro="" textlink="">
      <xdr:nvSpPr>
        <xdr:cNvPr id="308" name="フローチャート : 判断 307"/>
        <xdr:cNvSpPr/>
      </xdr:nvSpPr>
      <xdr:spPr>
        <a:xfrm>
          <a:off x="15621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170742</xdr:rowOff>
    </xdr:from>
    <xdr:ext cx="736600" cy="259045"/>
    <xdr:sp macro="" textlink="">
      <xdr:nvSpPr>
        <xdr:cNvPr id="309" name="テキスト ボックス 308"/>
        <xdr:cNvSpPr txBox="1"/>
      </xdr:nvSpPr>
      <xdr:spPr>
        <a:xfrm>
          <a:off x="15290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61686</xdr:rowOff>
    </xdr:from>
    <xdr:to>
      <xdr:col>21</xdr:col>
      <xdr:colOff>361950</xdr:colOff>
      <xdr:row>34</xdr:row>
      <xdr:rowOff>159657</xdr:rowOff>
    </xdr:to>
    <xdr:cxnSp macro="">
      <xdr:nvCxnSpPr>
        <xdr:cNvPr id="310" name="直線コネクタ 309"/>
        <xdr:cNvCxnSpPr/>
      </xdr:nvCxnSpPr>
      <xdr:spPr>
        <a:xfrm flipV="1">
          <a:off x="13893800" y="5890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117022</xdr:rowOff>
    </xdr:from>
    <xdr:to>
      <xdr:col>21</xdr:col>
      <xdr:colOff>412750</xdr:colOff>
      <xdr:row>38</xdr:row>
      <xdr:rowOff>47172</xdr:rowOff>
    </xdr:to>
    <xdr:sp macro="" textlink="">
      <xdr:nvSpPr>
        <xdr:cNvPr id="311" name="フローチャート : 判断 310"/>
        <xdr:cNvSpPr/>
      </xdr:nvSpPr>
      <xdr:spPr>
        <a:xfrm>
          <a:off x="14732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31949</xdr:rowOff>
    </xdr:from>
    <xdr:ext cx="762000" cy="259045"/>
    <xdr:sp macro="" textlink="">
      <xdr:nvSpPr>
        <xdr:cNvPr id="312" name="テキスト ボックス 311"/>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159657</xdr:rowOff>
    </xdr:from>
    <xdr:to>
      <xdr:col>20</xdr:col>
      <xdr:colOff>158750</xdr:colOff>
      <xdr:row>35</xdr:row>
      <xdr:rowOff>102507</xdr:rowOff>
    </xdr:to>
    <xdr:cxnSp macro="">
      <xdr:nvCxnSpPr>
        <xdr:cNvPr id="313" name="直線コネクタ 312"/>
        <xdr:cNvCxnSpPr/>
      </xdr:nvCxnSpPr>
      <xdr:spPr>
        <a:xfrm flipV="1">
          <a:off x="13004800" y="59889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166007</xdr:rowOff>
    </xdr:from>
    <xdr:to>
      <xdr:col>20</xdr:col>
      <xdr:colOff>209550</xdr:colOff>
      <xdr:row>38</xdr:row>
      <xdr:rowOff>96157</xdr:rowOff>
    </xdr:to>
    <xdr:sp macro="" textlink="">
      <xdr:nvSpPr>
        <xdr:cNvPr id="314" name="フローチャート : 判断 313"/>
        <xdr:cNvSpPr/>
      </xdr:nvSpPr>
      <xdr:spPr>
        <a:xfrm>
          <a:off x="13843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80934</xdr:rowOff>
    </xdr:from>
    <xdr:ext cx="762000" cy="259045"/>
    <xdr:sp macro="" textlink="">
      <xdr:nvSpPr>
        <xdr:cNvPr id="315" name="テキスト ボックス 314"/>
        <xdr:cNvSpPr txBox="1"/>
      </xdr:nvSpPr>
      <xdr:spPr>
        <a:xfrm>
          <a:off x="13512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108857</xdr:rowOff>
    </xdr:from>
    <xdr:to>
      <xdr:col>19</xdr:col>
      <xdr:colOff>6350</xdr:colOff>
      <xdr:row>37</xdr:row>
      <xdr:rowOff>39007</xdr:rowOff>
    </xdr:to>
    <xdr:sp macro="" textlink="">
      <xdr:nvSpPr>
        <xdr:cNvPr id="316" name="フローチャート : 判断 315"/>
        <xdr:cNvSpPr/>
      </xdr:nvSpPr>
      <xdr:spPr>
        <a:xfrm>
          <a:off x="12954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23784</xdr:rowOff>
    </xdr:from>
    <xdr:ext cx="762000" cy="259045"/>
    <xdr:sp macro="" textlink="">
      <xdr:nvSpPr>
        <xdr:cNvPr id="317" name="テキスト ボックス 316"/>
        <xdr:cNvSpPr txBox="1"/>
      </xdr:nvSpPr>
      <xdr:spPr>
        <a:xfrm>
          <a:off x="12623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27214</xdr:rowOff>
    </xdr:from>
    <xdr:to>
      <xdr:col>24</xdr:col>
      <xdr:colOff>82550</xdr:colOff>
      <xdr:row>34</xdr:row>
      <xdr:rowOff>128814</xdr:rowOff>
    </xdr:to>
    <xdr:sp macro="" textlink="">
      <xdr:nvSpPr>
        <xdr:cNvPr id="323" name="円/楕円 322"/>
        <xdr:cNvSpPr/>
      </xdr:nvSpPr>
      <xdr:spPr>
        <a:xfrm>
          <a:off x="16459200" y="5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43741</xdr:rowOff>
    </xdr:from>
    <xdr:ext cx="762000" cy="259045"/>
    <xdr:sp macro="" textlink="">
      <xdr:nvSpPr>
        <xdr:cNvPr id="324" name="補助費等該当値テキスト"/>
        <xdr:cNvSpPr txBox="1"/>
      </xdr:nvSpPr>
      <xdr:spPr>
        <a:xfrm>
          <a:off x="16598900" y="570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166007</xdr:rowOff>
    </xdr:from>
    <xdr:to>
      <xdr:col>22</xdr:col>
      <xdr:colOff>615950</xdr:colOff>
      <xdr:row>34</xdr:row>
      <xdr:rowOff>96157</xdr:rowOff>
    </xdr:to>
    <xdr:sp macro="" textlink="">
      <xdr:nvSpPr>
        <xdr:cNvPr id="325" name="円/楕円 324"/>
        <xdr:cNvSpPr/>
      </xdr:nvSpPr>
      <xdr:spPr>
        <a:xfrm>
          <a:off x="15621000" y="58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106334</xdr:rowOff>
    </xdr:from>
    <xdr:ext cx="736600" cy="259045"/>
    <xdr:sp macro="" textlink="">
      <xdr:nvSpPr>
        <xdr:cNvPr id="326" name="テキスト ボックス 325"/>
        <xdr:cNvSpPr txBox="1"/>
      </xdr:nvSpPr>
      <xdr:spPr>
        <a:xfrm>
          <a:off x="15290800" y="559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10886</xdr:rowOff>
    </xdr:from>
    <xdr:to>
      <xdr:col>21</xdr:col>
      <xdr:colOff>412750</xdr:colOff>
      <xdr:row>34</xdr:row>
      <xdr:rowOff>112486</xdr:rowOff>
    </xdr:to>
    <xdr:sp macro="" textlink="">
      <xdr:nvSpPr>
        <xdr:cNvPr id="327" name="円/楕円 326"/>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122663</xdr:rowOff>
    </xdr:from>
    <xdr:ext cx="762000" cy="259045"/>
    <xdr:sp macro="" textlink="">
      <xdr:nvSpPr>
        <xdr:cNvPr id="328" name="テキスト ボックス 327"/>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108857</xdr:rowOff>
    </xdr:from>
    <xdr:to>
      <xdr:col>20</xdr:col>
      <xdr:colOff>209550</xdr:colOff>
      <xdr:row>35</xdr:row>
      <xdr:rowOff>39007</xdr:rowOff>
    </xdr:to>
    <xdr:sp macro="" textlink="">
      <xdr:nvSpPr>
        <xdr:cNvPr id="329" name="円/楕円 328"/>
        <xdr:cNvSpPr/>
      </xdr:nvSpPr>
      <xdr:spPr>
        <a:xfrm>
          <a:off x="13843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49184</xdr:rowOff>
    </xdr:from>
    <xdr:ext cx="762000" cy="259045"/>
    <xdr:sp macro="" textlink="">
      <xdr:nvSpPr>
        <xdr:cNvPr id="330" name="テキスト ボックス 329"/>
        <xdr:cNvSpPr txBox="1"/>
      </xdr:nvSpPr>
      <xdr:spPr>
        <a:xfrm>
          <a:off x="13512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51707</xdr:rowOff>
    </xdr:from>
    <xdr:to>
      <xdr:col>19</xdr:col>
      <xdr:colOff>6350</xdr:colOff>
      <xdr:row>35</xdr:row>
      <xdr:rowOff>153307</xdr:rowOff>
    </xdr:to>
    <xdr:sp macro="" textlink="">
      <xdr:nvSpPr>
        <xdr:cNvPr id="331" name="円/楕円 330"/>
        <xdr:cNvSpPr/>
      </xdr:nvSpPr>
      <xdr:spPr>
        <a:xfrm>
          <a:off x="12954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163484</xdr:rowOff>
    </xdr:from>
    <xdr:ext cx="762000" cy="259045"/>
    <xdr:sp macro="" textlink="">
      <xdr:nvSpPr>
        <xdr:cNvPr id="332" name="テキスト ボックス 331"/>
        <xdr:cNvSpPr txBox="1"/>
      </xdr:nvSpPr>
      <xdr:spPr>
        <a:xfrm>
          <a:off x="12623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類似団体平均及び静岡県平均を上回り、前年度に比べ</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ポイント上昇した。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年度に創設した地域振興基金創設の原資として借り入れた合併特例債償還額の増による影響が大きく、当該償還が完了する平成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年度までは高い水準で推移することが予想される。</a:t>
          </a:r>
          <a:endParaRPr lang="ja-JP" altLang="ja-JP" sz="14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新規借入を抑制するなど、公債費負担の軽減に努める。</a:t>
          </a:r>
          <a:endParaRPr lang="ja-JP" altLang="ja-JP" sz="14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119380</xdr:rowOff>
    </xdr:to>
    <xdr:cxnSp macro="">
      <xdr:nvCxnSpPr>
        <xdr:cNvPr id="360" name="直線コネクタ 359"/>
        <xdr:cNvCxnSpPr/>
      </xdr:nvCxnSpPr>
      <xdr:spPr>
        <a:xfrm flipV="1">
          <a:off x="4826000" y="12585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1"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2" name="直線コネクタ 361"/>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115570</xdr:rowOff>
    </xdr:from>
    <xdr:to>
      <xdr:col>7</xdr:col>
      <xdr:colOff>15875</xdr:colOff>
      <xdr:row>79</xdr:row>
      <xdr:rowOff>130811</xdr:rowOff>
    </xdr:to>
    <xdr:cxnSp macro="">
      <xdr:nvCxnSpPr>
        <xdr:cNvPr id="365" name="直線コネクタ 364"/>
        <xdr:cNvCxnSpPr/>
      </xdr:nvCxnSpPr>
      <xdr:spPr>
        <a:xfrm>
          <a:off x="3987800" y="136601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66"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67" name="フローチャート : 判断 366"/>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115570</xdr:rowOff>
    </xdr:from>
    <xdr:to>
      <xdr:col>5</xdr:col>
      <xdr:colOff>549275</xdr:colOff>
      <xdr:row>79</xdr:row>
      <xdr:rowOff>123189</xdr:rowOff>
    </xdr:to>
    <xdr:cxnSp macro="">
      <xdr:nvCxnSpPr>
        <xdr:cNvPr id="368" name="直線コネクタ 367"/>
        <xdr:cNvCxnSpPr/>
      </xdr:nvCxnSpPr>
      <xdr:spPr>
        <a:xfrm flipV="1">
          <a:off x="3098800" y="13660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69" name="フローチャート : 判断 368"/>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0" name="テキスト ボックス 369"/>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107950</xdr:rowOff>
    </xdr:from>
    <xdr:to>
      <xdr:col>4</xdr:col>
      <xdr:colOff>346075</xdr:colOff>
      <xdr:row>79</xdr:row>
      <xdr:rowOff>123189</xdr:rowOff>
    </xdr:to>
    <xdr:cxnSp macro="">
      <xdr:nvCxnSpPr>
        <xdr:cNvPr id="371" name="直線コネクタ 370"/>
        <xdr:cNvCxnSpPr/>
      </xdr:nvCxnSpPr>
      <xdr:spPr>
        <a:xfrm>
          <a:off x="2209800" y="13652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45720</xdr:rowOff>
    </xdr:from>
    <xdr:to>
      <xdr:col>4</xdr:col>
      <xdr:colOff>396875</xdr:colOff>
      <xdr:row>78</xdr:row>
      <xdr:rowOff>147320</xdr:rowOff>
    </xdr:to>
    <xdr:sp macro="" textlink="">
      <xdr:nvSpPr>
        <xdr:cNvPr id="372" name="フローチャート : 判断 371"/>
        <xdr:cNvSpPr/>
      </xdr:nvSpPr>
      <xdr:spPr>
        <a:xfrm>
          <a:off x="3048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157497</xdr:rowOff>
    </xdr:from>
    <xdr:ext cx="762000" cy="259045"/>
    <xdr:sp macro="" textlink="">
      <xdr:nvSpPr>
        <xdr:cNvPr id="373" name="テキスト ボックス 372"/>
        <xdr:cNvSpPr txBox="1"/>
      </xdr:nvSpPr>
      <xdr:spPr>
        <a:xfrm>
          <a:off x="2717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79</xdr:row>
      <xdr:rowOff>107950</xdr:rowOff>
    </xdr:to>
    <xdr:cxnSp macro="">
      <xdr:nvCxnSpPr>
        <xdr:cNvPr id="374" name="直線コネクタ 373"/>
        <xdr:cNvCxnSpPr/>
      </xdr:nvCxnSpPr>
      <xdr:spPr>
        <a:xfrm>
          <a:off x="1320800" y="1350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75" name="フローチャート : 判断 374"/>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76" name="テキスト ボックス 375"/>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77" name="フローチャート : 判断 376"/>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78" name="テキスト ボックス 377"/>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80011</xdr:rowOff>
    </xdr:from>
    <xdr:to>
      <xdr:col>7</xdr:col>
      <xdr:colOff>66675</xdr:colOff>
      <xdr:row>80</xdr:row>
      <xdr:rowOff>10161</xdr:rowOff>
    </xdr:to>
    <xdr:sp macro="" textlink="">
      <xdr:nvSpPr>
        <xdr:cNvPr id="384" name="円/楕円 383"/>
        <xdr:cNvSpPr/>
      </xdr:nvSpPr>
      <xdr:spPr>
        <a:xfrm>
          <a:off x="47752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52088</xdr:rowOff>
    </xdr:from>
    <xdr:ext cx="762000" cy="259045"/>
    <xdr:sp macro="" textlink="">
      <xdr:nvSpPr>
        <xdr:cNvPr id="385" name="公債費該当値テキスト"/>
        <xdr:cNvSpPr txBox="1"/>
      </xdr:nvSpPr>
      <xdr:spPr>
        <a:xfrm>
          <a:off x="49149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386" name="円/楕円 385"/>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387" name="テキスト ボックス 386"/>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72389</xdr:rowOff>
    </xdr:from>
    <xdr:to>
      <xdr:col>4</xdr:col>
      <xdr:colOff>396875</xdr:colOff>
      <xdr:row>80</xdr:row>
      <xdr:rowOff>2539</xdr:rowOff>
    </xdr:to>
    <xdr:sp macro="" textlink="">
      <xdr:nvSpPr>
        <xdr:cNvPr id="388" name="円/楕円 387"/>
        <xdr:cNvSpPr/>
      </xdr:nvSpPr>
      <xdr:spPr>
        <a:xfrm>
          <a:off x="3048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158766</xdr:rowOff>
    </xdr:from>
    <xdr:ext cx="762000" cy="259045"/>
    <xdr:sp macro="" textlink="">
      <xdr:nvSpPr>
        <xdr:cNvPr id="389" name="テキスト ボックス 388"/>
        <xdr:cNvSpPr txBox="1"/>
      </xdr:nvSpPr>
      <xdr:spPr>
        <a:xfrm>
          <a:off x="2717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57150</xdr:rowOff>
    </xdr:from>
    <xdr:to>
      <xdr:col>3</xdr:col>
      <xdr:colOff>193675</xdr:colOff>
      <xdr:row>79</xdr:row>
      <xdr:rowOff>158750</xdr:rowOff>
    </xdr:to>
    <xdr:sp macro="" textlink="">
      <xdr:nvSpPr>
        <xdr:cNvPr id="390" name="円/楕円 389"/>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143527</xdr:rowOff>
    </xdr:from>
    <xdr:ext cx="762000" cy="259045"/>
    <xdr:sp macro="" textlink="">
      <xdr:nvSpPr>
        <xdr:cNvPr id="391" name="テキスト ボックス 390"/>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92" name="円/楕円 391"/>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93" name="テキスト ボックス 392"/>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類似団体平均及び静岡県平均のいずれも上回り、前年度に比べ</a:t>
          </a:r>
          <a:r>
            <a:rPr kumimoji="1" lang="en-US" altLang="ja-JP" sz="1100">
              <a:solidFill>
                <a:schemeClr val="dk1"/>
              </a:solidFill>
              <a:effectLst/>
              <a:latin typeface="+mn-ea"/>
              <a:ea typeface="+mn-ea"/>
              <a:cs typeface="+mn-cs"/>
            </a:rPr>
            <a:t>0.9</a:t>
          </a:r>
          <a:r>
            <a:rPr kumimoji="1" lang="ja-JP" altLang="ja-JP" sz="1100">
              <a:solidFill>
                <a:schemeClr val="dk1"/>
              </a:solidFill>
              <a:effectLst/>
              <a:latin typeface="+mn-ea"/>
              <a:ea typeface="+mn-ea"/>
              <a:cs typeface="+mn-cs"/>
            </a:rPr>
            <a:t>ポイント上昇している。</a:t>
          </a:r>
          <a:endParaRPr lang="ja-JP" altLang="ja-JP" sz="1400">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今後も扶助費は増加傾向と推測されることから、投資的経費の財源を捻出するためには、人件費、物件費及び補助費等について、更なる経常経費の抑制を図る必要がある。</a:t>
          </a:r>
          <a:endParaRPr lang="ja-JP" altLang="ja-JP" sz="14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135165</xdr:rowOff>
    </xdr:from>
    <xdr:to>
      <xdr:col>24</xdr:col>
      <xdr:colOff>31750</xdr:colOff>
      <xdr:row>81</xdr:row>
      <xdr:rowOff>167821</xdr:rowOff>
    </xdr:to>
    <xdr:cxnSp macro="">
      <xdr:nvCxnSpPr>
        <xdr:cNvPr id="423" name="直線コネクタ 422"/>
        <xdr:cNvCxnSpPr/>
      </xdr:nvCxnSpPr>
      <xdr:spPr>
        <a:xfrm flipV="1">
          <a:off x="16510000" y="12651015"/>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139898</xdr:rowOff>
    </xdr:from>
    <xdr:ext cx="762000" cy="259045"/>
    <xdr:sp macro="" textlink="">
      <xdr:nvSpPr>
        <xdr:cNvPr id="424" name="公債費以外最小値テキスト"/>
        <xdr:cNvSpPr txBox="1"/>
      </xdr:nvSpPr>
      <xdr:spPr>
        <a:xfrm>
          <a:off x="16598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628650</xdr:colOff>
      <xdr:row>81</xdr:row>
      <xdr:rowOff>167821</xdr:rowOff>
    </xdr:from>
    <xdr:to>
      <xdr:col>24</xdr:col>
      <xdr:colOff>120650</xdr:colOff>
      <xdr:row>81</xdr:row>
      <xdr:rowOff>167821</xdr:rowOff>
    </xdr:to>
    <xdr:cxnSp macro="">
      <xdr:nvCxnSpPr>
        <xdr:cNvPr id="425" name="直線コネクタ 424"/>
        <xdr:cNvCxnSpPr/>
      </xdr:nvCxnSpPr>
      <xdr:spPr>
        <a:xfrm>
          <a:off x="16421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50092</xdr:rowOff>
    </xdr:from>
    <xdr:ext cx="762000" cy="259045"/>
    <xdr:sp macro="" textlink="">
      <xdr:nvSpPr>
        <xdr:cNvPr id="426"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628650</xdr:colOff>
      <xdr:row>73</xdr:row>
      <xdr:rowOff>135165</xdr:rowOff>
    </xdr:from>
    <xdr:to>
      <xdr:col>24</xdr:col>
      <xdr:colOff>120650</xdr:colOff>
      <xdr:row>73</xdr:row>
      <xdr:rowOff>135165</xdr:rowOff>
    </xdr:to>
    <xdr:cxnSp macro="">
      <xdr:nvCxnSpPr>
        <xdr:cNvPr id="427" name="直線コネクタ 426"/>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79</xdr:row>
      <xdr:rowOff>102507</xdr:rowOff>
    </xdr:to>
    <xdr:cxnSp macro="">
      <xdr:nvCxnSpPr>
        <xdr:cNvPr id="428" name="直線コネクタ 427"/>
        <xdr:cNvCxnSpPr/>
      </xdr:nvCxnSpPr>
      <xdr:spPr>
        <a:xfrm>
          <a:off x="15671800" y="135001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158041</xdr:rowOff>
    </xdr:from>
    <xdr:ext cx="762000" cy="259045"/>
    <xdr:sp macro="" textlink="">
      <xdr:nvSpPr>
        <xdr:cNvPr id="429" name="公債費以外平均値テキスト"/>
        <xdr:cNvSpPr txBox="1"/>
      </xdr:nvSpPr>
      <xdr:spPr>
        <a:xfrm>
          <a:off x="16598900" y="1301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141514</xdr:rowOff>
    </xdr:from>
    <xdr:to>
      <xdr:col>24</xdr:col>
      <xdr:colOff>82550</xdr:colOff>
      <xdr:row>77</xdr:row>
      <xdr:rowOff>71664</xdr:rowOff>
    </xdr:to>
    <xdr:sp macro="" textlink="">
      <xdr:nvSpPr>
        <xdr:cNvPr id="430" name="フローチャート : 判断 429"/>
        <xdr:cNvSpPr/>
      </xdr:nvSpPr>
      <xdr:spPr>
        <a:xfrm>
          <a:off x="16459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167821</xdr:rowOff>
    </xdr:from>
    <xdr:to>
      <xdr:col>22</xdr:col>
      <xdr:colOff>565150</xdr:colOff>
      <xdr:row>78</xdr:row>
      <xdr:rowOff>127000</xdr:rowOff>
    </xdr:to>
    <xdr:cxnSp macro="">
      <xdr:nvCxnSpPr>
        <xdr:cNvPr id="431" name="直線コネクタ 430"/>
        <xdr:cNvCxnSpPr/>
      </xdr:nvCxnSpPr>
      <xdr:spPr>
        <a:xfrm>
          <a:off x="14782800" y="133694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125186</xdr:rowOff>
    </xdr:from>
    <xdr:to>
      <xdr:col>22</xdr:col>
      <xdr:colOff>615950</xdr:colOff>
      <xdr:row>77</xdr:row>
      <xdr:rowOff>55336</xdr:rowOff>
    </xdr:to>
    <xdr:sp macro="" textlink="">
      <xdr:nvSpPr>
        <xdr:cNvPr id="432" name="フローチャート : 判断 431"/>
        <xdr:cNvSpPr/>
      </xdr:nvSpPr>
      <xdr:spPr>
        <a:xfrm>
          <a:off x="15621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65512</xdr:rowOff>
    </xdr:from>
    <xdr:ext cx="736600" cy="259045"/>
    <xdr:sp macro="" textlink="">
      <xdr:nvSpPr>
        <xdr:cNvPr id="433" name="テキスト ボックス 432"/>
        <xdr:cNvSpPr txBox="1"/>
      </xdr:nvSpPr>
      <xdr:spPr>
        <a:xfrm>
          <a:off x="15290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61686</xdr:rowOff>
    </xdr:from>
    <xdr:to>
      <xdr:col>21</xdr:col>
      <xdr:colOff>361950</xdr:colOff>
      <xdr:row>77</xdr:row>
      <xdr:rowOff>167821</xdr:rowOff>
    </xdr:to>
    <xdr:cxnSp macro="">
      <xdr:nvCxnSpPr>
        <xdr:cNvPr id="434" name="直線コネクタ 433"/>
        <xdr:cNvCxnSpPr/>
      </xdr:nvCxnSpPr>
      <xdr:spPr>
        <a:xfrm>
          <a:off x="13893800" y="13091886"/>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157843</xdr:rowOff>
    </xdr:from>
    <xdr:to>
      <xdr:col>21</xdr:col>
      <xdr:colOff>412750</xdr:colOff>
      <xdr:row>77</xdr:row>
      <xdr:rowOff>87993</xdr:rowOff>
    </xdr:to>
    <xdr:sp macro="" textlink="">
      <xdr:nvSpPr>
        <xdr:cNvPr id="435" name="フローチャート : 判断 434"/>
        <xdr:cNvSpPr/>
      </xdr:nvSpPr>
      <xdr:spPr>
        <a:xfrm>
          <a:off x="14732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98170</xdr:rowOff>
    </xdr:from>
    <xdr:ext cx="762000" cy="259045"/>
    <xdr:sp macro="" textlink="">
      <xdr:nvSpPr>
        <xdr:cNvPr id="436" name="テキスト ボックス 435"/>
        <xdr:cNvSpPr txBox="1"/>
      </xdr:nvSpPr>
      <xdr:spPr>
        <a:xfrm>
          <a:off x="14401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61686</xdr:rowOff>
    </xdr:to>
    <xdr:cxnSp macro="">
      <xdr:nvCxnSpPr>
        <xdr:cNvPr id="437" name="直線コネクタ 436"/>
        <xdr:cNvCxnSpPr/>
      </xdr:nvCxnSpPr>
      <xdr:spPr>
        <a:xfrm>
          <a:off x="13004800" y="130429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38" name="フローチャート : 判断 437"/>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39" name="テキスト ボックス 438"/>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10885</xdr:rowOff>
    </xdr:from>
    <xdr:to>
      <xdr:col>19</xdr:col>
      <xdr:colOff>6350</xdr:colOff>
      <xdr:row>74</xdr:row>
      <xdr:rowOff>112485</xdr:rowOff>
    </xdr:to>
    <xdr:sp macro="" textlink="">
      <xdr:nvSpPr>
        <xdr:cNvPr id="440" name="フローチャート : 判断 439"/>
        <xdr:cNvSpPr/>
      </xdr:nvSpPr>
      <xdr:spPr>
        <a:xfrm>
          <a:off x="12954000" y="126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122662</xdr:rowOff>
    </xdr:from>
    <xdr:ext cx="762000" cy="259045"/>
    <xdr:sp macro="" textlink="">
      <xdr:nvSpPr>
        <xdr:cNvPr id="441" name="テキスト ボックス 440"/>
        <xdr:cNvSpPr txBox="1"/>
      </xdr:nvSpPr>
      <xdr:spPr>
        <a:xfrm>
          <a:off x="12623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51707</xdr:rowOff>
    </xdr:from>
    <xdr:to>
      <xdr:col>24</xdr:col>
      <xdr:colOff>82550</xdr:colOff>
      <xdr:row>79</xdr:row>
      <xdr:rowOff>153307</xdr:rowOff>
    </xdr:to>
    <xdr:sp macro="" textlink="">
      <xdr:nvSpPr>
        <xdr:cNvPr id="447" name="円/楕円 446"/>
        <xdr:cNvSpPr/>
      </xdr:nvSpPr>
      <xdr:spPr>
        <a:xfrm>
          <a:off x="164592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23784</xdr:rowOff>
    </xdr:from>
    <xdr:ext cx="762000" cy="259045"/>
    <xdr:sp macro="" textlink="">
      <xdr:nvSpPr>
        <xdr:cNvPr id="448" name="公債費以外該当値テキスト"/>
        <xdr:cNvSpPr txBox="1"/>
      </xdr:nvSpPr>
      <xdr:spPr>
        <a:xfrm>
          <a:off x="165989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49" name="円/楕円 448"/>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50" name="テキスト ボックス 449"/>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117021</xdr:rowOff>
    </xdr:from>
    <xdr:to>
      <xdr:col>21</xdr:col>
      <xdr:colOff>412750</xdr:colOff>
      <xdr:row>78</xdr:row>
      <xdr:rowOff>47171</xdr:rowOff>
    </xdr:to>
    <xdr:sp macro="" textlink="">
      <xdr:nvSpPr>
        <xdr:cNvPr id="451" name="円/楕円 450"/>
        <xdr:cNvSpPr/>
      </xdr:nvSpPr>
      <xdr:spPr>
        <a:xfrm>
          <a:off x="14732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31948</xdr:rowOff>
    </xdr:from>
    <xdr:ext cx="762000" cy="259045"/>
    <xdr:sp macro="" textlink="">
      <xdr:nvSpPr>
        <xdr:cNvPr id="452" name="テキスト ボックス 451"/>
        <xdr:cNvSpPr txBox="1"/>
      </xdr:nvSpPr>
      <xdr:spPr>
        <a:xfrm>
          <a:off x="14401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10886</xdr:rowOff>
    </xdr:from>
    <xdr:to>
      <xdr:col>20</xdr:col>
      <xdr:colOff>209550</xdr:colOff>
      <xdr:row>76</xdr:row>
      <xdr:rowOff>112486</xdr:rowOff>
    </xdr:to>
    <xdr:sp macro="" textlink="">
      <xdr:nvSpPr>
        <xdr:cNvPr id="453" name="円/楕円 452"/>
        <xdr:cNvSpPr/>
      </xdr:nvSpPr>
      <xdr:spPr>
        <a:xfrm>
          <a:off x="13843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97263</xdr:rowOff>
    </xdr:from>
    <xdr:ext cx="762000" cy="259045"/>
    <xdr:sp macro="" textlink="">
      <xdr:nvSpPr>
        <xdr:cNvPr id="454" name="テキスト ボックス 453"/>
        <xdr:cNvSpPr txBox="1"/>
      </xdr:nvSpPr>
      <xdr:spPr>
        <a:xfrm>
          <a:off x="13512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5" name="円/楕円 454"/>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56" name="テキスト ボックス 455"/>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静岡県島田市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56393</xdr:rowOff>
    </xdr:from>
    <xdr:to>
      <xdr:col>4</xdr:col>
      <xdr:colOff>1117600</xdr:colOff>
      <xdr:row>20</xdr:row>
      <xdr:rowOff>68783</xdr:rowOff>
    </xdr:to>
    <xdr:cxnSp macro="">
      <xdr:nvCxnSpPr>
        <xdr:cNvPr id="43" name="直線コネクタ 42"/>
        <xdr:cNvCxnSpPr/>
      </xdr:nvCxnSpPr>
      <xdr:spPr bwMode="auto">
        <a:xfrm flipV="1">
          <a:off x="5651500" y="1989968"/>
          <a:ext cx="0" cy="15554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40860</xdr:rowOff>
    </xdr:from>
    <xdr:ext cx="762000" cy="259045"/>
    <xdr:sp macro="" textlink="">
      <xdr:nvSpPr>
        <xdr:cNvPr id="44" name="人口1人当たり決算額の推移最小値テキスト130"/>
        <xdr:cNvSpPr txBox="1"/>
      </xdr:nvSpPr>
      <xdr:spPr>
        <a:xfrm>
          <a:off x="5740400" y="351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58,565</a:t>
          </a:r>
          <a:endParaRPr kumimoji="1" lang="ja-JP" altLang="en-US" sz="1000" b="1">
            <a:latin typeface="ＭＳ Ｐゴシック"/>
          </a:endParaRPr>
        </a:p>
      </xdr:txBody>
    </xdr:sp>
    <xdr:clientData/>
  </xdr:oneCellAnchor>
  <xdr:twoCellAnchor>
    <xdr:from>
      <xdr:col>4</xdr:col>
      <xdr:colOff>1028700</xdr:colOff>
      <xdr:row>20</xdr:row>
      <xdr:rowOff>68783</xdr:rowOff>
    </xdr:from>
    <xdr:to>
      <xdr:col>5</xdr:col>
      <xdr:colOff>73025</xdr:colOff>
      <xdr:row>20</xdr:row>
      <xdr:rowOff>68783</xdr:rowOff>
    </xdr:to>
    <xdr:cxnSp macro="">
      <xdr:nvCxnSpPr>
        <xdr:cNvPr id="45" name="直線コネクタ 44"/>
        <xdr:cNvCxnSpPr/>
      </xdr:nvCxnSpPr>
      <xdr:spPr bwMode="auto">
        <a:xfrm>
          <a:off x="5562600" y="3545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142770</xdr:rowOff>
    </xdr:from>
    <xdr:ext cx="762000" cy="259045"/>
    <xdr:sp macro="" textlink="">
      <xdr:nvSpPr>
        <xdr:cNvPr id="46" name="人口1人当たり決算額の推移最大値テキスト130"/>
        <xdr:cNvSpPr txBox="1"/>
      </xdr:nvSpPr>
      <xdr:spPr>
        <a:xfrm>
          <a:off x="5740400" y="173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92,586</a:t>
          </a:r>
          <a:endParaRPr kumimoji="1" lang="ja-JP" altLang="en-US" sz="1000" b="1">
            <a:latin typeface="ＭＳ Ｐゴシック"/>
          </a:endParaRPr>
        </a:p>
      </xdr:txBody>
    </xdr:sp>
    <xdr:clientData/>
  </xdr:oneCellAnchor>
  <xdr:twoCellAnchor>
    <xdr:from>
      <xdr:col>4</xdr:col>
      <xdr:colOff>1028700</xdr:colOff>
      <xdr:row>11</xdr:row>
      <xdr:rowOff>56393</xdr:rowOff>
    </xdr:from>
    <xdr:to>
      <xdr:col>5</xdr:col>
      <xdr:colOff>73025</xdr:colOff>
      <xdr:row>11</xdr:row>
      <xdr:rowOff>56393</xdr:rowOff>
    </xdr:to>
    <xdr:cxnSp macro="">
      <xdr:nvCxnSpPr>
        <xdr:cNvPr id="47" name="直線コネクタ 46"/>
        <xdr:cNvCxnSpPr/>
      </xdr:nvCxnSpPr>
      <xdr:spPr bwMode="auto">
        <a:xfrm>
          <a:off x="5562600" y="1989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120813</xdr:rowOff>
    </xdr:from>
    <xdr:to>
      <xdr:col>4</xdr:col>
      <xdr:colOff>1117600</xdr:colOff>
      <xdr:row>17</xdr:row>
      <xdr:rowOff>139466</xdr:rowOff>
    </xdr:to>
    <xdr:cxnSp macro="">
      <xdr:nvCxnSpPr>
        <xdr:cNvPr id="48" name="直線コネクタ 47"/>
        <xdr:cNvCxnSpPr/>
      </xdr:nvCxnSpPr>
      <xdr:spPr bwMode="auto">
        <a:xfrm>
          <a:off x="5003800" y="3083088"/>
          <a:ext cx="647700" cy="1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114200</xdr:rowOff>
    </xdr:from>
    <xdr:ext cx="762000" cy="259045"/>
    <xdr:sp macro="" textlink="">
      <xdr:nvSpPr>
        <xdr:cNvPr id="49" name="人口1人当たり決算額の推移平均値テキスト130"/>
        <xdr:cNvSpPr txBox="1"/>
      </xdr:nvSpPr>
      <xdr:spPr>
        <a:xfrm>
          <a:off x="5740400" y="2733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97673</xdr:rowOff>
    </xdr:from>
    <xdr:to>
      <xdr:col>5</xdr:col>
      <xdr:colOff>34925</xdr:colOff>
      <xdr:row>17</xdr:row>
      <xdr:rowOff>27823</xdr:rowOff>
    </xdr:to>
    <xdr:sp macro="" textlink="">
      <xdr:nvSpPr>
        <xdr:cNvPr id="50" name="フローチャート : 判断 49"/>
        <xdr:cNvSpPr/>
      </xdr:nvSpPr>
      <xdr:spPr bwMode="auto">
        <a:xfrm>
          <a:off x="5600700" y="28884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80122</xdr:rowOff>
    </xdr:from>
    <xdr:to>
      <xdr:col>4</xdr:col>
      <xdr:colOff>469900</xdr:colOff>
      <xdr:row>17</xdr:row>
      <xdr:rowOff>120813</xdr:rowOff>
    </xdr:to>
    <xdr:cxnSp macro="">
      <xdr:nvCxnSpPr>
        <xdr:cNvPr id="51" name="直線コネクタ 50"/>
        <xdr:cNvCxnSpPr/>
      </xdr:nvCxnSpPr>
      <xdr:spPr bwMode="auto">
        <a:xfrm>
          <a:off x="4305300" y="3042397"/>
          <a:ext cx="6985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122270</xdr:rowOff>
    </xdr:from>
    <xdr:to>
      <xdr:col>4</xdr:col>
      <xdr:colOff>520700</xdr:colOff>
      <xdr:row>17</xdr:row>
      <xdr:rowOff>52420</xdr:rowOff>
    </xdr:to>
    <xdr:sp macro="" textlink="">
      <xdr:nvSpPr>
        <xdr:cNvPr id="52" name="フローチャート : 判断 51"/>
        <xdr:cNvSpPr/>
      </xdr:nvSpPr>
      <xdr:spPr bwMode="auto">
        <a:xfrm>
          <a:off x="4953000" y="291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62597</xdr:rowOff>
    </xdr:from>
    <xdr:ext cx="736600" cy="259045"/>
    <xdr:sp macro="" textlink="">
      <xdr:nvSpPr>
        <xdr:cNvPr id="53" name="テキスト ボックス 52"/>
        <xdr:cNvSpPr txBox="1"/>
      </xdr:nvSpPr>
      <xdr:spPr>
        <a:xfrm>
          <a:off x="4622800" y="268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63800</xdr:rowOff>
    </xdr:from>
    <xdr:to>
      <xdr:col>3</xdr:col>
      <xdr:colOff>904875</xdr:colOff>
      <xdr:row>17</xdr:row>
      <xdr:rowOff>80122</xdr:rowOff>
    </xdr:to>
    <xdr:cxnSp macro="">
      <xdr:nvCxnSpPr>
        <xdr:cNvPr id="54" name="直線コネクタ 53"/>
        <xdr:cNvCxnSpPr/>
      </xdr:nvCxnSpPr>
      <xdr:spPr bwMode="auto">
        <a:xfrm>
          <a:off x="3606800" y="3026075"/>
          <a:ext cx="698500" cy="1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73213</xdr:rowOff>
    </xdr:from>
    <xdr:to>
      <xdr:col>3</xdr:col>
      <xdr:colOff>955675</xdr:colOff>
      <xdr:row>17</xdr:row>
      <xdr:rowOff>3363</xdr:rowOff>
    </xdr:to>
    <xdr:sp macro="" textlink="">
      <xdr:nvSpPr>
        <xdr:cNvPr id="55" name="フローチャート : 判断 54"/>
        <xdr:cNvSpPr/>
      </xdr:nvSpPr>
      <xdr:spPr bwMode="auto">
        <a:xfrm>
          <a:off x="4254500" y="2864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13540</xdr:rowOff>
    </xdr:from>
    <xdr:ext cx="762000" cy="259045"/>
    <xdr:sp macro="" textlink="">
      <xdr:nvSpPr>
        <xdr:cNvPr id="56" name="テキスト ボックス 55"/>
        <xdr:cNvSpPr txBox="1"/>
      </xdr:nvSpPr>
      <xdr:spPr>
        <a:xfrm>
          <a:off x="3924300" y="263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63800</xdr:rowOff>
    </xdr:from>
    <xdr:to>
      <xdr:col>3</xdr:col>
      <xdr:colOff>206375</xdr:colOff>
      <xdr:row>17</xdr:row>
      <xdr:rowOff>92421</xdr:rowOff>
    </xdr:to>
    <xdr:cxnSp macro="">
      <xdr:nvCxnSpPr>
        <xdr:cNvPr id="57" name="直線コネクタ 56"/>
        <xdr:cNvCxnSpPr/>
      </xdr:nvCxnSpPr>
      <xdr:spPr bwMode="auto">
        <a:xfrm flipV="1">
          <a:off x="2908300" y="3026075"/>
          <a:ext cx="698500" cy="28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95661</xdr:rowOff>
    </xdr:from>
    <xdr:to>
      <xdr:col>3</xdr:col>
      <xdr:colOff>257175</xdr:colOff>
      <xdr:row>16</xdr:row>
      <xdr:rowOff>25811</xdr:rowOff>
    </xdr:to>
    <xdr:sp macro="" textlink="">
      <xdr:nvSpPr>
        <xdr:cNvPr id="58" name="フローチャート : 判断 57"/>
        <xdr:cNvSpPr/>
      </xdr:nvSpPr>
      <xdr:spPr bwMode="auto">
        <a:xfrm>
          <a:off x="3556000" y="2715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35988</xdr:rowOff>
    </xdr:from>
    <xdr:ext cx="762000" cy="259045"/>
    <xdr:sp macro="" textlink="">
      <xdr:nvSpPr>
        <xdr:cNvPr id="59" name="テキスト ボックス 58"/>
        <xdr:cNvSpPr txBox="1"/>
      </xdr:nvSpPr>
      <xdr:spPr>
        <a:xfrm>
          <a:off x="3225800" y="248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64709</xdr:rowOff>
    </xdr:from>
    <xdr:to>
      <xdr:col>2</xdr:col>
      <xdr:colOff>692150</xdr:colOff>
      <xdr:row>14</xdr:row>
      <xdr:rowOff>166309</xdr:rowOff>
    </xdr:to>
    <xdr:sp macro="" textlink="">
      <xdr:nvSpPr>
        <xdr:cNvPr id="60" name="フローチャート : 判断 59"/>
        <xdr:cNvSpPr/>
      </xdr:nvSpPr>
      <xdr:spPr bwMode="auto">
        <a:xfrm>
          <a:off x="2857500" y="2512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5036</xdr:rowOff>
    </xdr:from>
    <xdr:ext cx="762000" cy="259045"/>
    <xdr:sp macro="" textlink="">
      <xdr:nvSpPr>
        <xdr:cNvPr id="61" name="テキスト ボックス 60"/>
        <xdr:cNvSpPr txBox="1"/>
      </xdr:nvSpPr>
      <xdr:spPr>
        <a:xfrm>
          <a:off x="2527300" y="228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88666</xdr:rowOff>
    </xdr:from>
    <xdr:to>
      <xdr:col>5</xdr:col>
      <xdr:colOff>34925</xdr:colOff>
      <xdr:row>18</xdr:row>
      <xdr:rowOff>18816</xdr:rowOff>
    </xdr:to>
    <xdr:sp macro="" textlink="">
      <xdr:nvSpPr>
        <xdr:cNvPr id="67" name="円/楕円 66"/>
        <xdr:cNvSpPr/>
      </xdr:nvSpPr>
      <xdr:spPr bwMode="auto">
        <a:xfrm>
          <a:off x="5600700" y="3050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60743</xdr:rowOff>
    </xdr:from>
    <xdr:ext cx="762000" cy="259045"/>
    <xdr:sp macro="" textlink="">
      <xdr:nvSpPr>
        <xdr:cNvPr id="68" name="人口1人当たり決算額の推移該当値テキスト130"/>
        <xdr:cNvSpPr txBox="1"/>
      </xdr:nvSpPr>
      <xdr:spPr>
        <a:xfrm>
          <a:off x="5740400" y="302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68,269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70013</xdr:rowOff>
    </xdr:from>
    <xdr:to>
      <xdr:col>4</xdr:col>
      <xdr:colOff>520700</xdr:colOff>
      <xdr:row>18</xdr:row>
      <xdr:rowOff>163</xdr:rowOff>
    </xdr:to>
    <xdr:sp macro="" textlink="">
      <xdr:nvSpPr>
        <xdr:cNvPr id="69" name="円/楕円 68"/>
        <xdr:cNvSpPr/>
      </xdr:nvSpPr>
      <xdr:spPr bwMode="auto">
        <a:xfrm>
          <a:off x="4953000" y="3032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156390</xdr:rowOff>
    </xdr:from>
    <xdr:ext cx="736600" cy="259045"/>
    <xdr:sp macro="" textlink="">
      <xdr:nvSpPr>
        <xdr:cNvPr id="70" name="テキスト ボックス 69"/>
        <xdr:cNvSpPr txBox="1"/>
      </xdr:nvSpPr>
      <xdr:spPr>
        <a:xfrm>
          <a:off x="4622800" y="3118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68,677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29322</xdr:rowOff>
    </xdr:from>
    <xdr:to>
      <xdr:col>3</xdr:col>
      <xdr:colOff>955675</xdr:colOff>
      <xdr:row>17</xdr:row>
      <xdr:rowOff>130922</xdr:rowOff>
    </xdr:to>
    <xdr:sp macro="" textlink="">
      <xdr:nvSpPr>
        <xdr:cNvPr id="71" name="円/楕円 70"/>
        <xdr:cNvSpPr/>
      </xdr:nvSpPr>
      <xdr:spPr bwMode="auto">
        <a:xfrm>
          <a:off x="4254500" y="2991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115699</xdr:rowOff>
    </xdr:from>
    <xdr:ext cx="762000" cy="259045"/>
    <xdr:sp macro="" textlink="">
      <xdr:nvSpPr>
        <xdr:cNvPr id="72" name="テキスト ボックス 71"/>
        <xdr:cNvSpPr txBox="1"/>
      </xdr:nvSpPr>
      <xdr:spPr>
        <a:xfrm>
          <a:off x="3924300" y="307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69,567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13000</xdr:rowOff>
    </xdr:from>
    <xdr:to>
      <xdr:col>3</xdr:col>
      <xdr:colOff>257175</xdr:colOff>
      <xdr:row>17</xdr:row>
      <xdr:rowOff>114600</xdr:rowOff>
    </xdr:to>
    <xdr:sp macro="" textlink="">
      <xdr:nvSpPr>
        <xdr:cNvPr id="73" name="円/楕円 72"/>
        <xdr:cNvSpPr/>
      </xdr:nvSpPr>
      <xdr:spPr bwMode="auto">
        <a:xfrm>
          <a:off x="3556000" y="2975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99377</xdr:rowOff>
    </xdr:from>
    <xdr:ext cx="762000" cy="259045"/>
    <xdr:sp macro="" textlink="">
      <xdr:nvSpPr>
        <xdr:cNvPr id="74" name="テキスト ボックス 73"/>
        <xdr:cNvSpPr txBox="1"/>
      </xdr:nvSpPr>
      <xdr:spPr>
        <a:xfrm>
          <a:off x="3225800" y="30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69,924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41621</xdr:rowOff>
    </xdr:from>
    <xdr:to>
      <xdr:col>2</xdr:col>
      <xdr:colOff>692150</xdr:colOff>
      <xdr:row>17</xdr:row>
      <xdr:rowOff>143221</xdr:rowOff>
    </xdr:to>
    <xdr:sp macro="" textlink="">
      <xdr:nvSpPr>
        <xdr:cNvPr id="75" name="円/楕円 74"/>
        <xdr:cNvSpPr/>
      </xdr:nvSpPr>
      <xdr:spPr bwMode="auto">
        <a:xfrm>
          <a:off x="2857500" y="300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127998</xdr:rowOff>
    </xdr:from>
    <xdr:ext cx="762000" cy="259045"/>
    <xdr:sp macro="" textlink="">
      <xdr:nvSpPr>
        <xdr:cNvPr id="76" name="テキスト ボックス 75"/>
        <xdr:cNvSpPr txBox="1"/>
      </xdr:nvSpPr>
      <xdr:spPr>
        <a:xfrm>
          <a:off x="2527300" y="309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140716</xdr:rowOff>
    </xdr:from>
    <xdr:to>
      <xdr:col>4</xdr:col>
      <xdr:colOff>1117600</xdr:colOff>
      <xdr:row>38</xdr:row>
      <xdr:rowOff>125743</xdr:rowOff>
    </xdr:to>
    <xdr:cxnSp macro="">
      <xdr:nvCxnSpPr>
        <xdr:cNvPr id="105" name="直線コネクタ 104"/>
        <xdr:cNvCxnSpPr/>
      </xdr:nvCxnSpPr>
      <xdr:spPr bwMode="auto">
        <a:xfrm flipV="1">
          <a:off x="5651500" y="6065266"/>
          <a:ext cx="0" cy="1528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97820</xdr:rowOff>
    </xdr:from>
    <xdr:ext cx="762000" cy="259045"/>
    <xdr:sp macro="" textlink="">
      <xdr:nvSpPr>
        <xdr:cNvPr id="106" name="人口1人当たり決算額の推移最小値テキスト445"/>
        <xdr:cNvSpPr txBox="1"/>
      </xdr:nvSpPr>
      <xdr:spPr>
        <a:xfrm>
          <a:off x="5740400" y="756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4</xdr:col>
      <xdr:colOff>1028700</xdr:colOff>
      <xdr:row>38</xdr:row>
      <xdr:rowOff>125743</xdr:rowOff>
    </xdr:from>
    <xdr:to>
      <xdr:col>5</xdr:col>
      <xdr:colOff>73025</xdr:colOff>
      <xdr:row>38</xdr:row>
      <xdr:rowOff>125743</xdr:rowOff>
    </xdr:to>
    <xdr:cxnSp macro="">
      <xdr:nvCxnSpPr>
        <xdr:cNvPr id="107" name="直線コネクタ 106"/>
        <xdr:cNvCxnSpPr/>
      </xdr:nvCxnSpPr>
      <xdr:spPr bwMode="auto">
        <a:xfrm>
          <a:off x="5562600" y="7593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55643</xdr:rowOff>
    </xdr:from>
    <xdr:ext cx="762000" cy="259045"/>
    <xdr:sp macro="" textlink="">
      <xdr:nvSpPr>
        <xdr:cNvPr id="108" name="人口1人当たり決算額の推移最大値テキスト445"/>
        <xdr:cNvSpPr txBox="1"/>
      </xdr:nvSpPr>
      <xdr:spPr>
        <a:xfrm>
          <a:off x="5740400" y="580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39,140</a:t>
          </a:r>
          <a:endParaRPr kumimoji="1" lang="ja-JP" altLang="en-US" sz="1000" b="1">
            <a:latin typeface="ＭＳ Ｐゴシック"/>
          </a:endParaRPr>
        </a:p>
      </xdr:txBody>
    </xdr:sp>
    <xdr:clientData/>
  </xdr:oneCellAnchor>
  <xdr:twoCellAnchor>
    <xdr:from>
      <xdr:col>4</xdr:col>
      <xdr:colOff>1028700</xdr:colOff>
      <xdr:row>33</xdr:row>
      <xdr:rowOff>140716</xdr:rowOff>
    </xdr:from>
    <xdr:to>
      <xdr:col>5</xdr:col>
      <xdr:colOff>73025</xdr:colOff>
      <xdr:row>33</xdr:row>
      <xdr:rowOff>140716</xdr:rowOff>
    </xdr:to>
    <xdr:cxnSp macro="">
      <xdr:nvCxnSpPr>
        <xdr:cNvPr id="109" name="直線コネクタ 108"/>
        <xdr:cNvCxnSpPr/>
      </xdr:nvCxnSpPr>
      <xdr:spPr bwMode="auto">
        <a:xfrm>
          <a:off x="5562600" y="6065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328168</xdr:rowOff>
    </xdr:from>
    <xdr:to>
      <xdr:col>4</xdr:col>
      <xdr:colOff>1117600</xdr:colOff>
      <xdr:row>36</xdr:row>
      <xdr:rowOff>45200</xdr:rowOff>
    </xdr:to>
    <xdr:cxnSp macro="">
      <xdr:nvCxnSpPr>
        <xdr:cNvPr id="110" name="直線コネクタ 109"/>
        <xdr:cNvCxnSpPr/>
      </xdr:nvCxnSpPr>
      <xdr:spPr bwMode="auto">
        <a:xfrm>
          <a:off x="5003800" y="6938518"/>
          <a:ext cx="647700" cy="59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65752</xdr:rowOff>
    </xdr:from>
    <xdr:ext cx="762000" cy="259045"/>
    <xdr:sp macro="" textlink="">
      <xdr:nvSpPr>
        <xdr:cNvPr id="111" name="人口1人当たり決算額の推移平均値テキスト445"/>
        <xdr:cNvSpPr txBox="1"/>
      </xdr:nvSpPr>
      <xdr:spPr>
        <a:xfrm>
          <a:off x="5740400" y="6676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220675</xdr:rowOff>
    </xdr:from>
    <xdr:to>
      <xdr:col>5</xdr:col>
      <xdr:colOff>34925</xdr:colOff>
      <xdr:row>35</xdr:row>
      <xdr:rowOff>322275</xdr:rowOff>
    </xdr:to>
    <xdr:sp macro="" textlink="">
      <xdr:nvSpPr>
        <xdr:cNvPr id="112" name="フローチャート : 判断 111"/>
        <xdr:cNvSpPr/>
      </xdr:nvSpPr>
      <xdr:spPr bwMode="auto">
        <a:xfrm>
          <a:off x="5600700" y="6831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238899</xdr:rowOff>
    </xdr:from>
    <xdr:to>
      <xdr:col>4</xdr:col>
      <xdr:colOff>469900</xdr:colOff>
      <xdr:row>35</xdr:row>
      <xdr:rowOff>328168</xdr:rowOff>
    </xdr:to>
    <xdr:cxnSp macro="">
      <xdr:nvCxnSpPr>
        <xdr:cNvPr id="113" name="直線コネクタ 112"/>
        <xdr:cNvCxnSpPr/>
      </xdr:nvCxnSpPr>
      <xdr:spPr bwMode="auto">
        <a:xfrm>
          <a:off x="4305300" y="6849249"/>
          <a:ext cx="698500" cy="89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136665</xdr:rowOff>
    </xdr:from>
    <xdr:to>
      <xdr:col>4</xdr:col>
      <xdr:colOff>520700</xdr:colOff>
      <xdr:row>35</xdr:row>
      <xdr:rowOff>238265</xdr:rowOff>
    </xdr:to>
    <xdr:sp macro="" textlink="">
      <xdr:nvSpPr>
        <xdr:cNvPr id="114" name="フローチャート : 判断 113"/>
        <xdr:cNvSpPr/>
      </xdr:nvSpPr>
      <xdr:spPr bwMode="auto">
        <a:xfrm>
          <a:off x="4953000" y="674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248442</xdr:rowOff>
    </xdr:from>
    <xdr:ext cx="736600" cy="259045"/>
    <xdr:sp macro="" textlink="">
      <xdr:nvSpPr>
        <xdr:cNvPr id="115" name="テキスト ボックス 114"/>
        <xdr:cNvSpPr txBox="1"/>
      </xdr:nvSpPr>
      <xdr:spPr>
        <a:xfrm>
          <a:off x="4622800" y="651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206819</xdr:rowOff>
    </xdr:from>
    <xdr:to>
      <xdr:col>3</xdr:col>
      <xdr:colOff>904875</xdr:colOff>
      <xdr:row>35</xdr:row>
      <xdr:rowOff>238899</xdr:rowOff>
    </xdr:to>
    <xdr:cxnSp macro="">
      <xdr:nvCxnSpPr>
        <xdr:cNvPr id="116" name="直線コネクタ 115"/>
        <xdr:cNvCxnSpPr/>
      </xdr:nvCxnSpPr>
      <xdr:spPr bwMode="auto">
        <a:xfrm>
          <a:off x="3606800" y="6817169"/>
          <a:ext cx="698500" cy="32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88582</xdr:rowOff>
    </xdr:from>
    <xdr:to>
      <xdr:col>3</xdr:col>
      <xdr:colOff>955675</xdr:colOff>
      <xdr:row>35</xdr:row>
      <xdr:rowOff>190182</xdr:rowOff>
    </xdr:to>
    <xdr:sp macro="" textlink="">
      <xdr:nvSpPr>
        <xdr:cNvPr id="117" name="フローチャート : 判断 116"/>
        <xdr:cNvSpPr/>
      </xdr:nvSpPr>
      <xdr:spPr bwMode="auto">
        <a:xfrm>
          <a:off x="4254500" y="6698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200359</xdr:rowOff>
    </xdr:from>
    <xdr:ext cx="762000" cy="259045"/>
    <xdr:sp macro="" textlink="">
      <xdr:nvSpPr>
        <xdr:cNvPr id="118" name="テキスト ボックス 117"/>
        <xdr:cNvSpPr txBox="1"/>
      </xdr:nvSpPr>
      <xdr:spPr>
        <a:xfrm>
          <a:off x="39243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206819</xdr:rowOff>
    </xdr:from>
    <xdr:to>
      <xdr:col>3</xdr:col>
      <xdr:colOff>206375</xdr:colOff>
      <xdr:row>35</xdr:row>
      <xdr:rowOff>231928</xdr:rowOff>
    </xdr:to>
    <xdr:cxnSp macro="">
      <xdr:nvCxnSpPr>
        <xdr:cNvPr id="119" name="直線コネクタ 118"/>
        <xdr:cNvCxnSpPr/>
      </xdr:nvCxnSpPr>
      <xdr:spPr bwMode="auto">
        <a:xfrm flipV="1">
          <a:off x="2908300" y="6817169"/>
          <a:ext cx="698500" cy="25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21222</xdr:rowOff>
    </xdr:from>
    <xdr:to>
      <xdr:col>3</xdr:col>
      <xdr:colOff>257175</xdr:colOff>
      <xdr:row>35</xdr:row>
      <xdr:rowOff>122822</xdr:rowOff>
    </xdr:to>
    <xdr:sp macro="" textlink="">
      <xdr:nvSpPr>
        <xdr:cNvPr id="120" name="フローチャート : 判断 119"/>
        <xdr:cNvSpPr/>
      </xdr:nvSpPr>
      <xdr:spPr bwMode="auto">
        <a:xfrm>
          <a:off x="3556000" y="6631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132999</xdr:rowOff>
    </xdr:from>
    <xdr:ext cx="762000" cy="259045"/>
    <xdr:sp macro="" textlink="">
      <xdr:nvSpPr>
        <xdr:cNvPr id="121" name="テキスト ボックス 120"/>
        <xdr:cNvSpPr txBox="1"/>
      </xdr:nvSpPr>
      <xdr:spPr>
        <a:xfrm>
          <a:off x="3225800" y="64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190424</xdr:rowOff>
    </xdr:from>
    <xdr:to>
      <xdr:col>2</xdr:col>
      <xdr:colOff>692150</xdr:colOff>
      <xdr:row>34</xdr:row>
      <xdr:rowOff>292024</xdr:rowOff>
    </xdr:to>
    <xdr:sp macro="" textlink="">
      <xdr:nvSpPr>
        <xdr:cNvPr id="122" name="フローチャート : 判断 121"/>
        <xdr:cNvSpPr/>
      </xdr:nvSpPr>
      <xdr:spPr bwMode="auto">
        <a:xfrm>
          <a:off x="2857500" y="6457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302201</xdr:rowOff>
    </xdr:from>
    <xdr:ext cx="762000" cy="259045"/>
    <xdr:sp macro="" textlink="">
      <xdr:nvSpPr>
        <xdr:cNvPr id="123" name="テキスト ボックス 122"/>
        <xdr:cNvSpPr txBox="1"/>
      </xdr:nvSpPr>
      <xdr:spPr>
        <a:xfrm>
          <a:off x="2527300" y="622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337300</xdr:rowOff>
    </xdr:from>
    <xdr:to>
      <xdr:col>5</xdr:col>
      <xdr:colOff>34925</xdr:colOff>
      <xdr:row>36</xdr:row>
      <xdr:rowOff>96000</xdr:rowOff>
    </xdr:to>
    <xdr:sp macro="" textlink="">
      <xdr:nvSpPr>
        <xdr:cNvPr id="129" name="円/楕円 128"/>
        <xdr:cNvSpPr/>
      </xdr:nvSpPr>
      <xdr:spPr bwMode="auto">
        <a:xfrm>
          <a:off x="5600700" y="6947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309377</xdr:rowOff>
    </xdr:from>
    <xdr:ext cx="762000" cy="259045"/>
    <xdr:sp macro="" textlink="">
      <xdr:nvSpPr>
        <xdr:cNvPr id="130" name="人口1人当たり決算額の推移該当値テキスト445"/>
        <xdr:cNvSpPr txBox="1"/>
      </xdr:nvSpPr>
      <xdr:spPr>
        <a:xfrm>
          <a:off x="5740400" y="691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277368</xdr:rowOff>
    </xdr:from>
    <xdr:to>
      <xdr:col>4</xdr:col>
      <xdr:colOff>520700</xdr:colOff>
      <xdr:row>36</xdr:row>
      <xdr:rowOff>36068</xdr:rowOff>
    </xdr:to>
    <xdr:sp macro="" textlink="">
      <xdr:nvSpPr>
        <xdr:cNvPr id="131" name="円/楕円 130"/>
        <xdr:cNvSpPr/>
      </xdr:nvSpPr>
      <xdr:spPr bwMode="auto">
        <a:xfrm>
          <a:off x="4953000" y="6887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20845</xdr:rowOff>
    </xdr:from>
    <xdr:ext cx="736600" cy="259045"/>
    <xdr:sp macro="" textlink="">
      <xdr:nvSpPr>
        <xdr:cNvPr id="132" name="テキスト ボックス 131"/>
        <xdr:cNvSpPr txBox="1"/>
      </xdr:nvSpPr>
      <xdr:spPr>
        <a:xfrm>
          <a:off x="4622800" y="697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188099</xdr:rowOff>
    </xdr:from>
    <xdr:to>
      <xdr:col>3</xdr:col>
      <xdr:colOff>955675</xdr:colOff>
      <xdr:row>35</xdr:row>
      <xdr:rowOff>289699</xdr:rowOff>
    </xdr:to>
    <xdr:sp macro="" textlink="">
      <xdr:nvSpPr>
        <xdr:cNvPr id="133" name="円/楕円 132"/>
        <xdr:cNvSpPr/>
      </xdr:nvSpPr>
      <xdr:spPr bwMode="auto">
        <a:xfrm>
          <a:off x="4254500" y="679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274476</xdr:rowOff>
    </xdr:from>
    <xdr:ext cx="762000" cy="259045"/>
    <xdr:sp macro="" textlink="">
      <xdr:nvSpPr>
        <xdr:cNvPr id="134" name="テキスト ボックス 133"/>
        <xdr:cNvSpPr txBox="1"/>
      </xdr:nvSpPr>
      <xdr:spPr>
        <a:xfrm>
          <a:off x="3924300" y="688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156019</xdr:rowOff>
    </xdr:from>
    <xdr:to>
      <xdr:col>3</xdr:col>
      <xdr:colOff>257175</xdr:colOff>
      <xdr:row>35</xdr:row>
      <xdr:rowOff>257619</xdr:rowOff>
    </xdr:to>
    <xdr:sp macro="" textlink="">
      <xdr:nvSpPr>
        <xdr:cNvPr id="135" name="円/楕円 134"/>
        <xdr:cNvSpPr/>
      </xdr:nvSpPr>
      <xdr:spPr bwMode="auto">
        <a:xfrm>
          <a:off x="3556000" y="676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242396</xdr:rowOff>
    </xdr:from>
    <xdr:ext cx="762000" cy="259045"/>
    <xdr:sp macro="" textlink="">
      <xdr:nvSpPr>
        <xdr:cNvPr id="136" name="テキスト ボックス 135"/>
        <xdr:cNvSpPr txBox="1"/>
      </xdr:nvSpPr>
      <xdr:spPr>
        <a:xfrm>
          <a:off x="3225800" y="685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181128</xdr:rowOff>
    </xdr:from>
    <xdr:to>
      <xdr:col>2</xdr:col>
      <xdr:colOff>692150</xdr:colOff>
      <xdr:row>35</xdr:row>
      <xdr:rowOff>282728</xdr:rowOff>
    </xdr:to>
    <xdr:sp macro="" textlink="">
      <xdr:nvSpPr>
        <xdr:cNvPr id="137" name="円/楕円 136"/>
        <xdr:cNvSpPr/>
      </xdr:nvSpPr>
      <xdr:spPr bwMode="auto">
        <a:xfrm>
          <a:off x="2857500" y="6791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267505</xdr:rowOff>
    </xdr:from>
    <xdr:ext cx="762000" cy="259045"/>
    <xdr:sp macro="" textlink="">
      <xdr:nvSpPr>
        <xdr:cNvPr id="138" name="テキスト ボックス 137"/>
        <xdr:cNvSpPr txBox="1"/>
      </xdr:nvSpPr>
      <xdr:spPr>
        <a:xfrm>
          <a:off x="2527300" y="687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財政調整基金は平成</a:t>
          </a:r>
          <a:r>
            <a:rPr kumimoji="1" lang="en-US" altLang="ja-JP" sz="1100">
              <a:solidFill>
                <a:schemeClr val="dk1"/>
              </a:solidFill>
              <a:effectLst/>
              <a:latin typeface="+mj-ea"/>
              <a:ea typeface="+mj-ea"/>
              <a:cs typeface="+mn-cs"/>
            </a:rPr>
            <a:t>25</a:t>
          </a:r>
          <a:r>
            <a:rPr kumimoji="1" lang="ja-JP" altLang="ja-JP" sz="1100">
              <a:solidFill>
                <a:schemeClr val="dk1"/>
              </a:solidFill>
              <a:effectLst/>
              <a:latin typeface="+mj-ea"/>
              <a:ea typeface="+mj-ea"/>
              <a:cs typeface="+mn-cs"/>
            </a:rPr>
            <a:t>年度末残高で</a:t>
          </a:r>
          <a:r>
            <a:rPr kumimoji="1" lang="en-US" altLang="ja-JP" sz="1100">
              <a:solidFill>
                <a:schemeClr val="dk1"/>
              </a:solidFill>
              <a:effectLst/>
              <a:latin typeface="+mj-ea"/>
              <a:ea typeface="+mj-ea"/>
              <a:cs typeface="+mn-cs"/>
            </a:rPr>
            <a:t>60</a:t>
          </a:r>
          <a:r>
            <a:rPr kumimoji="1" lang="ja-JP" altLang="en-US" sz="1100">
              <a:solidFill>
                <a:schemeClr val="dk1"/>
              </a:solidFill>
              <a:effectLst/>
              <a:latin typeface="+mj-ea"/>
              <a:ea typeface="+mj-ea"/>
              <a:cs typeface="+mn-cs"/>
            </a:rPr>
            <a:t>億</a:t>
          </a:r>
          <a:r>
            <a:rPr kumimoji="1" lang="en-US" altLang="ja-JP" sz="1100">
              <a:solidFill>
                <a:schemeClr val="dk1"/>
              </a:solidFill>
              <a:effectLst/>
              <a:latin typeface="+mj-ea"/>
              <a:ea typeface="+mj-ea"/>
              <a:cs typeface="+mn-cs"/>
            </a:rPr>
            <a:t>7,337</a:t>
          </a:r>
          <a:r>
            <a:rPr kumimoji="1" lang="ja-JP" altLang="ja-JP" sz="1100">
              <a:solidFill>
                <a:schemeClr val="dk1"/>
              </a:solidFill>
              <a:effectLst/>
              <a:latin typeface="+mj-ea"/>
              <a:ea typeface="+mj-ea"/>
              <a:cs typeface="+mn-cs"/>
            </a:rPr>
            <a:t>万</a:t>
          </a:r>
          <a:r>
            <a:rPr kumimoji="1" lang="ja-JP" altLang="en-US" sz="1100">
              <a:solidFill>
                <a:schemeClr val="dk1"/>
              </a:solidFill>
              <a:effectLst/>
              <a:latin typeface="+mj-ea"/>
              <a:ea typeface="+mj-ea"/>
              <a:cs typeface="+mn-cs"/>
            </a:rPr>
            <a:t>６千</a:t>
          </a:r>
          <a:r>
            <a:rPr kumimoji="1" lang="ja-JP" altLang="ja-JP" sz="1100">
              <a:solidFill>
                <a:schemeClr val="dk1"/>
              </a:solidFill>
              <a:effectLst/>
              <a:latin typeface="+mj-ea"/>
              <a:ea typeface="+mj-ea"/>
              <a:cs typeface="+mn-cs"/>
            </a:rPr>
            <a:t>円であったが、平成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年度中に</a:t>
          </a:r>
          <a:r>
            <a:rPr kumimoji="1" lang="ja-JP" altLang="en-US" sz="1100">
              <a:solidFill>
                <a:schemeClr val="dk1"/>
              </a:solidFill>
              <a:effectLst/>
              <a:latin typeface="+mj-ea"/>
              <a:ea typeface="+mj-ea"/>
              <a:cs typeface="+mn-cs"/>
            </a:rPr>
            <a:t>５億</a:t>
          </a:r>
          <a:r>
            <a:rPr kumimoji="1" lang="en-US" altLang="ja-JP" sz="1100">
              <a:solidFill>
                <a:schemeClr val="dk1"/>
              </a:solidFill>
              <a:effectLst/>
              <a:latin typeface="+mj-ea"/>
              <a:ea typeface="+mj-ea"/>
              <a:cs typeface="+mn-cs"/>
            </a:rPr>
            <a:t>2,790</a:t>
          </a:r>
          <a:r>
            <a:rPr kumimoji="1" lang="ja-JP" altLang="ja-JP" sz="1100">
              <a:solidFill>
                <a:schemeClr val="dk1"/>
              </a:solidFill>
              <a:effectLst/>
              <a:latin typeface="+mj-ea"/>
              <a:ea typeface="+mj-ea"/>
              <a:cs typeface="+mn-cs"/>
            </a:rPr>
            <a:t>万</a:t>
          </a:r>
          <a:r>
            <a:rPr kumimoji="1" lang="ja-JP" altLang="en-US" sz="1100">
              <a:solidFill>
                <a:schemeClr val="dk1"/>
              </a:solidFill>
              <a:effectLst/>
              <a:latin typeface="+mj-ea"/>
              <a:ea typeface="+mj-ea"/>
              <a:cs typeface="+mn-cs"/>
            </a:rPr>
            <a:t>１千</a:t>
          </a:r>
          <a:r>
            <a:rPr kumimoji="1" lang="ja-JP" altLang="ja-JP" sz="1100">
              <a:solidFill>
                <a:schemeClr val="dk1"/>
              </a:solidFill>
              <a:effectLst/>
              <a:latin typeface="+mj-ea"/>
              <a:ea typeface="+mj-ea"/>
              <a:cs typeface="+mn-cs"/>
            </a:rPr>
            <a:t>円の積立てを行い、取り崩しを行わなかったことから、平成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年度末残高は</a:t>
          </a:r>
          <a:r>
            <a:rPr kumimoji="1" lang="en-US" altLang="ja-JP" sz="1100">
              <a:solidFill>
                <a:schemeClr val="dk1"/>
              </a:solidFill>
              <a:effectLst/>
              <a:latin typeface="+mj-ea"/>
              <a:ea typeface="+mj-ea"/>
              <a:cs typeface="+mn-cs"/>
            </a:rPr>
            <a:t>66</a:t>
          </a:r>
          <a:r>
            <a:rPr kumimoji="1" lang="ja-JP" altLang="en-US" sz="1100">
              <a:solidFill>
                <a:schemeClr val="dk1"/>
              </a:solidFill>
              <a:effectLst/>
              <a:latin typeface="+mj-ea"/>
              <a:ea typeface="+mj-ea"/>
              <a:cs typeface="+mn-cs"/>
            </a:rPr>
            <a:t>億</a:t>
          </a:r>
          <a:r>
            <a:rPr kumimoji="1" lang="en-US" altLang="ja-JP" sz="1100">
              <a:solidFill>
                <a:schemeClr val="dk1"/>
              </a:solidFill>
              <a:effectLst/>
              <a:latin typeface="+mj-ea"/>
              <a:ea typeface="+mj-ea"/>
              <a:cs typeface="+mn-cs"/>
            </a:rPr>
            <a:t>127</a:t>
          </a:r>
          <a:r>
            <a:rPr kumimoji="1" lang="ja-JP" altLang="ja-JP" sz="1100">
              <a:solidFill>
                <a:schemeClr val="dk1"/>
              </a:solidFill>
              <a:effectLst/>
              <a:latin typeface="+mj-ea"/>
              <a:ea typeface="+mj-ea"/>
              <a:cs typeface="+mn-cs"/>
            </a:rPr>
            <a:t>万</a:t>
          </a:r>
          <a:r>
            <a:rPr kumimoji="1" lang="ja-JP" altLang="en-US" sz="1100">
              <a:solidFill>
                <a:schemeClr val="dk1"/>
              </a:solidFill>
              <a:effectLst/>
              <a:latin typeface="+mj-ea"/>
              <a:ea typeface="+mj-ea"/>
              <a:cs typeface="+mn-cs"/>
            </a:rPr>
            <a:t>７千</a:t>
          </a:r>
          <a:r>
            <a:rPr kumimoji="1" lang="ja-JP" altLang="ja-JP" sz="1100">
              <a:solidFill>
                <a:schemeClr val="dk1"/>
              </a:solidFill>
              <a:effectLst/>
              <a:latin typeface="+mj-ea"/>
              <a:ea typeface="+mj-ea"/>
              <a:cs typeface="+mn-cs"/>
            </a:rPr>
            <a:t>円と大きく増加した。</a:t>
          </a:r>
          <a:endParaRPr lang="ja-JP" altLang="ja-JP" sz="1400">
            <a:effectLst/>
            <a:latin typeface="+mj-ea"/>
            <a:ea typeface="+mj-ea"/>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年度決算額は</a:t>
          </a:r>
          <a:r>
            <a:rPr kumimoji="1" lang="ja-JP" altLang="en-US"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前年度</a:t>
          </a:r>
          <a:r>
            <a:rPr kumimoji="1" lang="ja-JP" altLang="en-US" sz="1100">
              <a:solidFill>
                <a:schemeClr val="dk1"/>
              </a:solidFill>
              <a:effectLst/>
              <a:latin typeface="+mj-ea"/>
              <a:ea typeface="+mj-ea"/>
              <a:cs typeface="+mn-cs"/>
            </a:rPr>
            <a:t>と</a:t>
          </a:r>
          <a:r>
            <a:rPr kumimoji="1" lang="ja-JP" altLang="ja-JP" sz="1100">
              <a:solidFill>
                <a:schemeClr val="dk1"/>
              </a:solidFill>
              <a:effectLst/>
              <a:latin typeface="+mj-ea"/>
              <a:ea typeface="+mj-ea"/>
              <a:cs typeface="+mn-cs"/>
            </a:rPr>
            <a:t>比べ歳入総額、歳出総額ともに</a:t>
          </a:r>
          <a:r>
            <a:rPr kumimoji="1" lang="ja-JP" altLang="en-US" sz="1100">
              <a:solidFill>
                <a:schemeClr val="dk1"/>
              </a:solidFill>
              <a:effectLst/>
              <a:latin typeface="+mj-ea"/>
              <a:ea typeface="+mj-ea"/>
              <a:cs typeface="+mn-cs"/>
            </a:rPr>
            <a:t>増</a:t>
          </a:r>
          <a:r>
            <a:rPr kumimoji="1" lang="ja-JP" altLang="ja-JP" sz="1100">
              <a:solidFill>
                <a:schemeClr val="dk1"/>
              </a:solidFill>
              <a:effectLst/>
              <a:latin typeface="+mj-ea"/>
              <a:ea typeface="+mj-ea"/>
              <a:cs typeface="+mn-cs"/>
            </a:rPr>
            <a:t>とな</a:t>
          </a:r>
          <a:r>
            <a:rPr kumimoji="1" lang="ja-JP" altLang="en-US" sz="1100">
              <a:solidFill>
                <a:schemeClr val="dk1"/>
              </a:solidFill>
              <a:effectLst/>
              <a:latin typeface="+mj-ea"/>
              <a:ea typeface="+mj-ea"/>
              <a:cs typeface="+mn-cs"/>
            </a:rPr>
            <a:t>り</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形式収支は</a:t>
          </a:r>
          <a:r>
            <a:rPr kumimoji="1" lang="en-US" altLang="ja-JP" sz="1100">
              <a:solidFill>
                <a:schemeClr val="dk1"/>
              </a:solidFill>
              <a:effectLst/>
              <a:latin typeface="+mj-ea"/>
              <a:ea typeface="+mj-ea"/>
              <a:cs typeface="+mn-cs"/>
            </a:rPr>
            <a:t>12</a:t>
          </a:r>
          <a:r>
            <a:rPr kumimoji="1" lang="ja-JP" altLang="en-US" sz="1100">
              <a:solidFill>
                <a:schemeClr val="dk1"/>
              </a:solidFill>
              <a:effectLst/>
              <a:latin typeface="+mj-ea"/>
              <a:ea typeface="+mj-ea"/>
              <a:cs typeface="+mn-cs"/>
            </a:rPr>
            <a:t>億</a:t>
          </a:r>
          <a:r>
            <a:rPr kumimoji="1" lang="en-US" altLang="ja-JP" sz="1100">
              <a:solidFill>
                <a:schemeClr val="dk1"/>
              </a:solidFill>
              <a:effectLst/>
              <a:latin typeface="+mj-ea"/>
              <a:ea typeface="+mj-ea"/>
              <a:cs typeface="+mn-cs"/>
            </a:rPr>
            <a:t>7,554</a:t>
          </a:r>
          <a:r>
            <a:rPr kumimoji="1" lang="ja-JP" altLang="en-US" sz="1100">
              <a:solidFill>
                <a:schemeClr val="dk1"/>
              </a:solidFill>
              <a:effectLst/>
              <a:latin typeface="+mj-ea"/>
              <a:ea typeface="+mj-ea"/>
              <a:cs typeface="+mn-cs"/>
            </a:rPr>
            <a:t>万４千円と前年度比５億</a:t>
          </a:r>
          <a:r>
            <a:rPr kumimoji="1" lang="en-US" altLang="ja-JP" sz="1100">
              <a:solidFill>
                <a:schemeClr val="dk1"/>
              </a:solidFill>
              <a:effectLst/>
              <a:latin typeface="+mj-ea"/>
              <a:ea typeface="+mj-ea"/>
              <a:cs typeface="+mn-cs"/>
            </a:rPr>
            <a:t>7,684</a:t>
          </a:r>
          <a:r>
            <a:rPr kumimoji="1" lang="ja-JP" altLang="en-US" sz="1100">
              <a:solidFill>
                <a:schemeClr val="dk1"/>
              </a:solidFill>
              <a:effectLst/>
              <a:latin typeface="+mj-ea"/>
              <a:ea typeface="+mj-ea"/>
              <a:cs typeface="+mn-cs"/>
            </a:rPr>
            <a:t>万２千円の減額となった。</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翌年度へ繰</a:t>
          </a:r>
          <a:r>
            <a:rPr kumimoji="1" lang="ja-JP" altLang="en-US" sz="1100">
              <a:solidFill>
                <a:schemeClr val="dk1"/>
              </a:solidFill>
              <a:effectLst/>
              <a:latin typeface="+mj-ea"/>
              <a:ea typeface="+mj-ea"/>
              <a:cs typeface="+mn-cs"/>
            </a:rPr>
            <a:t>り</a:t>
          </a:r>
          <a:r>
            <a:rPr kumimoji="1" lang="ja-JP" altLang="ja-JP" sz="1100">
              <a:solidFill>
                <a:schemeClr val="dk1"/>
              </a:solidFill>
              <a:effectLst/>
              <a:latin typeface="+mj-ea"/>
              <a:ea typeface="+mj-ea"/>
              <a:cs typeface="+mn-cs"/>
            </a:rPr>
            <a:t>越</a:t>
          </a:r>
          <a:r>
            <a:rPr kumimoji="1" lang="ja-JP" altLang="en-US" sz="1100">
              <a:solidFill>
                <a:schemeClr val="dk1"/>
              </a:solidFill>
              <a:effectLst/>
              <a:latin typeface="+mj-ea"/>
              <a:ea typeface="+mj-ea"/>
              <a:cs typeface="+mn-cs"/>
            </a:rPr>
            <a:t>すべき財源は、１億</a:t>
          </a:r>
          <a:r>
            <a:rPr kumimoji="1" lang="en-US" altLang="ja-JP" sz="1100">
              <a:solidFill>
                <a:schemeClr val="dk1"/>
              </a:solidFill>
              <a:effectLst/>
              <a:latin typeface="+mj-ea"/>
              <a:ea typeface="+mj-ea"/>
              <a:cs typeface="+mn-cs"/>
            </a:rPr>
            <a:t>3,997</a:t>
          </a:r>
          <a:r>
            <a:rPr kumimoji="1" lang="ja-JP" altLang="en-US" sz="1100">
              <a:solidFill>
                <a:schemeClr val="dk1"/>
              </a:solidFill>
              <a:effectLst/>
              <a:latin typeface="+mj-ea"/>
              <a:ea typeface="+mj-ea"/>
              <a:cs typeface="+mn-cs"/>
            </a:rPr>
            <a:t>万２千円と前年度比１億</a:t>
          </a:r>
          <a:r>
            <a:rPr kumimoji="1" lang="en-US" altLang="ja-JP" sz="1100">
              <a:solidFill>
                <a:schemeClr val="dk1"/>
              </a:solidFill>
              <a:effectLst/>
              <a:latin typeface="+mj-ea"/>
              <a:ea typeface="+mj-ea"/>
              <a:cs typeface="+mn-cs"/>
            </a:rPr>
            <a:t>5,726</a:t>
          </a:r>
          <a:r>
            <a:rPr kumimoji="1" lang="ja-JP" altLang="en-US" sz="1100">
              <a:solidFill>
                <a:schemeClr val="dk1"/>
              </a:solidFill>
              <a:effectLst/>
              <a:latin typeface="+mj-ea"/>
              <a:ea typeface="+mj-ea"/>
              <a:cs typeface="+mn-cs"/>
            </a:rPr>
            <a:t>万６千円の減額</a:t>
          </a:r>
          <a:r>
            <a:rPr kumimoji="1" lang="ja-JP" altLang="ja-JP" sz="1100">
              <a:solidFill>
                <a:schemeClr val="dk1"/>
              </a:solidFill>
              <a:effectLst/>
              <a:latin typeface="+mj-ea"/>
              <a:ea typeface="+mj-ea"/>
              <a:cs typeface="+mn-cs"/>
            </a:rPr>
            <a:t>となったため、実質収支額は</a:t>
          </a:r>
          <a:r>
            <a:rPr kumimoji="1" lang="en-US" altLang="ja-JP" sz="1100">
              <a:solidFill>
                <a:schemeClr val="dk1"/>
              </a:solidFill>
              <a:effectLst/>
              <a:latin typeface="+mj-ea"/>
              <a:ea typeface="+mj-ea"/>
              <a:cs typeface="+mn-cs"/>
            </a:rPr>
            <a:t>11</a:t>
          </a:r>
          <a:r>
            <a:rPr kumimoji="1" lang="ja-JP" altLang="en-US" sz="1100">
              <a:solidFill>
                <a:schemeClr val="dk1"/>
              </a:solidFill>
              <a:effectLst/>
              <a:latin typeface="+mj-ea"/>
              <a:ea typeface="+mj-ea"/>
              <a:cs typeface="+mn-cs"/>
            </a:rPr>
            <a:t>億</a:t>
          </a:r>
          <a:r>
            <a:rPr kumimoji="1" lang="en-US" altLang="ja-JP" sz="1100">
              <a:solidFill>
                <a:schemeClr val="dk1"/>
              </a:solidFill>
              <a:effectLst/>
              <a:latin typeface="+mj-ea"/>
              <a:ea typeface="+mj-ea"/>
              <a:cs typeface="+mn-cs"/>
            </a:rPr>
            <a:t>3,557</a:t>
          </a:r>
          <a:r>
            <a:rPr kumimoji="1" lang="ja-JP" altLang="ja-JP" sz="1100">
              <a:solidFill>
                <a:schemeClr val="dk1"/>
              </a:solidFill>
              <a:effectLst/>
              <a:latin typeface="+mj-ea"/>
              <a:ea typeface="+mj-ea"/>
              <a:cs typeface="+mn-cs"/>
            </a:rPr>
            <a:t>万</a:t>
          </a:r>
          <a:r>
            <a:rPr kumimoji="1" lang="ja-JP" altLang="en-US" sz="1100">
              <a:solidFill>
                <a:schemeClr val="dk1"/>
              </a:solidFill>
              <a:effectLst/>
              <a:latin typeface="+mj-ea"/>
              <a:ea typeface="+mj-ea"/>
              <a:cs typeface="+mn-cs"/>
            </a:rPr>
            <a:t>２千</a:t>
          </a:r>
          <a:r>
            <a:rPr kumimoji="1" lang="ja-JP" altLang="ja-JP" sz="1100">
              <a:solidFill>
                <a:schemeClr val="dk1"/>
              </a:solidFill>
              <a:effectLst/>
              <a:latin typeface="+mj-ea"/>
              <a:ea typeface="+mj-ea"/>
              <a:cs typeface="+mn-cs"/>
            </a:rPr>
            <a:t>円と前年度に比べ</a:t>
          </a:r>
          <a:r>
            <a:rPr kumimoji="1" lang="ja-JP" altLang="en-US" sz="1100">
              <a:solidFill>
                <a:schemeClr val="dk1"/>
              </a:solidFill>
              <a:effectLst/>
              <a:latin typeface="+mj-ea"/>
              <a:ea typeface="+mj-ea"/>
              <a:cs typeface="+mn-cs"/>
            </a:rPr>
            <a:t>４億</a:t>
          </a:r>
          <a:r>
            <a:rPr kumimoji="1" lang="en-US" altLang="ja-JP" sz="1100">
              <a:solidFill>
                <a:schemeClr val="dk1"/>
              </a:solidFill>
              <a:effectLst/>
              <a:latin typeface="+mj-ea"/>
              <a:ea typeface="+mj-ea"/>
              <a:cs typeface="+mn-cs"/>
            </a:rPr>
            <a:t>1,957</a:t>
          </a:r>
          <a:r>
            <a:rPr kumimoji="1" lang="ja-JP" altLang="en-US" sz="1100">
              <a:solidFill>
                <a:schemeClr val="dk1"/>
              </a:solidFill>
              <a:effectLst/>
              <a:latin typeface="+mj-ea"/>
              <a:ea typeface="+mj-ea"/>
              <a:cs typeface="+mn-cs"/>
            </a:rPr>
            <a:t>万６千円の</a:t>
          </a:r>
          <a:r>
            <a:rPr kumimoji="1" lang="ja-JP" altLang="ja-JP" sz="1100">
              <a:solidFill>
                <a:schemeClr val="dk1"/>
              </a:solidFill>
              <a:effectLst/>
              <a:latin typeface="+mj-ea"/>
              <a:ea typeface="+mj-ea"/>
              <a:cs typeface="+mn-cs"/>
            </a:rPr>
            <a:t>減となった。</a:t>
          </a:r>
          <a:endParaRPr lang="ja-JP" altLang="ja-JP" sz="14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過去</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年間とも黒字決算であり、また各会計いずれも黒字決算となっている。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実質公債費比率の分子から控除される算入公債費等について、地域振興基金創設の原資として借り入れた合併特例債の償還額分が増となっているため、平成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年度以降の分子の減少に影響している。</a:t>
          </a:r>
          <a:endParaRPr lang="ja-JP" altLang="ja-JP" sz="14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年度は</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災害復旧費等に係る基準財政需要額が大きくなった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ea"/>
              <a:ea typeface="+mn-ea"/>
              <a:cs typeface="+mn-cs"/>
            </a:rPr>
            <a:t>元利償還金の額が前年度比</a:t>
          </a:r>
          <a:r>
            <a:rPr kumimoji="1" lang="ja-JP" altLang="en-US" sz="1100">
              <a:solidFill>
                <a:schemeClr val="dk1"/>
              </a:solidFill>
              <a:effectLst/>
              <a:latin typeface="+mn-ea"/>
              <a:ea typeface="+mn-ea"/>
              <a:cs typeface="+mn-cs"/>
            </a:rPr>
            <a:t>で減</a:t>
          </a:r>
          <a:r>
            <a:rPr kumimoji="1" lang="ja-JP" altLang="ja-JP" sz="1100">
              <a:solidFill>
                <a:schemeClr val="dk1"/>
              </a:solidFill>
              <a:effectLst/>
              <a:latin typeface="+mn-ea"/>
              <a:ea typeface="+mn-ea"/>
              <a:cs typeface="+mn-cs"/>
            </a:rPr>
            <a:t>とな</a:t>
          </a:r>
          <a:r>
            <a:rPr kumimoji="1" lang="ja-JP" altLang="en-US" sz="1100">
              <a:solidFill>
                <a:schemeClr val="dk1"/>
              </a:solidFill>
              <a:effectLst/>
              <a:latin typeface="+mn-ea"/>
              <a:ea typeface="+mn-ea"/>
              <a:cs typeface="+mn-cs"/>
            </a:rPr>
            <a:t>ったことなどにより</a:t>
          </a:r>
          <a:r>
            <a:rPr kumimoji="1" lang="ja-JP" altLang="ja-JP" sz="1100">
              <a:solidFill>
                <a:schemeClr val="dk1"/>
              </a:solidFill>
              <a:effectLst/>
              <a:latin typeface="+mn-ea"/>
              <a:ea typeface="+mn-ea"/>
              <a:cs typeface="+mn-cs"/>
            </a:rPr>
            <a:t>、結果として</a:t>
          </a:r>
          <a:r>
            <a:rPr kumimoji="1" lang="ja-JP" altLang="en-US" sz="1100">
              <a:solidFill>
                <a:schemeClr val="dk1"/>
              </a:solidFill>
              <a:effectLst/>
              <a:latin typeface="+mn-ea"/>
              <a:ea typeface="+mn-ea"/>
              <a:cs typeface="+mn-cs"/>
            </a:rPr>
            <a:t>分子の金額は</a:t>
          </a:r>
          <a:r>
            <a:rPr kumimoji="1" lang="ja-JP" altLang="ja-JP" sz="1100">
              <a:solidFill>
                <a:schemeClr val="dk1"/>
              </a:solidFill>
              <a:effectLst/>
              <a:latin typeface="+mn-ea"/>
              <a:ea typeface="+mn-ea"/>
              <a:cs typeface="+mn-cs"/>
            </a:rPr>
            <a:t>前年と比較し</a:t>
          </a:r>
          <a:r>
            <a:rPr kumimoji="1" lang="ja-JP" altLang="en-US" sz="1100">
              <a:solidFill>
                <a:schemeClr val="dk1"/>
              </a:solidFill>
              <a:effectLst/>
              <a:latin typeface="+mn-ea"/>
              <a:ea typeface="+mn-ea"/>
              <a:cs typeface="+mn-cs"/>
            </a:rPr>
            <a:t>１億</a:t>
          </a:r>
          <a:r>
            <a:rPr kumimoji="1" lang="en-US" altLang="ja-JP" sz="1100">
              <a:solidFill>
                <a:schemeClr val="dk1"/>
              </a:solidFill>
              <a:effectLst/>
              <a:latin typeface="+mn-ea"/>
              <a:ea typeface="+mn-ea"/>
              <a:cs typeface="+mn-cs"/>
            </a:rPr>
            <a:t>6,,756</a:t>
          </a:r>
          <a:r>
            <a:rPr kumimoji="1" lang="ja-JP" altLang="ja-JP" sz="1100">
              <a:solidFill>
                <a:schemeClr val="dk1"/>
              </a:solidFill>
              <a:effectLst/>
              <a:latin typeface="+mn-ea"/>
              <a:ea typeface="+mn-ea"/>
              <a:cs typeface="+mn-cs"/>
            </a:rPr>
            <a:t>万</a:t>
          </a:r>
          <a:r>
            <a:rPr kumimoji="1" lang="ja-JP" altLang="en-US" sz="1100">
              <a:solidFill>
                <a:schemeClr val="dk1"/>
              </a:solidFill>
              <a:effectLst/>
              <a:latin typeface="+mn-ea"/>
              <a:ea typeface="+mn-ea"/>
              <a:cs typeface="+mn-cs"/>
            </a:rPr>
            <a:t>９千</a:t>
          </a:r>
          <a:r>
            <a:rPr kumimoji="1" lang="ja-JP" altLang="ja-JP" sz="1100">
              <a:solidFill>
                <a:schemeClr val="dk1"/>
              </a:solidFill>
              <a:effectLst/>
              <a:latin typeface="+mn-ea"/>
              <a:ea typeface="+mn-ea"/>
              <a:cs typeface="+mn-cs"/>
            </a:rPr>
            <a:t>円、</a:t>
          </a:r>
          <a:r>
            <a:rPr kumimoji="1" lang="en-US" altLang="ja-JP" sz="1100">
              <a:solidFill>
                <a:schemeClr val="dk1"/>
              </a:solidFill>
              <a:effectLst/>
              <a:latin typeface="+mn-ea"/>
              <a:ea typeface="+mn-ea"/>
              <a:cs typeface="+mn-cs"/>
            </a:rPr>
            <a:t>10.2</a:t>
          </a:r>
          <a:r>
            <a:rPr kumimoji="1" lang="ja-JP" altLang="ja-JP" sz="1100">
              <a:solidFill>
                <a:schemeClr val="dk1"/>
              </a:solidFill>
              <a:effectLst/>
              <a:latin typeface="+mn-ea"/>
              <a:ea typeface="+mn-ea"/>
              <a:cs typeface="+mn-cs"/>
            </a:rPr>
            <a:t>％の大幅減となった。</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年度の将来負担額は、</a:t>
          </a:r>
          <a:r>
            <a:rPr kumimoji="1" lang="ja-JP" altLang="ja-JP" sz="1100">
              <a:solidFill>
                <a:schemeClr val="dk1"/>
              </a:solidFill>
              <a:effectLst/>
              <a:latin typeface="+mn-ea"/>
              <a:ea typeface="+mn-ea"/>
              <a:cs typeface="+mn-cs"/>
            </a:rPr>
            <a:t>土地改良事業負担金の支払いの進捗などによる債務負担行為に基づく支出予定額の減、平成</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まで</a:t>
          </a:r>
          <a:r>
            <a:rPr kumimoji="1" lang="ja-JP" altLang="ja-JP" sz="1100">
              <a:solidFill>
                <a:schemeClr val="dk1"/>
              </a:solidFill>
              <a:effectLst/>
              <a:latin typeface="+mn-ea"/>
              <a:ea typeface="+mn-ea"/>
              <a:cs typeface="+mn-cs"/>
            </a:rPr>
            <a:t>に実施した公的資金補償金免除繰上償還において一般会計負担分を繰上償還を行ったことなどによる公営企業債等繰入見込額の減などにより、全体として</a:t>
          </a:r>
          <a:r>
            <a:rPr kumimoji="1" lang="ja-JP" altLang="en-US" sz="1100">
              <a:solidFill>
                <a:schemeClr val="dk1"/>
              </a:solidFill>
              <a:effectLst/>
              <a:latin typeface="+mn-ea"/>
              <a:ea typeface="+mn-ea"/>
              <a:cs typeface="+mn-cs"/>
            </a:rPr>
            <a:t>９億</a:t>
          </a:r>
          <a:r>
            <a:rPr kumimoji="1" lang="en-US" altLang="ja-JP" sz="1100">
              <a:solidFill>
                <a:schemeClr val="dk1"/>
              </a:solidFill>
              <a:effectLst/>
              <a:latin typeface="+mn-ea"/>
              <a:ea typeface="+mn-ea"/>
              <a:cs typeface="+mn-cs"/>
            </a:rPr>
            <a:t>867</a:t>
          </a:r>
          <a:r>
            <a:rPr kumimoji="1" lang="ja-JP" altLang="en-US" sz="1100">
              <a:solidFill>
                <a:schemeClr val="dk1"/>
              </a:solidFill>
              <a:effectLst/>
              <a:latin typeface="+mn-ea"/>
              <a:ea typeface="+mn-ea"/>
              <a:cs typeface="+mn-cs"/>
            </a:rPr>
            <a:t>万２千円</a:t>
          </a:r>
          <a:r>
            <a:rPr kumimoji="1" lang="ja-JP" altLang="ja-JP" sz="1100">
              <a:solidFill>
                <a:schemeClr val="dk1"/>
              </a:solidFill>
              <a:effectLst/>
              <a:latin typeface="+mn-ea"/>
              <a:ea typeface="+mn-ea"/>
              <a:cs typeface="+mn-cs"/>
            </a:rPr>
            <a:t>の減となっている。</a:t>
          </a:r>
          <a:endParaRPr lang="ja-JP" altLang="ja-JP">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また</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控除項目である充当可能財源は、財政調整基金など充当可能基金が増加し、また基準財政需要額算入見込額となる合併特例債、臨時財政対策債の元金償還の開始により、全体で</a:t>
          </a:r>
          <a:r>
            <a:rPr kumimoji="1" lang="en-US" altLang="ja-JP" sz="1100">
              <a:solidFill>
                <a:schemeClr val="dk1"/>
              </a:solidFill>
              <a:effectLst/>
              <a:latin typeface="+mn-ea"/>
              <a:ea typeface="+mn-ea"/>
              <a:cs typeface="+mn-cs"/>
            </a:rPr>
            <a:t>11</a:t>
          </a:r>
          <a:r>
            <a:rPr kumimoji="1" lang="ja-JP" altLang="en-US"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5,108</a:t>
          </a:r>
          <a:r>
            <a:rPr kumimoji="1" lang="ja-JP" altLang="en-US" sz="1100">
              <a:solidFill>
                <a:schemeClr val="dk1"/>
              </a:solidFill>
              <a:effectLst/>
              <a:latin typeface="+mn-ea"/>
              <a:ea typeface="+mn-ea"/>
              <a:cs typeface="+mn-cs"/>
            </a:rPr>
            <a:t>万２千</a:t>
          </a:r>
          <a:r>
            <a:rPr kumimoji="1" lang="ja-JP" altLang="ja-JP" sz="1100">
              <a:solidFill>
                <a:schemeClr val="dk1"/>
              </a:solidFill>
              <a:effectLst/>
              <a:latin typeface="+mn-ea"/>
              <a:ea typeface="+mn-ea"/>
              <a:cs typeface="+mn-cs"/>
            </a:rPr>
            <a:t>円の増となった。</a:t>
          </a:r>
          <a:endParaRPr lang="ja-JP" altLang="ja-JP" sz="14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結果として、将来負担比率の分子は前年度と比べ</a:t>
          </a:r>
          <a:r>
            <a:rPr kumimoji="1" lang="en-US" altLang="ja-JP" sz="1100">
              <a:solidFill>
                <a:schemeClr val="dk1"/>
              </a:solidFill>
              <a:effectLst/>
              <a:latin typeface="+mn-ea"/>
              <a:ea typeface="+mn-ea"/>
              <a:cs typeface="+mn-cs"/>
            </a:rPr>
            <a:t>20</a:t>
          </a:r>
          <a:r>
            <a:rPr kumimoji="1" lang="ja-JP" altLang="en-US"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5,975</a:t>
          </a:r>
          <a:r>
            <a:rPr kumimoji="1" lang="ja-JP" altLang="ja-JP" sz="1100">
              <a:solidFill>
                <a:schemeClr val="dk1"/>
              </a:solidFill>
              <a:effectLst/>
              <a:latin typeface="+mn-ea"/>
              <a:ea typeface="+mn-ea"/>
              <a:cs typeface="+mn-cs"/>
            </a:rPr>
            <a:t>万</a:t>
          </a:r>
          <a:r>
            <a:rPr kumimoji="1" lang="ja-JP" altLang="en-US" sz="1100">
              <a:solidFill>
                <a:schemeClr val="dk1"/>
              </a:solidFill>
              <a:effectLst/>
              <a:latin typeface="+mn-ea"/>
              <a:ea typeface="+mn-ea"/>
              <a:cs typeface="+mn-cs"/>
            </a:rPr>
            <a:t>４千</a:t>
          </a:r>
          <a:r>
            <a:rPr kumimoji="1" lang="ja-JP" altLang="ja-JP" sz="1100">
              <a:solidFill>
                <a:schemeClr val="dk1"/>
              </a:solidFill>
              <a:effectLst/>
              <a:latin typeface="+mn-ea"/>
              <a:ea typeface="+mn-ea"/>
              <a:cs typeface="+mn-cs"/>
            </a:rPr>
            <a:t>円、</a:t>
          </a:r>
          <a:r>
            <a:rPr kumimoji="1" lang="en-US" altLang="ja-JP" sz="1100">
              <a:solidFill>
                <a:schemeClr val="dk1"/>
              </a:solidFill>
              <a:effectLst/>
              <a:latin typeface="+mn-ea"/>
              <a:ea typeface="+mn-ea"/>
              <a:cs typeface="+mn-cs"/>
            </a:rPr>
            <a:t>30.7</a:t>
          </a:r>
          <a:r>
            <a:rPr kumimoji="1" lang="ja-JP" altLang="ja-JP" sz="1100">
              <a:solidFill>
                <a:schemeClr val="dk1"/>
              </a:solidFill>
              <a:effectLst/>
              <a:latin typeface="+mn-ea"/>
              <a:ea typeface="+mn-ea"/>
              <a:cs typeface="+mn-cs"/>
            </a:rPr>
            <a:t>％の減となり</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将来負担比率を好転させる要因となった。</a:t>
          </a:r>
          <a:endParaRPr lang="ja-JP" altLang="ja-JP" sz="14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38329338</v>
      </c>
      <c r="BO4" s="379"/>
      <c r="BP4" s="379"/>
      <c r="BQ4" s="379"/>
      <c r="BR4" s="379"/>
      <c r="BS4" s="379"/>
      <c r="BT4" s="379"/>
      <c r="BU4" s="380"/>
      <c r="BV4" s="378">
        <v>37981079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5.2</v>
      </c>
      <c r="CU4" s="556"/>
      <c r="CV4" s="556"/>
      <c r="CW4" s="556"/>
      <c r="CX4" s="556"/>
      <c r="CY4" s="556"/>
      <c r="CZ4" s="556"/>
      <c r="DA4" s="557"/>
      <c r="DB4" s="555">
        <v>7.1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37053794</v>
      </c>
      <c r="BO5" s="384"/>
      <c r="BP5" s="384"/>
      <c r="BQ5" s="384"/>
      <c r="BR5" s="384"/>
      <c r="BS5" s="384"/>
      <c r="BT5" s="384"/>
      <c r="BU5" s="385"/>
      <c r="BV5" s="383">
        <v>36128693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91.6</v>
      </c>
      <c r="CU5" s="354"/>
      <c r="CV5" s="354"/>
      <c r="CW5" s="354"/>
      <c r="CX5" s="354"/>
      <c r="CY5" s="354"/>
      <c r="CZ5" s="354"/>
      <c r="DA5" s="355"/>
      <c r="DB5" s="353">
        <v>90.5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1275544</v>
      </c>
      <c r="BO6" s="384"/>
      <c r="BP6" s="384"/>
      <c r="BQ6" s="384"/>
      <c r="BR6" s="384"/>
      <c r="BS6" s="384"/>
      <c r="BT6" s="384"/>
      <c r="BU6" s="385"/>
      <c r="BV6" s="383">
        <v>1852386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100.1</v>
      </c>
      <c r="CU6" s="530"/>
      <c r="CV6" s="530"/>
      <c r="CW6" s="530"/>
      <c r="CX6" s="530"/>
      <c r="CY6" s="530"/>
      <c r="CZ6" s="530"/>
      <c r="DA6" s="531"/>
      <c r="DB6" s="529">
        <v>100</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139972</v>
      </c>
      <c r="BO7" s="384"/>
      <c r="BP7" s="384"/>
      <c r="BQ7" s="384"/>
      <c r="BR7" s="384"/>
      <c r="BS7" s="384"/>
      <c r="BT7" s="384"/>
      <c r="BU7" s="385"/>
      <c r="BV7" s="383">
        <v>297238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21711468</v>
      </c>
      <c r="CU7" s="384"/>
      <c r="CV7" s="384"/>
      <c r="CW7" s="384"/>
      <c r="CX7" s="384"/>
      <c r="CY7" s="384"/>
      <c r="CZ7" s="384"/>
      <c r="DA7" s="385"/>
      <c r="DB7" s="383">
        <v>21839103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1135572</v>
      </c>
      <c r="BO8" s="384"/>
      <c r="BP8" s="384"/>
      <c r="BQ8" s="384"/>
      <c r="BR8" s="384"/>
      <c r="BS8" s="384"/>
      <c r="BT8" s="384"/>
      <c r="BU8" s="385"/>
      <c r="BV8" s="383">
        <v>1555148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0.76</v>
      </c>
      <c r="CU8" s="493"/>
      <c r="CV8" s="493"/>
      <c r="CW8" s="493"/>
      <c r="CX8" s="493"/>
      <c r="CY8" s="493"/>
      <c r="CZ8" s="493"/>
      <c r="DA8" s="494"/>
      <c r="DB8" s="492">
        <v>0.75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100276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-419576</v>
      </c>
      <c r="BO9" s="384"/>
      <c r="BP9" s="384"/>
      <c r="BQ9" s="384"/>
      <c r="BR9" s="384"/>
      <c r="BS9" s="384"/>
      <c r="BT9" s="384"/>
      <c r="BU9" s="385"/>
      <c r="BV9" s="383">
        <v>-24364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16.7</v>
      </c>
      <c r="CU9" s="354"/>
      <c r="CV9" s="354"/>
      <c r="CW9" s="354"/>
      <c r="CX9" s="354"/>
      <c r="CY9" s="354"/>
      <c r="CZ9" s="354"/>
      <c r="DA9" s="355"/>
      <c r="DB9" s="353">
        <v>16.600000000000001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102108</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527901</v>
      </c>
      <c r="BO10" s="384"/>
      <c r="BP10" s="384"/>
      <c r="BQ10" s="384"/>
      <c r="BR10" s="384"/>
      <c r="BS10" s="384"/>
      <c r="BT10" s="384"/>
      <c r="BU10" s="385"/>
      <c r="BV10" s="383">
        <v>983775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105</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100921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100021</v>
      </c>
      <c r="S13" s="485"/>
      <c r="T13" s="485"/>
      <c r="U13" s="485"/>
      <c r="V13" s="486"/>
      <c r="W13" s="472" t="s">
        <v>124</v>
      </c>
      <c r="X13" s="396"/>
      <c r="Y13" s="396"/>
      <c r="Z13" s="396"/>
      <c r="AA13" s="396"/>
      <c r="AB13" s="397"/>
      <c r="AC13" s="359">
        <v>3841</v>
      </c>
      <c r="AD13" s="360"/>
      <c r="AE13" s="360"/>
      <c r="AF13" s="360"/>
      <c r="AG13" s="361"/>
      <c r="AH13" s="359">
        <v>4875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108325</v>
      </c>
      <c r="BO13" s="384"/>
      <c r="BP13" s="384"/>
      <c r="BQ13" s="384"/>
      <c r="BR13" s="384"/>
      <c r="BS13" s="384"/>
      <c r="BT13" s="384"/>
      <c r="BU13" s="385"/>
      <c r="BV13" s="383">
        <v>959411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8.8000000000000007</v>
      </c>
      <c r="CU13" s="354"/>
      <c r="CV13" s="354"/>
      <c r="CW13" s="354"/>
      <c r="CX13" s="354"/>
      <c r="CY13" s="354"/>
      <c r="CZ13" s="354"/>
      <c r="DA13" s="355"/>
      <c r="DB13" s="353">
        <v>9.6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101466</v>
      </c>
      <c r="S14" s="485"/>
      <c r="T14" s="485"/>
      <c r="U14" s="485"/>
      <c r="V14" s="486"/>
      <c r="W14" s="487"/>
      <c r="X14" s="399"/>
      <c r="Y14" s="399"/>
      <c r="Z14" s="399"/>
      <c r="AA14" s="399"/>
      <c r="AB14" s="400"/>
      <c r="AC14" s="477">
        <v>7.5</v>
      </c>
      <c r="AD14" s="478"/>
      <c r="AE14" s="478"/>
      <c r="AF14" s="478"/>
      <c r="AG14" s="479"/>
      <c r="AH14" s="477">
        <v>8.8000000000000007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25</v>
      </c>
      <c r="CU14" s="456"/>
      <c r="CV14" s="456"/>
      <c r="CW14" s="456"/>
      <c r="CX14" s="456"/>
      <c r="CY14" s="456"/>
      <c r="CZ14" s="456"/>
      <c r="DA14" s="457"/>
      <c r="DB14" s="488">
        <v>35.5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100546</v>
      </c>
      <c r="S15" s="485"/>
      <c r="T15" s="485"/>
      <c r="U15" s="485"/>
      <c r="V15" s="486"/>
      <c r="W15" s="472" t="s">
        <v>131</v>
      </c>
      <c r="X15" s="396"/>
      <c r="Y15" s="396"/>
      <c r="Z15" s="396"/>
      <c r="AA15" s="396"/>
      <c r="AB15" s="397"/>
      <c r="AC15" s="359">
        <v>19151</v>
      </c>
      <c r="AD15" s="360"/>
      <c r="AE15" s="360"/>
      <c r="AF15" s="360"/>
      <c r="AG15" s="361"/>
      <c r="AH15" s="359">
        <v>21457</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11641345</v>
      </c>
      <c r="BO15" s="379"/>
      <c r="BP15" s="379"/>
      <c r="BQ15" s="379"/>
      <c r="BR15" s="379"/>
      <c r="BS15" s="379"/>
      <c r="BT15" s="379"/>
      <c r="BU15" s="380"/>
      <c r="BV15" s="378">
        <v>11456008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37.4</v>
      </c>
      <c r="AD16" s="478"/>
      <c r="AE16" s="478"/>
      <c r="AF16" s="478"/>
      <c r="AG16" s="479"/>
      <c r="AH16" s="477">
        <v>38.700000000000003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15298855</v>
      </c>
      <c r="BO16" s="384"/>
      <c r="BP16" s="384"/>
      <c r="BQ16" s="384"/>
      <c r="BR16" s="384"/>
      <c r="BS16" s="384"/>
      <c r="BT16" s="384"/>
      <c r="BU16" s="385"/>
      <c r="BV16" s="383">
        <v>15129870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28252</v>
      </c>
      <c r="AD17" s="360"/>
      <c r="AE17" s="360"/>
      <c r="AF17" s="360"/>
      <c r="AG17" s="361"/>
      <c r="AH17" s="359">
        <v>29019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14979677</v>
      </c>
      <c r="BO17" s="384"/>
      <c r="BP17" s="384"/>
      <c r="BQ17" s="384"/>
      <c r="BR17" s="384"/>
      <c r="BS17" s="384"/>
      <c r="BT17" s="384"/>
      <c r="BU17" s="385"/>
      <c r="BV17" s="383">
        <v>14782902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315.7</v>
      </c>
      <c r="M18" s="448"/>
      <c r="N18" s="448"/>
      <c r="O18" s="448"/>
      <c r="P18" s="448"/>
      <c r="Q18" s="448"/>
      <c r="R18" s="449"/>
      <c r="S18" s="449"/>
      <c r="T18" s="449"/>
      <c r="U18" s="449"/>
      <c r="V18" s="450"/>
      <c r="W18" s="464"/>
      <c r="X18" s="465"/>
      <c r="Y18" s="465"/>
      <c r="Z18" s="465"/>
      <c r="AA18" s="465"/>
      <c r="AB18" s="473"/>
      <c r="AC18" s="347">
        <v>55.1</v>
      </c>
      <c r="AD18" s="348"/>
      <c r="AE18" s="348"/>
      <c r="AF18" s="348"/>
      <c r="AG18" s="451"/>
      <c r="AH18" s="347">
        <v>52.3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20146568</v>
      </c>
      <c r="BO18" s="384"/>
      <c r="BP18" s="384"/>
      <c r="BQ18" s="384"/>
      <c r="BR18" s="384"/>
      <c r="BS18" s="384"/>
      <c r="BT18" s="384"/>
      <c r="BU18" s="385"/>
      <c r="BV18" s="383">
        <v>20078480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318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26655248</v>
      </c>
      <c r="BO19" s="384"/>
      <c r="BP19" s="384"/>
      <c r="BQ19" s="384"/>
      <c r="BR19" s="384"/>
      <c r="BS19" s="384"/>
      <c r="BT19" s="384"/>
      <c r="BU19" s="385"/>
      <c r="BV19" s="383">
        <v>26866784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33280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43244173</v>
      </c>
      <c r="BO23" s="384"/>
      <c r="BP23" s="384"/>
      <c r="BQ23" s="384"/>
      <c r="BR23" s="384"/>
      <c r="BS23" s="384"/>
      <c r="BT23" s="384"/>
      <c r="BU23" s="385"/>
      <c r="BV23" s="383">
        <v>42948575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8700</v>
      </c>
      <c r="R24" s="360"/>
      <c r="S24" s="360"/>
      <c r="T24" s="360"/>
      <c r="U24" s="360"/>
      <c r="V24" s="361"/>
      <c r="W24" s="425"/>
      <c r="X24" s="416"/>
      <c r="Y24" s="417"/>
      <c r="Z24" s="356" t="s">
        <v>154</v>
      </c>
      <c r="AA24" s="357"/>
      <c r="AB24" s="357"/>
      <c r="AC24" s="357"/>
      <c r="AD24" s="357"/>
      <c r="AE24" s="357"/>
      <c r="AF24" s="357"/>
      <c r="AG24" s="358"/>
      <c r="AH24" s="359">
        <v>745</v>
      </c>
      <c r="AI24" s="360"/>
      <c r="AJ24" s="360"/>
      <c r="AK24" s="360"/>
      <c r="AL24" s="361"/>
      <c r="AM24" s="359">
        <v>2410820</v>
      </c>
      <c r="AN24" s="360"/>
      <c r="AO24" s="360"/>
      <c r="AP24" s="360"/>
      <c r="AQ24" s="360"/>
      <c r="AR24" s="361"/>
      <c r="AS24" s="359">
        <v>3236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37823318</v>
      </c>
      <c r="BO24" s="384"/>
      <c r="BP24" s="384"/>
      <c r="BQ24" s="384"/>
      <c r="BR24" s="384"/>
      <c r="BS24" s="384"/>
      <c r="BT24" s="384"/>
      <c r="BU24" s="385"/>
      <c r="BV24" s="383">
        <v>36736795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7120</v>
      </c>
      <c r="R25" s="360"/>
      <c r="S25" s="360"/>
      <c r="T25" s="360"/>
      <c r="U25" s="360"/>
      <c r="V25" s="361"/>
      <c r="W25" s="425"/>
      <c r="X25" s="416"/>
      <c r="Y25" s="417"/>
      <c r="Z25" s="356" t="s">
        <v>157</v>
      </c>
      <c r="AA25" s="357"/>
      <c r="AB25" s="357"/>
      <c r="AC25" s="357"/>
      <c r="AD25" s="357"/>
      <c r="AE25" s="357"/>
      <c r="AF25" s="357"/>
      <c r="AG25" s="358"/>
      <c r="AH25" s="359">
        <v>141</v>
      </c>
      <c r="AI25" s="360"/>
      <c r="AJ25" s="360"/>
      <c r="AK25" s="360"/>
      <c r="AL25" s="361"/>
      <c r="AM25" s="359">
        <v>406503</v>
      </c>
      <c r="AN25" s="360"/>
      <c r="AO25" s="360"/>
      <c r="AP25" s="360"/>
      <c r="AQ25" s="360"/>
      <c r="AR25" s="361"/>
      <c r="AS25" s="359">
        <v>2883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5550145</v>
      </c>
      <c r="BO25" s="379"/>
      <c r="BP25" s="379"/>
      <c r="BQ25" s="379"/>
      <c r="BR25" s="379"/>
      <c r="BS25" s="379"/>
      <c r="BT25" s="379"/>
      <c r="BU25" s="380"/>
      <c r="BV25" s="378">
        <v>8206805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6520</v>
      </c>
      <c r="R26" s="360"/>
      <c r="S26" s="360"/>
      <c r="T26" s="360"/>
      <c r="U26" s="360"/>
      <c r="V26" s="361"/>
      <c r="W26" s="425"/>
      <c r="X26" s="416"/>
      <c r="Y26" s="417"/>
      <c r="Z26" s="356" t="s">
        <v>160</v>
      </c>
      <c r="AA26" s="438"/>
      <c r="AB26" s="438"/>
      <c r="AC26" s="438"/>
      <c r="AD26" s="438"/>
      <c r="AE26" s="438"/>
      <c r="AF26" s="438"/>
      <c r="AG26" s="439"/>
      <c r="AH26" s="359">
        <v>87</v>
      </c>
      <c r="AI26" s="360"/>
      <c r="AJ26" s="360"/>
      <c r="AK26" s="360"/>
      <c r="AL26" s="361"/>
      <c r="AM26" s="359">
        <v>303108</v>
      </c>
      <c r="AN26" s="360"/>
      <c r="AO26" s="360"/>
      <c r="AP26" s="360"/>
      <c r="AQ26" s="360"/>
      <c r="AR26" s="361"/>
      <c r="AS26" s="359">
        <v>3484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4350</v>
      </c>
      <c r="R27" s="360"/>
      <c r="S27" s="360"/>
      <c r="T27" s="360"/>
      <c r="U27" s="360"/>
      <c r="V27" s="361"/>
      <c r="W27" s="425"/>
      <c r="X27" s="416"/>
      <c r="Y27" s="417"/>
      <c r="Z27" s="356" t="s">
        <v>163</v>
      </c>
      <c r="AA27" s="357"/>
      <c r="AB27" s="357"/>
      <c r="AC27" s="357"/>
      <c r="AD27" s="357"/>
      <c r="AE27" s="357"/>
      <c r="AF27" s="357"/>
      <c r="AG27" s="358"/>
      <c r="AH27" s="359">
        <v>16</v>
      </c>
      <c r="AI27" s="360"/>
      <c r="AJ27" s="360"/>
      <c r="AK27" s="360"/>
      <c r="AL27" s="361"/>
      <c r="AM27" s="359">
        <v>61560</v>
      </c>
      <c r="AN27" s="360"/>
      <c r="AO27" s="360"/>
      <c r="AP27" s="360"/>
      <c r="AQ27" s="360"/>
      <c r="AR27" s="361"/>
      <c r="AS27" s="359">
        <v>3848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1215955</v>
      </c>
      <c r="BO27" s="387"/>
      <c r="BP27" s="387"/>
      <c r="BQ27" s="387"/>
      <c r="BR27" s="387"/>
      <c r="BS27" s="387"/>
      <c r="BT27" s="387"/>
      <c r="BU27" s="388"/>
      <c r="BV27" s="386">
        <v>1222120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3900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6601277</v>
      </c>
      <c r="BO28" s="379"/>
      <c r="BP28" s="379"/>
      <c r="BQ28" s="379"/>
      <c r="BR28" s="379"/>
      <c r="BS28" s="379"/>
      <c r="BT28" s="379"/>
      <c r="BU28" s="380"/>
      <c r="BV28" s="378">
        <v>6073376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3700</v>
      </c>
      <c r="R29" s="360"/>
      <c r="S29" s="360"/>
      <c r="T29" s="360"/>
      <c r="U29" s="360"/>
      <c r="V29" s="361"/>
      <c r="W29" s="426"/>
      <c r="X29" s="427"/>
      <c r="Y29" s="428"/>
      <c r="Z29" s="356" t="s">
        <v>170</v>
      </c>
      <c r="AA29" s="357"/>
      <c r="AB29" s="357"/>
      <c r="AC29" s="357"/>
      <c r="AD29" s="357"/>
      <c r="AE29" s="357"/>
      <c r="AF29" s="357"/>
      <c r="AG29" s="358"/>
      <c r="AH29" s="359">
        <v>761</v>
      </c>
      <c r="AI29" s="360"/>
      <c r="AJ29" s="360"/>
      <c r="AK29" s="360"/>
      <c r="AL29" s="361"/>
      <c r="AM29" s="359">
        <v>2472380</v>
      </c>
      <c r="AN29" s="360"/>
      <c r="AO29" s="360"/>
      <c r="AP29" s="360"/>
      <c r="AQ29" s="360"/>
      <c r="AR29" s="361"/>
      <c r="AS29" s="359">
        <v>3249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1280739</v>
      </c>
      <c r="BO29" s="384"/>
      <c r="BP29" s="384"/>
      <c r="BQ29" s="384"/>
      <c r="BR29" s="384"/>
      <c r="BS29" s="384"/>
      <c r="BT29" s="384"/>
      <c r="BU29" s="385"/>
      <c r="BV29" s="383">
        <v>1279495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4267167</v>
      </c>
      <c r="BO30" s="387"/>
      <c r="BP30" s="387"/>
      <c r="BQ30" s="387"/>
      <c r="BR30" s="387"/>
      <c r="BS30" s="387"/>
      <c r="BT30" s="387"/>
      <c r="BU30" s="388"/>
      <c r="BV30" s="386">
        <v>4641072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川根地区広域施設組合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島田市土地開発公社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駿遠学園管理組合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㈱まちづくり島田</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休日急患診療事業特別会計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静岡県後期高齢者医療広域連合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㈱川根町温泉</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静岡地方税滞納整理機構</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静岡県後期高齢者医療広域連合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大井上水道企業団</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静岡県大井川広域水道企業団</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1" zoomScale="80" zoomScaleNormal="80" zoomScaleSheetLayoutView="100" workbookViewId="0">
      <selection activeCell="S50" sqref="S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43920</v>
      </c>
      <c r="J41" s="83">
        <v>42821</v>
      </c>
      <c r="K41" s="83">
        <v>42829</v>
      </c>
      <c r="L41" s="83">
        <v>42949</v>
      </c>
      <c r="M41" s="84">
        <v>43244</v>
      </c>
    </row>
    <row r="42" spans="2:13" ht="27.75" customHeight="1">
      <c r="B42" s="1171"/>
      <c r="C42" s="1172"/>
      <c r="D42" s="85"/>
      <c r="E42" s="1175" t="s">
        <v>26</v>
      </c>
      <c r="F42" s="1175"/>
      <c r="G42" s="1175"/>
      <c r="H42" s="1176"/>
      <c r="I42" s="86">
        <v>1706</v>
      </c>
      <c r="J42" s="87">
        <v>1219</v>
      </c>
      <c r="K42" s="87">
        <v>1008</v>
      </c>
      <c r="L42" s="87">
        <v>824</v>
      </c>
      <c r="M42" s="88">
        <v>638</v>
      </c>
    </row>
    <row r="43" spans="2:13" ht="27.75" customHeight="1">
      <c r="B43" s="1171"/>
      <c r="C43" s="1172"/>
      <c r="D43" s="85"/>
      <c r="E43" s="1175" t="s">
        <v>27</v>
      </c>
      <c r="F43" s="1175"/>
      <c r="G43" s="1175"/>
      <c r="H43" s="1176"/>
      <c r="I43" s="86">
        <v>6623</v>
      </c>
      <c r="J43" s="87">
        <v>6367</v>
      </c>
      <c r="K43" s="87">
        <v>6084</v>
      </c>
      <c r="L43" s="87">
        <v>5729</v>
      </c>
      <c r="M43" s="88">
        <v>5460</v>
      </c>
    </row>
    <row r="44" spans="2:13" ht="27.75" customHeight="1">
      <c r="B44" s="1171"/>
      <c r="C44" s="1172"/>
      <c r="D44" s="85"/>
      <c r="E44" s="1175" t="s">
        <v>28</v>
      </c>
      <c r="F44" s="1175"/>
      <c r="G44" s="1175"/>
      <c r="H44" s="1176"/>
      <c r="I44" s="86">
        <v>410</v>
      </c>
      <c r="J44" s="87">
        <v>329</v>
      </c>
      <c r="K44" s="87">
        <v>261</v>
      </c>
      <c r="L44" s="87">
        <v>193</v>
      </c>
      <c r="M44" s="88">
        <v>131</v>
      </c>
    </row>
    <row r="45" spans="2:13" ht="27.75" customHeight="1">
      <c r="B45" s="1171"/>
      <c r="C45" s="1172"/>
      <c r="D45" s="85"/>
      <c r="E45" s="1175" t="s">
        <v>29</v>
      </c>
      <c r="F45" s="1175"/>
      <c r="G45" s="1175"/>
      <c r="H45" s="1176"/>
      <c r="I45" s="86">
        <v>7879</v>
      </c>
      <c r="J45" s="87">
        <v>7935</v>
      </c>
      <c r="K45" s="87">
        <v>7981</v>
      </c>
      <c r="L45" s="87">
        <v>7769</v>
      </c>
      <c r="M45" s="88">
        <v>7081</v>
      </c>
    </row>
    <row r="46" spans="2:13" ht="27.75" customHeight="1">
      <c r="B46" s="1171"/>
      <c r="C46" s="1172"/>
      <c r="D46" s="85"/>
      <c r="E46" s="1175" t="s">
        <v>30</v>
      </c>
      <c r="F46" s="1175"/>
      <c r="G46" s="1175"/>
      <c r="H46" s="1176"/>
      <c r="I46" s="86" t="s">
        <v>482</v>
      </c>
      <c r="J46" s="87">
        <v>11</v>
      </c>
      <c r="K46" s="87">
        <v>2</v>
      </c>
      <c r="L46" s="87" t="s">
        <v>482</v>
      </c>
      <c r="M46" s="88" t="s">
        <v>482</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t="s">
        <v>482</v>
      </c>
      <c r="J48" s="87" t="s">
        <v>482</v>
      </c>
      <c r="K48" s="87" t="s">
        <v>482</v>
      </c>
      <c r="L48" s="87" t="s">
        <v>482</v>
      </c>
      <c r="M48" s="88" t="s">
        <v>482</v>
      </c>
    </row>
    <row r="49" spans="2:13" ht="27.75" customHeight="1">
      <c r="B49" s="1169" t="s">
        <v>33</v>
      </c>
      <c r="C49" s="1170"/>
      <c r="D49" s="89"/>
      <c r="E49" s="1175" t="s">
        <v>34</v>
      </c>
      <c r="F49" s="1175"/>
      <c r="G49" s="1175"/>
      <c r="H49" s="1176"/>
      <c r="I49" s="86">
        <v>6742</v>
      </c>
      <c r="J49" s="87">
        <v>8209</v>
      </c>
      <c r="K49" s="87">
        <v>10028</v>
      </c>
      <c r="L49" s="87">
        <v>11054</v>
      </c>
      <c r="M49" s="88">
        <v>11656</v>
      </c>
    </row>
    <row r="50" spans="2:13" ht="27.75" customHeight="1">
      <c r="B50" s="1171"/>
      <c r="C50" s="1172"/>
      <c r="D50" s="85"/>
      <c r="E50" s="1175" t="s">
        <v>35</v>
      </c>
      <c r="F50" s="1175"/>
      <c r="G50" s="1175"/>
      <c r="H50" s="1176"/>
      <c r="I50" s="86">
        <v>7076</v>
      </c>
      <c r="J50" s="87">
        <v>7421</v>
      </c>
      <c r="K50" s="87">
        <v>7807</v>
      </c>
      <c r="L50" s="87">
        <v>8211</v>
      </c>
      <c r="M50" s="88">
        <v>7910</v>
      </c>
    </row>
    <row r="51" spans="2:13" ht="27.75" customHeight="1">
      <c r="B51" s="1173"/>
      <c r="C51" s="1174"/>
      <c r="D51" s="85"/>
      <c r="E51" s="1175" t="s">
        <v>36</v>
      </c>
      <c r="F51" s="1175"/>
      <c r="G51" s="1175"/>
      <c r="H51" s="1176"/>
      <c r="I51" s="86">
        <v>29860</v>
      </c>
      <c r="J51" s="87">
        <v>29951</v>
      </c>
      <c r="K51" s="87">
        <v>30573</v>
      </c>
      <c r="L51" s="87">
        <v>31481</v>
      </c>
      <c r="M51" s="88">
        <v>32331</v>
      </c>
    </row>
    <row r="52" spans="2:13" ht="27.75" customHeight="1" thickBot="1">
      <c r="B52" s="1177" t="s">
        <v>37</v>
      </c>
      <c r="C52" s="1178"/>
      <c r="D52" s="90"/>
      <c r="E52" s="1179" t="s">
        <v>38</v>
      </c>
      <c r="F52" s="1179"/>
      <c r="G52" s="1179"/>
      <c r="H52" s="1180"/>
      <c r="I52" s="91">
        <v>16860</v>
      </c>
      <c r="J52" s="92">
        <v>13102</v>
      </c>
      <c r="K52" s="92">
        <v>9758</v>
      </c>
      <c r="L52" s="92">
        <v>6717</v>
      </c>
      <c r="M52" s="93">
        <v>4658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39130</v>
      </c>
      <c r="E3" s="116"/>
      <c r="F3" s="117">
        <v>57316</v>
      </c>
      <c r="G3" s="118"/>
      <c r="H3" s="119"/>
    </row>
    <row r="4" spans="1:8">
      <c r="A4" s="120"/>
      <c r="B4" s="121"/>
      <c r="C4" s="122"/>
      <c r="D4" s="123">
        <v>22806</v>
      </c>
      <c r="E4" s="124"/>
      <c r="F4" s="125">
        <v>32233</v>
      </c>
      <c r="G4" s="126"/>
      <c r="H4" s="127"/>
    </row>
    <row r="5" spans="1:8">
      <c r="A5" s="108" t="s">
        <v>514</v>
      </c>
      <c r="B5" s="113"/>
      <c r="C5" s="114"/>
      <c r="D5" s="115">
        <v>39609</v>
      </c>
      <c r="E5" s="116"/>
      <c r="F5" s="117">
        <v>50671</v>
      </c>
      <c r="G5" s="118"/>
      <c r="H5" s="119"/>
    </row>
    <row r="6" spans="1:8">
      <c r="A6" s="120"/>
      <c r="B6" s="121"/>
      <c r="C6" s="122"/>
      <c r="D6" s="123">
        <v>15240</v>
      </c>
      <c r="E6" s="124"/>
      <c r="F6" s="125">
        <v>30499</v>
      </c>
      <c r="G6" s="126"/>
      <c r="H6" s="127"/>
    </row>
    <row r="7" spans="1:8">
      <c r="A7" s="108" t="s">
        <v>515</v>
      </c>
      <c r="B7" s="113"/>
      <c r="C7" s="114"/>
      <c r="D7" s="115">
        <v>55238</v>
      </c>
      <c r="E7" s="116"/>
      <c r="F7" s="117">
        <v>57996</v>
      </c>
      <c r="G7" s="118"/>
      <c r="H7" s="119"/>
    </row>
    <row r="8" spans="1:8">
      <c r="A8" s="120"/>
      <c r="B8" s="121"/>
      <c r="C8" s="122"/>
      <c r="D8" s="123">
        <v>15684</v>
      </c>
      <c r="E8" s="124"/>
      <c r="F8" s="125">
        <v>32288</v>
      </c>
      <c r="G8" s="126"/>
      <c r="H8" s="127"/>
    </row>
    <row r="9" spans="1:8">
      <c r="A9" s="108" t="s">
        <v>516</v>
      </c>
      <c r="B9" s="113"/>
      <c r="C9" s="114"/>
      <c r="D9" s="115">
        <v>55145</v>
      </c>
      <c r="E9" s="116"/>
      <c r="F9" s="117">
        <v>64620</v>
      </c>
      <c r="G9" s="118"/>
      <c r="H9" s="119"/>
    </row>
    <row r="10" spans="1:8">
      <c r="A10" s="120"/>
      <c r="B10" s="121"/>
      <c r="C10" s="122"/>
      <c r="D10" s="123">
        <v>21925</v>
      </c>
      <c r="E10" s="124"/>
      <c r="F10" s="125">
        <v>37260</v>
      </c>
      <c r="G10" s="126"/>
      <c r="H10" s="127"/>
    </row>
    <row r="11" spans="1:8">
      <c r="A11" s="108" t="s">
        <v>517</v>
      </c>
      <c r="B11" s="113"/>
      <c r="C11" s="114"/>
      <c r="D11" s="115">
        <v>61153</v>
      </c>
      <c r="E11" s="116"/>
      <c r="F11" s="117">
        <v>64287</v>
      </c>
      <c r="G11" s="118"/>
      <c r="H11" s="119"/>
    </row>
    <row r="12" spans="1:8">
      <c r="A12" s="120"/>
      <c r="B12" s="121"/>
      <c r="C12" s="128"/>
      <c r="D12" s="123">
        <v>24505</v>
      </c>
      <c r="E12" s="124"/>
      <c r="F12" s="125">
        <v>41052</v>
      </c>
      <c r="G12" s="126"/>
      <c r="H12" s="127"/>
    </row>
    <row r="13" spans="1:8">
      <c r="A13" s="108"/>
      <c r="B13" s="113"/>
      <c r="C13" s="129"/>
      <c r="D13" s="130">
        <v>50055</v>
      </c>
      <c r="E13" s="131"/>
      <c r="F13" s="132">
        <v>58978</v>
      </c>
      <c r="G13" s="133"/>
      <c r="H13" s="119"/>
    </row>
    <row r="14" spans="1:8">
      <c r="A14" s="120"/>
      <c r="B14" s="121"/>
      <c r="C14" s="122"/>
      <c r="D14" s="123">
        <v>20032</v>
      </c>
      <c r="E14" s="124"/>
      <c r="F14" s="125">
        <v>34666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11.04</v>
      </c>
      <c r="C19" s="134">
        <f>ROUND(VALUE(SUBSTITUTE(実質収支比率等に係る経年分析!G$48,"▲","-")),2)</f>
        <v>11.68</v>
      </c>
      <c r="D19" s="134">
        <f>ROUND(VALUE(SUBSTITUTE(実質収支比率等に係る経年分析!H$48,"▲","-")),2)</f>
        <v>7.24</v>
      </c>
      <c r="E19" s="134">
        <f>ROUND(VALUE(SUBSTITUTE(実質収支比率等に係る経年分析!I$48,"▲","-")),2)</f>
        <v>7.12</v>
      </c>
      <c r="F19" s="134">
        <f>ROUND(VALUE(SUBSTITUTE(実質収支比率等に係る経年分析!J$48,"▲","-")),2)</f>
        <v>5.23</v>
      </c>
    </row>
    <row r="20" spans="1:11">
      <c r="A20" s="134" t="s">
        <v>43</v>
      </c>
      <c r="B20" s="134">
        <f>ROUND(VALUE(SUBSTITUTE(実質収支比率等に係る経年分析!F$47,"▲","-")),2)</f>
        <v>10.1</v>
      </c>
      <c r="C20" s="134">
        <f>ROUND(VALUE(SUBSTITUTE(実質収支比率等に係る経年分析!G$47,"▲","-")),2)</f>
        <v>16.3</v>
      </c>
      <c r="D20" s="134">
        <f>ROUND(VALUE(SUBSTITUTE(実質収支比率等に係る経年分析!H$47,"▲","-")),2)</f>
        <v>23.33</v>
      </c>
      <c r="E20" s="134">
        <f>ROUND(VALUE(SUBSTITUTE(実質収支比率等に係る経年分析!I$47,"▲","-")),2)</f>
        <v>27.81</v>
      </c>
      <c r="F20" s="134">
        <f>ROUND(VALUE(SUBSTITUTE(実質収支比率等に係る経年分析!J$47,"▲","-")),2)</f>
        <v>30.4</v>
      </c>
    </row>
    <row r="21" spans="1:11">
      <c r="A21" s="134" t="s">
        <v>44</v>
      </c>
      <c r="B21" s="134">
        <f>IF(ISNUMBER(VALUE(SUBSTITUTE(実質収支比率等に係る経年分析!F$49,"▲","-"))),ROUND(VALUE(SUBSTITUTE(実質収支比率等に係る経年分析!F$49,"▲","-")),2),NA())</f>
        <v>8.23</v>
      </c>
      <c r="C21" s="134">
        <f>IF(ISNUMBER(VALUE(SUBSTITUTE(実質収支比率等に係る経年分析!G$49,"▲","-"))),ROUND(VALUE(SUBSTITUTE(実質収支比率等に係る経年分析!G$49,"▲","-")),2),NA())</f>
        <v>6.94</v>
      </c>
      <c r="D21" s="134">
        <f>IF(ISNUMBER(VALUE(SUBSTITUTE(実質収支比率等に係る経年分析!H$49,"▲","-"))),ROUND(VALUE(SUBSTITUTE(実質収支比率等に係る経年分析!H$49,"▲","-")),2),NA())</f>
        <v>2.52</v>
      </c>
      <c r="E21" s="134">
        <f>IF(ISNUMBER(VALUE(SUBSTITUTE(実質収支比率等に係る経年分析!I$49,"▲","-"))),ROUND(VALUE(SUBSTITUTE(実質収支比率等に係る経年分析!I$49,"▲","-")),2),NA())</f>
        <v>4.3899999999999997</v>
      </c>
      <c r="F21" s="134">
        <f>IF(ISNUMBER(VALUE(SUBSTITUTE(実質収支比率等に係る経年分析!J$49,"▲","-"))),ROUND(VALUE(SUBSTITUTE(実質収支比率等に係る経年分析!J$49,"▲","-")),2),NA())</f>
        <v>0.5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休日急患診療事業特別会計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5.18</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21.38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3126</v>
      </c>
      <c r="E42" s="136"/>
      <c r="F42" s="136"/>
      <c r="G42" s="136">
        <f>'実質公債費比率（分子）の構造'!L$52</f>
        <v>3542</v>
      </c>
      <c r="H42" s="136"/>
      <c r="I42" s="136"/>
      <c r="J42" s="136">
        <f>'実質公債費比率（分子）の構造'!M$52</f>
        <v>3624</v>
      </c>
      <c r="K42" s="136"/>
      <c r="L42" s="136"/>
      <c r="M42" s="136">
        <f>'実質公債費比率（分子）の構造'!N$52</f>
        <v>3833</v>
      </c>
      <c r="N42" s="136"/>
      <c r="O42" s="136"/>
      <c r="P42" s="136">
        <f>'実質公債費比率（分子）の構造'!O$52</f>
        <v>3964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253</v>
      </c>
      <c r="C44" s="136"/>
      <c r="D44" s="136"/>
      <c r="E44" s="136">
        <f>'実質公債費比率（分子）の構造'!L$50</f>
        <v>255</v>
      </c>
      <c r="F44" s="136"/>
      <c r="G44" s="136"/>
      <c r="H44" s="136">
        <f>'実質公債費比率（分子）の構造'!M$50</f>
        <v>253</v>
      </c>
      <c r="I44" s="136"/>
      <c r="J44" s="136"/>
      <c r="K44" s="136">
        <f>'実質公債費比率（分子）の構造'!N$50</f>
        <v>212</v>
      </c>
      <c r="L44" s="136"/>
      <c r="M44" s="136"/>
      <c r="N44" s="136">
        <f>'実質公債費比率（分子）の構造'!O$50</f>
        <v>218</v>
      </c>
      <c r="O44" s="136"/>
      <c r="P44" s="136"/>
    </row>
    <row r="45" spans="1:16">
      <c r="A45" s="136" t="s">
        <v>54</v>
      </c>
      <c r="B45" s="136">
        <f>'実質公債費比率（分子）の構造'!K$49</f>
        <v>92</v>
      </c>
      <c r="C45" s="136"/>
      <c r="D45" s="136"/>
      <c r="E45" s="136">
        <f>'実質公債費比率（分子）の構造'!L$49</f>
        <v>89</v>
      </c>
      <c r="F45" s="136"/>
      <c r="G45" s="136"/>
      <c r="H45" s="136">
        <f>'実質公債費比率（分子）の構造'!M$49</f>
        <v>74</v>
      </c>
      <c r="I45" s="136"/>
      <c r="J45" s="136"/>
      <c r="K45" s="136">
        <f>'実質公債費比率（分子）の構造'!N$49</f>
        <v>70</v>
      </c>
      <c r="L45" s="136"/>
      <c r="M45" s="136"/>
      <c r="N45" s="136">
        <f>'実質公債費比率（分子）の構造'!O$49</f>
        <v>73</v>
      </c>
      <c r="O45" s="136"/>
      <c r="P45" s="136"/>
    </row>
    <row r="46" spans="1:16">
      <c r="A46" s="136" t="s">
        <v>55</v>
      </c>
      <c r="B46" s="136">
        <f>'実質公債費比率（分子）の構造'!K$48</f>
        <v>606</v>
      </c>
      <c r="C46" s="136"/>
      <c r="D46" s="136"/>
      <c r="E46" s="136">
        <f>'実質公債費比率（分子）の構造'!L$48</f>
        <v>641</v>
      </c>
      <c r="F46" s="136"/>
      <c r="G46" s="136"/>
      <c r="H46" s="136">
        <f>'実質公債費比率（分子）の構造'!M$48</f>
        <v>680</v>
      </c>
      <c r="I46" s="136"/>
      <c r="J46" s="136"/>
      <c r="K46" s="136">
        <f>'実質公債費比率（分子）の構造'!N$48</f>
        <v>676</v>
      </c>
      <c r="L46" s="136"/>
      <c r="M46" s="136"/>
      <c r="N46" s="136">
        <f>'実質公債費比率（分子）の構造'!O$48</f>
        <v>645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4083</v>
      </c>
      <c r="C49" s="136"/>
      <c r="D49" s="136"/>
      <c r="E49" s="136">
        <f>'実質公債費比率（分子）の構造'!L$45</f>
        <v>4522</v>
      </c>
      <c r="F49" s="136"/>
      <c r="G49" s="136"/>
      <c r="H49" s="136">
        <f>'実質公債費比率（分子）の構造'!M$45</f>
        <v>4506</v>
      </c>
      <c r="I49" s="136"/>
      <c r="J49" s="136"/>
      <c r="K49" s="136">
        <f>'実質公債費比率（分子）の構造'!N$45</f>
        <v>4521</v>
      </c>
      <c r="L49" s="136"/>
      <c r="M49" s="136"/>
      <c r="N49" s="136">
        <f>'実質公債費比率（分子）の構造'!O$45</f>
        <v>4506</v>
      </c>
      <c r="O49" s="136"/>
      <c r="P49" s="136"/>
    </row>
    <row r="50" spans="1:16">
      <c r="A50" s="136" t="s">
        <v>59</v>
      </c>
      <c r="B50" s="136" t="e">
        <f>NA()</f>
        <v>#N/A</v>
      </c>
      <c r="C50" s="136">
        <f>IF(ISNUMBER('実質公債費比率（分子）の構造'!K$53),'実質公債費比率（分子）の構造'!K$53,NA())</f>
        <v>1908</v>
      </c>
      <c r="D50" s="136" t="e">
        <f>NA()</f>
        <v>#N/A</v>
      </c>
      <c r="E50" s="136" t="e">
        <f>NA()</f>
        <v>#N/A</v>
      </c>
      <c r="F50" s="136">
        <f>IF(ISNUMBER('実質公債費比率（分子）の構造'!L$53),'実質公債費比率（分子）の構造'!L$53,NA())</f>
        <v>1965</v>
      </c>
      <c r="G50" s="136" t="e">
        <f>NA()</f>
        <v>#N/A</v>
      </c>
      <c r="H50" s="136" t="e">
        <f>NA()</f>
        <v>#N/A</v>
      </c>
      <c r="I50" s="136">
        <f>IF(ISNUMBER('実質公債費比率（分子）の構造'!M$53),'実質公債費比率（分子）の構造'!M$53,NA())</f>
        <v>1889</v>
      </c>
      <c r="J50" s="136" t="e">
        <f>NA()</f>
        <v>#N/A</v>
      </c>
      <c r="K50" s="136" t="e">
        <f>NA()</f>
        <v>#N/A</v>
      </c>
      <c r="L50" s="136">
        <f>IF(ISNUMBER('実質公債費比率（分子）の構造'!N$53),'実質公債費比率（分子）の構造'!N$53,NA())</f>
        <v>1646</v>
      </c>
      <c r="M50" s="136" t="e">
        <f>NA()</f>
        <v>#N/A</v>
      </c>
      <c r="N50" s="136" t="e">
        <f>NA()</f>
        <v>#N/A</v>
      </c>
      <c r="O50" s="136">
        <f>IF(ISNUMBER('実質公債費比率（分子）の構造'!O$53),'実質公債費比率（分子）の構造'!O$53,NA())</f>
        <v>1478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29860</v>
      </c>
      <c r="E56" s="135"/>
      <c r="F56" s="135"/>
      <c r="G56" s="135">
        <f>'将来負担比率（分子）の構造'!J$51</f>
        <v>29951</v>
      </c>
      <c r="H56" s="135"/>
      <c r="I56" s="135"/>
      <c r="J56" s="135">
        <f>'将来負担比率（分子）の構造'!K$51</f>
        <v>30573</v>
      </c>
      <c r="K56" s="135"/>
      <c r="L56" s="135"/>
      <c r="M56" s="135">
        <f>'将来負担比率（分子）の構造'!L$51</f>
        <v>31481</v>
      </c>
      <c r="N56" s="135"/>
      <c r="O56" s="135"/>
      <c r="P56" s="135">
        <f>'将来負担比率（分子）の構造'!M$51</f>
        <v>32331</v>
      </c>
    </row>
    <row r="57" spans="1:16">
      <c r="A57" s="135" t="s">
        <v>35</v>
      </c>
      <c r="B57" s="135"/>
      <c r="C57" s="135"/>
      <c r="D57" s="135">
        <f>'将来負担比率（分子）の構造'!I$50</f>
        <v>7076</v>
      </c>
      <c r="E57" s="135"/>
      <c r="F57" s="135"/>
      <c r="G57" s="135">
        <f>'将来負担比率（分子）の構造'!J$50</f>
        <v>7421</v>
      </c>
      <c r="H57" s="135"/>
      <c r="I57" s="135"/>
      <c r="J57" s="135">
        <f>'将来負担比率（分子）の構造'!K$50</f>
        <v>7807</v>
      </c>
      <c r="K57" s="135"/>
      <c r="L57" s="135"/>
      <c r="M57" s="135">
        <f>'将来負担比率（分子）の構造'!L$50</f>
        <v>8211</v>
      </c>
      <c r="N57" s="135"/>
      <c r="O57" s="135"/>
      <c r="P57" s="135">
        <f>'将来負担比率（分子）の構造'!M$50</f>
        <v>7910</v>
      </c>
    </row>
    <row r="58" spans="1:16">
      <c r="A58" s="135" t="s">
        <v>34</v>
      </c>
      <c r="B58" s="135"/>
      <c r="C58" s="135"/>
      <c r="D58" s="135">
        <f>'将来負担比率（分子）の構造'!I$49</f>
        <v>6742</v>
      </c>
      <c r="E58" s="135"/>
      <c r="F58" s="135"/>
      <c r="G58" s="135">
        <f>'将来負担比率（分子）の構造'!J$49</f>
        <v>8209</v>
      </c>
      <c r="H58" s="135"/>
      <c r="I58" s="135"/>
      <c r="J58" s="135">
        <f>'将来負担比率（分子）の構造'!K$49</f>
        <v>10028</v>
      </c>
      <c r="K58" s="135"/>
      <c r="L58" s="135"/>
      <c r="M58" s="135">
        <f>'将来負担比率（分子）の構造'!L$49</f>
        <v>11054</v>
      </c>
      <c r="N58" s="135"/>
      <c r="O58" s="135"/>
      <c r="P58" s="135">
        <f>'将来負担比率（分子）の構造'!M$49</f>
        <v>11656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11</v>
      </c>
      <c r="F61" s="135"/>
      <c r="G61" s="135"/>
      <c r="H61" s="135">
        <f>'将来負担比率（分子）の構造'!K$46</f>
        <v>2</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7879</v>
      </c>
      <c r="C62" s="135"/>
      <c r="D62" s="135"/>
      <c r="E62" s="135">
        <f>'将来負担比率（分子）の構造'!J$45</f>
        <v>7935</v>
      </c>
      <c r="F62" s="135"/>
      <c r="G62" s="135"/>
      <c r="H62" s="135">
        <f>'将来負担比率（分子）の構造'!K$45</f>
        <v>7981</v>
      </c>
      <c r="I62" s="135"/>
      <c r="J62" s="135"/>
      <c r="K62" s="135">
        <f>'将来負担比率（分子）の構造'!L$45</f>
        <v>7769</v>
      </c>
      <c r="L62" s="135"/>
      <c r="M62" s="135"/>
      <c r="N62" s="135">
        <f>'将来負担比率（分子）の構造'!M$45</f>
        <v>7081</v>
      </c>
      <c r="O62" s="135"/>
      <c r="P62" s="135"/>
    </row>
    <row r="63" spans="1:16">
      <c r="A63" s="135" t="s">
        <v>28</v>
      </c>
      <c r="B63" s="135">
        <f>'将来負担比率（分子）の構造'!I$44</f>
        <v>410</v>
      </c>
      <c r="C63" s="135"/>
      <c r="D63" s="135"/>
      <c r="E63" s="135">
        <f>'将来負担比率（分子）の構造'!J$44</f>
        <v>329</v>
      </c>
      <c r="F63" s="135"/>
      <c r="G63" s="135"/>
      <c r="H63" s="135">
        <f>'将来負担比率（分子）の構造'!K$44</f>
        <v>261</v>
      </c>
      <c r="I63" s="135"/>
      <c r="J63" s="135"/>
      <c r="K63" s="135">
        <f>'将来負担比率（分子）の構造'!L$44</f>
        <v>193</v>
      </c>
      <c r="L63" s="135"/>
      <c r="M63" s="135"/>
      <c r="N63" s="135">
        <f>'将来負担比率（分子）の構造'!M$44</f>
        <v>131</v>
      </c>
      <c r="O63" s="135"/>
      <c r="P63" s="135"/>
    </row>
    <row r="64" spans="1:16">
      <c r="A64" s="135" t="s">
        <v>27</v>
      </c>
      <c r="B64" s="135">
        <f>'将来負担比率（分子）の構造'!I$43</f>
        <v>6623</v>
      </c>
      <c r="C64" s="135"/>
      <c r="D64" s="135"/>
      <c r="E64" s="135">
        <f>'将来負担比率（分子）の構造'!J$43</f>
        <v>6367</v>
      </c>
      <c r="F64" s="135"/>
      <c r="G64" s="135"/>
      <c r="H64" s="135">
        <f>'将来負担比率（分子）の構造'!K$43</f>
        <v>6084</v>
      </c>
      <c r="I64" s="135"/>
      <c r="J64" s="135"/>
      <c r="K64" s="135">
        <f>'将来負担比率（分子）の構造'!L$43</f>
        <v>5729</v>
      </c>
      <c r="L64" s="135"/>
      <c r="M64" s="135"/>
      <c r="N64" s="135">
        <f>'将来負担比率（分子）の構造'!M$43</f>
        <v>5460</v>
      </c>
      <c r="O64" s="135"/>
      <c r="P64" s="135"/>
    </row>
    <row r="65" spans="1:16">
      <c r="A65" s="135" t="s">
        <v>26</v>
      </c>
      <c r="B65" s="135">
        <f>'将来負担比率（分子）の構造'!I$42</f>
        <v>1706</v>
      </c>
      <c r="C65" s="135"/>
      <c r="D65" s="135"/>
      <c r="E65" s="135">
        <f>'将来負担比率（分子）の構造'!J$42</f>
        <v>1219</v>
      </c>
      <c r="F65" s="135"/>
      <c r="G65" s="135"/>
      <c r="H65" s="135">
        <f>'将来負担比率（分子）の構造'!K$42</f>
        <v>1008</v>
      </c>
      <c r="I65" s="135"/>
      <c r="J65" s="135"/>
      <c r="K65" s="135">
        <f>'将来負担比率（分子）の構造'!L$42</f>
        <v>824</v>
      </c>
      <c r="L65" s="135"/>
      <c r="M65" s="135"/>
      <c r="N65" s="135">
        <f>'将来負担比率（分子）の構造'!M$42</f>
        <v>638</v>
      </c>
      <c r="O65" s="135"/>
      <c r="P65" s="135"/>
    </row>
    <row r="66" spans="1:16">
      <c r="A66" s="135" t="s">
        <v>25</v>
      </c>
      <c r="B66" s="135">
        <f>'将来負担比率（分子）の構造'!I$41</f>
        <v>43920</v>
      </c>
      <c r="C66" s="135"/>
      <c r="D66" s="135"/>
      <c r="E66" s="135">
        <f>'将来負担比率（分子）の構造'!J$41</f>
        <v>42821</v>
      </c>
      <c r="F66" s="135"/>
      <c r="G66" s="135"/>
      <c r="H66" s="135">
        <f>'将来負担比率（分子）の構造'!K$41</f>
        <v>42829</v>
      </c>
      <c r="I66" s="135"/>
      <c r="J66" s="135"/>
      <c r="K66" s="135">
        <f>'将来負担比率（分子）の構造'!L$41</f>
        <v>42949</v>
      </c>
      <c r="L66" s="135"/>
      <c r="M66" s="135"/>
      <c r="N66" s="135">
        <f>'将来負担比率（分子）の構造'!M$41</f>
        <v>43244</v>
      </c>
      <c r="O66" s="135"/>
      <c r="P66" s="135"/>
    </row>
    <row r="67" spans="1:16">
      <c r="A67" s="135" t="s">
        <v>63</v>
      </c>
      <c r="B67" s="135" t="e">
        <f>NA()</f>
        <v>#N/A</v>
      </c>
      <c r="C67" s="135">
        <f>IF(ISNUMBER('将来負担比率（分子）の構造'!I$52), IF('将来負担比率（分子）の構造'!I$52 &lt; 0, 0, '将来負担比率（分子）の構造'!I$52), NA())</f>
        <v>16860</v>
      </c>
      <c r="D67" s="135" t="e">
        <f>NA()</f>
        <v>#N/A</v>
      </c>
      <c r="E67" s="135" t="e">
        <f>NA()</f>
        <v>#N/A</v>
      </c>
      <c r="F67" s="135">
        <f>IF(ISNUMBER('将来負担比率（分子）の構造'!J$52), IF('将来負担比率（分子）の構造'!J$52 &lt; 0, 0, '将来負担比率（分子）の構造'!J$52), NA())</f>
        <v>13102</v>
      </c>
      <c r="G67" s="135" t="e">
        <f>NA()</f>
        <v>#N/A</v>
      </c>
      <c r="H67" s="135" t="e">
        <f>NA()</f>
        <v>#N/A</v>
      </c>
      <c r="I67" s="135">
        <f>IF(ISNUMBER('将来負担比率（分子）の構造'!K$52), IF('将来負担比率（分子）の構造'!K$52 &lt; 0, 0, '将来負担比率（分子）の構造'!K$52), NA())</f>
        <v>9758</v>
      </c>
      <c r="J67" s="135" t="e">
        <f>NA()</f>
        <v>#N/A</v>
      </c>
      <c r="K67" s="135" t="e">
        <f>NA()</f>
        <v>#N/A</v>
      </c>
      <c r="L67" s="135">
        <f>IF(ISNUMBER('将来負担比率（分子）の構造'!L$52), IF('将来負担比率（分子）の構造'!L$52 &lt; 0, 0, '将来負担比率（分子）の構造'!L$52), NA())</f>
        <v>6717</v>
      </c>
      <c r="M67" s="135" t="e">
        <f>NA()</f>
        <v>#N/A</v>
      </c>
      <c r="N67" s="135" t="e">
        <f>NA()</f>
        <v>#N/A</v>
      </c>
      <c r="O67" s="135">
        <f>IF(ISNUMBER('将来負担比率（分子）の構造'!M$52), IF('将来負担比率（分子）の構造'!M$52 &lt; 0, 0, '将来負担比率（分子）の構造'!M$52), NA())</f>
        <v>4658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14464500</v>
      </c>
      <c r="S5" s="639"/>
      <c r="T5" s="639"/>
      <c r="U5" s="639"/>
      <c r="V5" s="639"/>
      <c r="W5" s="639"/>
      <c r="X5" s="639"/>
      <c r="Y5" s="686"/>
      <c r="Z5" s="699">
        <v>37.700000000000003</v>
      </c>
      <c r="AA5" s="699"/>
      <c r="AB5" s="699"/>
      <c r="AC5" s="699"/>
      <c r="AD5" s="700">
        <v>13326543</v>
      </c>
      <c r="AE5" s="700"/>
      <c r="AF5" s="700"/>
      <c r="AG5" s="700"/>
      <c r="AH5" s="700"/>
      <c r="AI5" s="700"/>
      <c r="AJ5" s="700"/>
      <c r="AK5" s="700"/>
      <c r="AL5" s="687">
        <v>66.2</v>
      </c>
      <c r="AM5" s="656"/>
      <c r="AN5" s="656"/>
      <c r="AO5" s="688"/>
      <c r="AP5" s="675" t="s">
        <v>208</v>
      </c>
      <c r="AQ5" s="676"/>
      <c r="AR5" s="676"/>
      <c r="AS5" s="676"/>
      <c r="AT5" s="676"/>
      <c r="AU5" s="676"/>
      <c r="AV5" s="676"/>
      <c r="AW5" s="676"/>
      <c r="AX5" s="676"/>
      <c r="AY5" s="676"/>
      <c r="AZ5" s="676"/>
      <c r="BA5" s="676"/>
      <c r="BB5" s="676"/>
      <c r="BC5" s="676"/>
      <c r="BD5" s="676"/>
      <c r="BE5" s="676"/>
      <c r="BF5" s="677"/>
      <c r="BG5" s="588">
        <v>13249697</v>
      </c>
      <c r="BH5" s="589"/>
      <c r="BI5" s="589"/>
      <c r="BJ5" s="589"/>
      <c r="BK5" s="589"/>
      <c r="BL5" s="589"/>
      <c r="BM5" s="589"/>
      <c r="BN5" s="590"/>
      <c r="BO5" s="641">
        <v>91.6</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331938</v>
      </c>
      <c r="S6" s="589"/>
      <c r="T6" s="589"/>
      <c r="U6" s="589"/>
      <c r="V6" s="589"/>
      <c r="W6" s="589"/>
      <c r="X6" s="589"/>
      <c r="Y6" s="590"/>
      <c r="Z6" s="641">
        <v>0.9</v>
      </c>
      <c r="AA6" s="641"/>
      <c r="AB6" s="641"/>
      <c r="AC6" s="641"/>
      <c r="AD6" s="642">
        <v>331938</v>
      </c>
      <c r="AE6" s="642"/>
      <c r="AF6" s="642"/>
      <c r="AG6" s="642"/>
      <c r="AH6" s="642"/>
      <c r="AI6" s="642"/>
      <c r="AJ6" s="642"/>
      <c r="AK6" s="642"/>
      <c r="AL6" s="611">
        <v>1.6</v>
      </c>
      <c r="AM6" s="643"/>
      <c r="AN6" s="643"/>
      <c r="AO6" s="644"/>
      <c r="AP6" s="585" t="s">
        <v>214</v>
      </c>
      <c r="AQ6" s="586"/>
      <c r="AR6" s="586"/>
      <c r="AS6" s="586"/>
      <c r="AT6" s="586"/>
      <c r="AU6" s="586"/>
      <c r="AV6" s="586"/>
      <c r="AW6" s="586"/>
      <c r="AX6" s="586"/>
      <c r="AY6" s="586"/>
      <c r="AZ6" s="586"/>
      <c r="BA6" s="586"/>
      <c r="BB6" s="586"/>
      <c r="BC6" s="586"/>
      <c r="BD6" s="586"/>
      <c r="BE6" s="586"/>
      <c r="BF6" s="587"/>
      <c r="BG6" s="588">
        <v>13249697</v>
      </c>
      <c r="BH6" s="589"/>
      <c r="BI6" s="589"/>
      <c r="BJ6" s="589"/>
      <c r="BK6" s="589"/>
      <c r="BL6" s="589"/>
      <c r="BM6" s="589"/>
      <c r="BN6" s="590"/>
      <c r="BO6" s="641">
        <v>91.6</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237961</v>
      </c>
      <c r="CS6" s="589"/>
      <c r="CT6" s="589"/>
      <c r="CU6" s="589"/>
      <c r="CV6" s="589"/>
      <c r="CW6" s="589"/>
      <c r="CX6" s="589"/>
      <c r="CY6" s="590"/>
      <c r="CZ6" s="641">
        <v>0.6</v>
      </c>
      <c r="DA6" s="641"/>
      <c r="DB6" s="641"/>
      <c r="DC6" s="641"/>
      <c r="DD6" s="594" t="s">
        <v>209</v>
      </c>
      <c r="DE6" s="589"/>
      <c r="DF6" s="589"/>
      <c r="DG6" s="589"/>
      <c r="DH6" s="589"/>
      <c r="DI6" s="589"/>
      <c r="DJ6" s="589"/>
      <c r="DK6" s="589"/>
      <c r="DL6" s="589"/>
      <c r="DM6" s="589"/>
      <c r="DN6" s="589"/>
      <c r="DO6" s="589"/>
      <c r="DP6" s="590"/>
      <c r="DQ6" s="594">
        <v>237961</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28625</v>
      </c>
      <c r="S7" s="589"/>
      <c r="T7" s="589"/>
      <c r="U7" s="589"/>
      <c r="V7" s="589"/>
      <c r="W7" s="589"/>
      <c r="X7" s="589"/>
      <c r="Y7" s="590"/>
      <c r="Z7" s="641">
        <v>0.1</v>
      </c>
      <c r="AA7" s="641"/>
      <c r="AB7" s="641"/>
      <c r="AC7" s="641"/>
      <c r="AD7" s="642">
        <v>28625</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5863111</v>
      </c>
      <c r="BH7" s="589"/>
      <c r="BI7" s="589"/>
      <c r="BJ7" s="589"/>
      <c r="BK7" s="589"/>
      <c r="BL7" s="589"/>
      <c r="BM7" s="589"/>
      <c r="BN7" s="590"/>
      <c r="BO7" s="641">
        <v>40.5</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3875324</v>
      </c>
      <c r="CS7" s="589"/>
      <c r="CT7" s="589"/>
      <c r="CU7" s="589"/>
      <c r="CV7" s="589"/>
      <c r="CW7" s="589"/>
      <c r="CX7" s="589"/>
      <c r="CY7" s="590"/>
      <c r="CZ7" s="641">
        <v>10.5</v>
      </c>
      <c r="DA7" s="641"/>
      <c r="DB7" s="641"/>
      <c r="DC7" s="641"/>
      <c r="DD7" s="594">
        <v>90276</v>
      </c>
      <c r="DE7" s="589"/>
      <c r="DF7" s="589"/>
      <c r="DG7" s="589"/>
      <c r="DH7" s="589"/>
      <c r="DI7" s="589"/>
      <c r="DJ7" s="589"/>
      <c r="DK7" s="589"/>
      <c r="DL7" s="589"/>
      <c r="DM7" s="589"/>
      <c r="DN7" s="589"/>
      <c r="DO7" s="589"/>
      <c r="DP7" s="590"/>
      <c r="DQ7" s="594">
        <v>3226771</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96541</v>
      </c>
      <c r="S8" s="589"/>
      <c r="T8" s="589"/>
      <c r="U8" s="589"/>
      <c r="V8" s="589"/>
      <c r="W8" s="589"/>
      <c r="X8" s="589"/>
      <c r="Y8" s="590"/>
      <c r="Z8" s="641">
        <v>0.3</v>
      </c>
      <c r="AA8" s="641"/>
      <c r="AB8" s="641"/>
      <c r="AC8" s="641"/>
      <c r="AD8" s="642">
        <v>96541</v>
      </c>
      <c r="AE8" s="642"/>
      <c r="AF8" s="642"/>
      <c r="AG8" s="642"/>
      <c r="AH8" s="642"/>
      <c r="AI8" s="642"/>
      <c r="AJ8" s="642"/>
      <c r="AK8" s="642"/>
      <c r="AL8" s="611">
        <v>0.5</v>
      </c>
      <c r="AM8" s="643"/>
      <c r="AN8" s="643"/>
      <c r="AO8" s="644"/>
      <c r="AP8" s="585" t="s">
        <v>220</v>
      </c>
      <c r="AQ8" s="586"/>
      <c r="AR8" s="586"/>
      <c r="AS8" s="586"/>
      <c r="AT8" s="586"/>
      <c r="AU8" s="586"/>
      <c r="AV8" s="586"/>
      <c r="AW8" s="586"/>
      <c r="AX8" s="586"/>
      <c r="AY8" s="586"/>
      <c r="AZ8" s="586"/>
      <c r="BA8" s="586"/>
      <c r="BB8" s="586"/>
      <c r="BC8" s="586"/>
      <c r="BD8" s="586"/>
      <c r="BE8" s="586"/>
      <c r="BF8" s="587"/>
      <c r="BG8" s="588">
        <v>181748</v>
      </c>
      <c r="BH8" s="589"/>
      <c r="BI8" s="589"/>
      <c r="BJ8" s="589"/>
      <c r="BK8" s="589"/>
      <c r="BL8" s="589"/>
      <c r="BM8" s="589"/>
      <c r="BN8" s="590"/>
      <c r="BO8" s="641">
        <v>1.3</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10723142</v>
      </c>
      <c r="CS8" s="589"/>
      <c r="CT8" s="589"/>
      <c r="CU8" s="589"/>
      <c r="CV8" s="589"/>
      <c r="CW8" s="589"/>
      <c r="CX8" s="589"/>
      <c r="CY8" s="590"/>
      <c r="CZ8" s="641">
        <v>28.9</v>
      </c>
      <c r="DA8" s="641"/>
      <c r="DB8" s="641"/>
      <c r="DC8" s="641"/>
      <c r="DD8" s="594">
        <v>38910</v>
      </c>
      <c r="DE8" s="589"/>
      <c r="DF8" s="589"/>
      <c r="DG8" s="589"/>
      <c r="DH8" s="589"/>
      <c r="DI8" s="589"/>
      <c r="DJ8" s="589"/>
      <c r="DK8" s="589"/>
      <c r="DL8" s="589"/>
      <c r="DM8" s="589"/>
      <c r="DN8" s="589"/>
      <c r="DO8" s="589"/>
      <c r="DP8" s="590"/>
      <c r="DQ8" s="594">
        <v>5303947</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59516</v>
      </c>
      <c r="S9" s="589"/>
      <c r="T9" s="589"/>
      <c r="U9" s="589"/>
      <c r="V9" s="589"/>
      <c r="W9" s="589"/>
      <c r="X9" s="589"/>
      <c r="Y9" s="590"/>
      <c r="Z9" s="641">
        <v>0.2</v>
      </c>
      <c r="AA9" s="641"/>
      <c r="AB9" s="641"/>
      <c r="AC9" s="641"/>
      <c r="AD9" s="642">
        <v>59516</v>
      </c>
      <c r="AE9" s="642"/>
      <c r="AF9" s="642"/>
      <c r="AG9" s="642"/>
      <c r="AH9" s="642"/>
      <c r="AI9" s="642"/>
      <c r="AJ9" s="642"/>
      <c r="AK9" s="642"/>
      <c r="AL9" s="611">
        <v>0.3</v>
      </c>
      <c r="AM9" s="643"/>
      <c r="AN9" s="643"/>
      <c r="AO9" s="644"/>
      <c r="AP9" s="585" t="s">
        <v>224</v>
      </c>
      <c r="AQ9" s="586"/>
      <c r="AR9" s="586"/>
      <c r="AS9" s="586"/>
      <c r="AT9" s="586"/>
      <c r="AU9" s="586"/>
      <c r="AV9" s="586"/>
      <c r="AW9" s="586"/>
      <c r="AX9" s="586"/>
      <c r="AY9" s="586"/>
      <c r="AZ9" s="586"/>
      <c r="BA9" s="586"/>
      <c r="BB9" s="586"/>
      <c r="BC9" s="586"/>
      <c r="BD9" s="586"/>
      <c r="BE9" s="586"/>
      <c r="BF9" s="587"/>
      <c r="BG9" s="588">
        <v>4860326</v>
      </c>
      <c r="BH9" s="589"/>
      <c r="BI9" s="589"/>
      <c r="BJ9" s="589"/>
      <c r="BK9" s="589"/>
      <c r="BL9" s="589"/>
      <c r="BM9" s="589"/>
      <c r="BN9" s="590"/>
      <c r="BO9" s="641">
        <v>33.6</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3803887</v>
      </c>
      <c r="CS9" s="589"/>
      <c r="CT9" s="589"/>
      <c r="CU9" s="589"/>
      <c r="CV9" s="589"/>
      <c r="CW9" s="589"/>
      <c r="CX9" s="589"/>
      <c r="CY9" s="590"/>
      <c r="CZ9" s="641">
        <v>10.3</v>
      </c>
      <c r="DA9" s="641"/>
      <c r="DB9" s="641"/>
      <c r="DC9" s="641"/>
      <c r="DD9" s="594">
        <v>248821</v>
      </c>
      <c r="DE9" s="589"/>
      <c r="DF9" s="589"/>
      <c r="DG9" s="589"/>
      <c r="DH9" s="589"/>
      <c r="DI9" s="589"/>
      <c r="DJ9" s="589"/>
      <c r="DK9" s="589"/>
      <c r="DL9" s="589"/>
      <c r="DM9" s="589"/>
      <c r="DN9" s="589"/>
      <c r="DO9" s="589"/>
      <c r="DP9" s="590"/>
      <c r="DQ9" s="594">
        <v>3413744</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1169342</v>
      </c>
      <c r="S10" s="589"/>
      <c r="T10" s="589"/>
      <c r="U10" s="589"/>
      <c r="V10" s="589"/>
      <c r="W10" s="589"/>
      <c r="X10" s="589"/>
      <c r="Y10" s="590"/>
      <c r="Z10" s="641">
        <v>3.1</v>
      </c>
      <c r="AA10" s="641"/>
      <c r="AB10" s="641"/>
      <c r="AC10" s="641"/>
      <c r="AD10" s="642">
        <v>1169342</v>
      </c>
      <c r="AE10" s="642"/>
      <c r="AF10" s="642"/>
      <c r="AG10" s="642"/>
      <c r="AH10" s="642"/>
      <c r="AI10" s="642"/>
      <c r="AJ10" s="642"/>
      <c r="AK10" s="642"/>
      <c r="AL10" s="611">
        <v>5.8</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230091</v>
      </c>
      <c r="BH10" s="589"/>
      <c r="BI10" s="589"/>
      <c r="BJ10" s="589"/>
      <c r="BK10" s="589"/>
      <c r="BL10" s="589"/>
      <c r="BM10" s="589"/>
      <c r="BN10" s="590"/>
      <c r="BO10" s="641">
        <v>1.6</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31292</v>
      </c>
      <c r="CS10" s="589"/>
      <c r="CT10" s="589"/>
      <c r="CU10" s="589"/>
      <c r="CV10" s="589"/>
      <c r="CW10" s="589"/>
      <c r="CX10" s="589"/>
      <c r="CY10" s="590"/>
      <c r="CZ10" s="641">
        <v>0.1</v>
      </c>
      <c r="DA10" s="641"/>
      <c r="DB10" s="641"/>
      <c r="DC10" s="641"/>
      <c r="DD10" s="594" t="s">
        <v>221</v>
      </c>
      <c r="DE10" s="589"/>
      <c r="DF10" s="589"/>
      <c r="DG10" s="589"/>
      <c r="DH10" s="589"/>
      <c r="DI10" s="589"/>
      <c r="DJ10" s="589"/>
      <c r="DK10" s="589"/>
      <c r="DL10" s="589"/>
      <c r="DM10" s="589"/>
      <c r="DN10" s="589"/>
      <c r="DO10" s="589"/>
      <c r="DP10" s="590"/>
      <c r="DQ10" s="594">
        <v>31292</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20552</v>
      </c>
      <c r="S11" s="589"/>
      <c r="T11" s="589"/>
      <c r="U11" s="589"/>
      <c r="V11" s="589"/>
      <c r="W11" s="589"/>
      <c r="X11" s="589"/>
      <c r="Y11" s="590"/>
      <c r="Z11" s="641">
        <v>0.1</v>
      </c>
      <c r="AA11" s="641"/>
      <c r="AB11" s="641"/>
      <c r="AC11" s="641"/>
      <c r="AD11" s="642">
        <v>20552</v>
      </c>
      <c r="AE11" s="642"/>
      <c r="AF11" s="642"/>
      <c r="AG11" s="642"/>
      <c r="AH11" s="642"/>
      <c r="AI11" s="642"/>
      <c r="AJ11" s="642"/>
      <c r="AK11" s="642"/>
      <c r="AL11" s="611">
        <v>0.1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590946</v>
      </c>
      <c r="BH11" s="589"/>
      <c r="BI11" s="589"/>
      <c r="BJ11" s="589"/>
      <c r="BK11" s="589"/>
      <c r="BL11" s="589"/>
      <c r="BM11" s="589"/>
      <c r="BN11" s="590"/>
      <c r="BO11" s="641">
        <v>4.0999999999999996</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1080561</v>
      </c>
      <c r="CS11" s="589"/>
      <c r="CT11" s="589"/>
      <c r="CU11" s="589"/>
      <c r="CV11" s="589"/>
      <c r="CW11" s="589"/>
      <c r="CX11" s="589"/>
      <c r="CY11" s="590"/>
      <c r="CZ11" s="641">
        <v>2.9</v>
      </c>
      <c r="DA11" s="641"/>
      <c r="DB11" s="641"/>
      <c r="DC11" s="641"/>
      <c r="DD11" s="594">
        <v>276933</v>
      </c>
      <c r="DE11" s="589"/>
      <c r="DF11" s="589"/>
      <c r="DG11" s="589"/>
      <c r="DH11" s="589"/>
      <c r="DI11" s="589"/>
      <c r="DJ11" s="589"/>
      <c r="DK11" s="589"/>
      <c r="DL11" s="589"/>
      <c r="DM11" s="589"/>
      <c r="DN11" s="589"/>
      <c r="DO11" s="589"/>
      <c r="DP11" s="590"/>
      <c r="DQ11" s="594">
        <v>692180</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6585756</v>
      </c>
      <c r="BH12" s="589"/>
      <c r="BI12" s="589"/>
      <c r="BJ12" s="589"/>
      <c r="BK12" s="589"/>
      <c r="BL12" s="589"/>
      <c r="BM12" s="589"/>
      <c r="BN12" s="590"/>
      <c r="BO12" s="641">
        <v>45.5</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1650747</v>
      </c>
      <c r="CS12" s="589"/>
      <c r="CT12" s="589"/>
      <c r="CU12" s="589"/>
      <c r="CV12" s="589"/>
      <c r="CW12" s="589"/>
      <c r="CX12" s="589"/>
      <c r="CY12" s="590"/>
      <c r="CZ12" s="641">
        <v>4.5</v>
      </c>
      <c r="DA12" s="641"/>
      <c r="DB12" s="641"/>
      <c r="DC12" s="641"/>
      <c r="DD12" s="594">
        <v>953761</v>
      </c>
      <c r="DE12" s="589"/>
      <c r="DF12" s="589"/>
      <c r="DG12" s="589"/>
      <c r="DH12" s="589"/>
      <c r="DI12" s="589"/>
      <c r="DJ12" s="589"/>
      <c r="DK12" s="589"/>
      <c r="DL12" s="589"/>
      <c r="DM12" s="589"/>
      <c r="DN12" s="589"/>
      <c r="DO12" s="589"/>
      <c r="DP12" s="590"/>
      <c r="DQ12" s="594">
        <v>810561</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51743</v>
      </c>
      <c r="S13" s="589"/>
      <c r="T13" s="589"/>
      <c r="U13" s="589"/>
      <c r="V13" s="589"/>
      <c r="W13" s="589"/>
      <c r="X13" s="589"/>
      <c r="Y13" s="590"/>
      <c r="Z13" s="641">
        <v>0.1</v>
      </c>
      <c r="AA13" s="641"/>
      <c r="AB13" s="641"/>
      <c r="AC13" s="641"/>
      <c r="AD13" s="642">
        <v>51743</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6558286</v>
      </c>
      <c r="BH13" s="589"/>
      <c r="BI13" s="589"/>
      <c r="BJ13" s="589"/>
      <c r="BK13" s="589"/>
      <c r="BL13" s="589"/>
      <c r="BM13" s="589"/>
      <c r="BN13" s="590"/>
      <c r="BO13" s="641">
        <v>45.3</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3793837</v>
      </c>
      <c r="CS13" s="589"/>
      <c r="CT13" s="589"/>
      <c r="CU13" s="589"/>
      <c r="CV13" s="589"/>
      <c r="CW13" s="589"/>
      <c r="CX13" s="589"/>
      <c r="CY13" s="590"/>
      <c r="CZ13" s="641">
        <v>10.199999999999999</v>
      </c>
      <c r="DA13" s="641"/>
      <c r="DB13" s="641"/>
      <c r="DC13" s="641"/>
      <c r="DD13" s="594">
        <v>1980171</v>
      </c>
      <c r="DE13" s="589"/>
      <c r="DF13" s="589"/>
      <c r="DG13" s="589"/>
      <c r="DH13" s="589"/>
      <c r="DI13" s="589"/>
      <c r="DJ13" s="589"/>
      <c r="DK13" s="589"/>
      <c r="DL13" s="589"/>
      <c r="DM13" s="589"/>
      <c r="DN13" s="589"/>
      <c r="DO13" s="589"/>
      <c r="DP13" s="590"/>
      <c r="DQ13" s="594">
        <v>2541989</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238075</v>
      </c>
      <c r="BH14" s="589"/>
      <c r="BI14" s="589"/>
      <c r="BJ14" s="589"/>
      <c r="BK14" s="589"/>
      <c r="BL14" s="589"/>
      <c r="BM14" s="589"/>
      <c r="BN14" s="590"/>
      <c r="BO14" s="641">
        <v>1.6</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1831141</v>
      </c>
      <c r="CS14" s="589"/>
      <c r="CT14" s="589"/>
      <c r="CU14" s="589"/>
      <c r="CV14" s="589"/>
      <c r="CW14" s="589"/>
      <c r="CX14" s="589"/>
      <c r="CY14" s="590"/>
      <c r="CZ14" s="641">
        <v>4.9000000000000004</v>
      </c>
      <c r="DA14" s="641"/>
      <c r="DB14" s="641"/>
      <c r="DC14" s="641"/>
      <c r="DD14" s="594">
        <v>170394</v>
      </c>
      <c r="DE14" s="589"/>
      <c r="DF14" s="589"/>
      <c r="DG14" s="589"/>
      <c r="DH14" s="589"/>
      <c r="DI14" s="589"/>
      <c r="DJ14" s="589"/>
      <c r="DK14" s="589"/>
      <c r="DL14" s="589"/>
      <c r="DM14" s="589"/>
      <c r="DN14" s="589"/>
      <c r="DO14" s="589"/>
      <c r="DP14" s="590"/>
      <c r="DQ14" s="594">
        <v>1464295</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67314</v>
      </c>
      <c r="S15" s="589"/>
      <c r="T15" s="589"/>
      <c r="U15" s="589"/>
      <c r="V15" s="589"/>
      <c r="W15" s="589"/>
      <c r="X15" s="589"/>
      <c r="Y15" s="590"/>
      <c r="Z15" s="641">
        <v>0.2</v>
      </c>
      <c r="AA15" s="641"/>
      <c r="AB15" s="641"/>
      <c r="AC15" s="641"/>
      <c r="AD15" s="642">
        <v>67314</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562755</v>
      </c>
      <c r="BH15" s="589"/>
      <c r="BI15" s="589"/>
      <c r="BJ15" s="589"/>
      <c r="BK15" s="589"/>
      <c r="BL15" s="589"/>
      <c r="BM15" s="589"/>
      <c r="BN15" s="590"/>
      <c r="BO15" s="641">
        <v>3.9</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5475976</v>
      </c>
      <c r="CS15" s="589"/>
      <c r="CT15" s="589"/>
      <c r="CU15" s="589"/>
      <c r="CV15" s="589"/>
      <c r="CW15" s="589"/>
      <c r="CX15" s="589"/>
      <c r="CY15" s="590"/>
      <c r="CZ15" s="641">
        <v>14.8</v>
      </c>
      <c r="DA15" s="641"/>
      <c r="DB15" s="641"/>
      <c r="DC15" s="641"/>
      <c r="DD15" s="594">
        <v>2412324</v>
      </c>
      <c r="DE15" s="589"/>
      <c r="DF15" s="589"/>
      <c r="DG15" s="589"/>
      <c r="DH15" s="589"/>
      <c r="DI15" s="589"/>
      <c r="DJ15" s="589"/>
      <c r="DK15" s="589"/>
      <c r="DL15" s="589"/>
      <c r="DM15" s="589"/>
      <c r="DN15" s="589"/>
      <c r="DO15" s="589"/>
      <c r="DP15" s="590"/>
      <c r="DQ15" s="594">
        <v>3154786</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5940240</v>
      </c>
      <c r="S16" s="589"/>
      <c r="T16" s="589"/>
      <c r="U16" s="589"/>
      <c r="V16" s="589"/>
      <c r="W16" s="589"/>
      <c r="X16" s="589"/>
      <c r="Y16" s="590"/>
      <c r="Z16" s="641">
        <v>15.5</v>
      </c>
      <c r="AA16" s="641"/>
      <c r="AB16" s="641"/>
      <c r="AC16" s="641"/>
      <c r="AD16" s="642">
        <v>4870931</v>
      </c>
      <c r="AE16" s="642"/>
      <c r="AF16" s="642"/>
      <c r="AG16" s="642"/>
      <c r="AH16" s="642"/>
      <c r="AI16" s="642"/>
      <c r="AJ16" s="642"/>
      <c r="AK16" s="642"/>
      <c r="AL16" s="611">
        <v>24.2</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43774</v>
      </c>
      <c r="CS16" s="589"/>
      <c r="CT16" s="589"/>
      <c r="CU16" s="589"/>
      <c r="CV16" s="589"/>
      <c r="CW16" s="589"/>
      <c r="CX16" s="589"/>
      <c r="CY16" s="590"/>
      <c r="CZ16" s="641">
        <v>0.1</v>
      </c>
      <c r="DA16" s="641"/>
      <c r="DB16" s="641"/>
      <c r="DC16" s="641"/>
      <c r="DD16" s="594" t="s">
        <v>221</v>
      </c>
      <c r="DE16" s="589"/>
      <c r="DF16" s="589"/>
      <c r="DG16" s="589"/>
      <c r="DH16" s="589"/>
      <c r="DI16" s="589"/>
      <c r="DJ16" s="589"/>
      <c r="DK16" s="589"/>
      <c r="DL16" s="589"/>
      <c r="DM16" s="589"/>
      <c r="DN16" s="589"/>
      <c r="DO16" s="589"/>
      <c r="DP16" s="590"/>
      <c r="DQ16" s="594">
        <v>41699</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4870931</v>
      </c>
      <c r="S17" s="589"/>
      <c r="T17" s="589"/>
      <c r="U17" s="589"/>
      <c r="V17" s="589"/>
      <c r="W17" s="589"/>
      <c r="X17" s="589"/>
      <c r="Y17" s="590"/>
      <c r="Z17" s="641">
        <v>12.7</v>
      </c>
      <c r="AA17" s="641"/>
      <c r="AB17" s="641"/>
      <c r="AC17" s="641"/>
      <c r="AD17" s="642">
        <v>4870931</v>
      </c>
      <c r="AE17" s="642"/>
      <c r="AF17" s="642"/>
      <c r="AG17" s="642"/>
      <c r="AH17" s="642"/>
      <c r="AI17" s="642"/>
      <c r="AJ17" s="642"/>
      <c r="AK17" s="642"/>
      <c r="AL17" s="611">
        <v>24.2</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4506152</v>
      </c>
      <c r="CS17" s="589"/>
      <c r="CT17" s="589"/>
      <c r="CU17" s="589"/>
      <c r="CV17" s="589"/>
      <c r="CW17" s="589"/>
      <c r="CX17" s="589"/>
      <c r="CY17" s="590"/>
      <c r="CZ17" s="641">
        <v>12.2</v>
      </c>
      <c r="DA17" s="641"/>
      <c r="DB17" s="641"/>
      <c r="DC17" s="641"/>
      <c r="DD17" s="594" t="s">
        <v>221</v>
      </c>
      <c r="DE17" s="589"/>
      <c r="DF17" s="589"/>
      <c r="DG17" s="589"/>
      <c r="DH17" s="589"/>
      <c r="DI17" s="589"/>
      <c r="DJ17" s="589"/>
      <c r="DK17" s="589"/>
      <c r="DL17" s="589"/>
      <c r="DM17" s="589"/>
      <c r="DN17" s="589"/>
      <c r="DO17" s="589"/>
      <c r="DP17" s="590"/>
      <c r="DQ17" s="594">
        <v>4460479</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1069302</v>
      </c>
      <c r="S18" s="589"/>
      <c r="T18" s="589"/>
      <c r="U18" s="589"/>
      <c r="V18" s="589"/>
      <c r="W18" s="589"/>
      <c r="X18" s="589"/>
      <c r="Y18" s="590"/>
      <c r="Z18" s="641">
        <v>2.8</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7</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1214803</v>
      </c>
      <c r="BH19" s="589"/>
      <c r="BI19" s="589"/>
      <c r="BJ19" s="589"/>
      <c r="BK19" s="589"/>
      <c r="BL19" s="589"/>
      <c r="BM19" s="589"/>
      <c r="BN19" s="590"/>
      <c r="BO19" s="641">
        <v>8.4</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22230311</v>
      </c>
      <c r="S20" s="589"/>
      <c r="T20" s="589"/>
      <c r="U20" s="589"/>
      <c r="V20" s="589"/>
      <c r="W20" s="589"/>
      <c r="X20" s="589"/>
      <c r="Y20" s="590"/>
      <c r="Z20" s="641">
        <v>58</v>
      </c>
      <c r="AA20" s="641"/>
      <c r="AB20" s="641"/>
      <c r="AC20" s="641"/>
      <c r="AD20" s="642">
        <v>20023045</v>
      </c>
      <c r="AE20" s="642"/>
      <c r="AF20" s="642"/>
      <c r="AG20" s="642"/>
      <c r="AH20" s="642"/>
      <c r="AI20" s="642"/>
      <c r="AJ20" s="642"/>
      <c r="AK20" s="642"/>
      <c r="AL20" s="611">
        <v>99.5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1214803</v>
      </c>
      <c r="BH20" s="589"/>
      <c r="BI20" s="589"/>
      <c r="BJ20" s="589"/>
      <c r="BK20" s="589"/>
      <c r="BL20" s="589"/>
      <c r="BM20" s="589"/>
      <c r="BN20" s="590"/>
      <c r="BO20" s="641">
        <v>8.4</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37053794</v>
      </c>
      <c r="CS20" s="589"/>
      <c r="CT20" s="589"/>
      <c r="CU20" s="589"/>
      <c r="CV20" s="589"/>
      <c r="CW20" s="589"/>
      <c r="CX20" s="589"/>
      <c r="CY20" s="590"/>
      <c r="CZ20" s="641">
        <v>100</v>
      </c>
      <c r="DA20" s="641"/>
      <c r="DB20" s="641"/>
      <c r="DC20" s="641"/>
      <c r="DD20" s="594">
        <v>6171590</v>
      </c>
      <c r="DE20" s="589"/>
      <c r="DF20" s="589"/>
      <c r="DG20" s="589"/>
      <c r="DH20" s="589"/>
      <c r="DI20" s="589"/>
      <c r="DJ20" s="589"/>
      <c r="DK20" s="589"/>
      <c r="DL20" s="589"/>
      <c r="DM20" s="589"/>
      <c r="DN20" s="589"/>
      <c r="DO20" s="589"/>
      <c r="DP20" s="590"/>
      <c r="DQ20" s="594">
        <v>25379704</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18427</v>
      </c>
      <c r="S21" s="589"/>
      <c r="T21" s="589"/>
      <c r="U21" s="589"/>
      <c r="V21" s="589"/>
      <c r="W21" s="589"/>
      <c r="X21" s="589"/>
      <c r="Y21" s="590"/>
      <c r="Z21" s="641">
        <v>0</v>
      </c>
      <c r="AA21" s="641"/>
      <c r="AB21" s="641"/>
      <c r="AC21" s="641"/>
      <c r="AD21" s="642">
        <v>18427</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76846</v>
      </c>
      <c r="BH21" s="589"/>
      <c r="BI21" s="589"/>
      <c r="BJ21" s="589"/>
      <c r="BK21" s="589"/>
      <c r="BL21" s="589"/>
      <c r="BM21" s="589"/>
      <c r="BN21" s="590"/>
      <c r="BO21" s="641">
        <v>0.5</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1211991</v>
      </c>
      <c r="S22" s="589"/>
      <c r="T22" s="589"/>
      <c r="U22" s="589"/>
      <c r="V22" s="589"/>
      <c r="W22" s="589"/>
      <c r="X22" s="589"/>
      <c r="Y22" s="590"/>
      <c r="Z22" s="641">
        <v>3.2</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385923</v>
      </c>
      <c r="S23" s="589"/>
      <c r="T23" s="589"/>
      <c r="U23" s="589"/>
      <c r="V23" s="589"/>
      <c r="W23" s="589"/>
      <c r="X23" s="589"/>
      <c r="Y23" s="590"/>
      <c r="Z23" s="641">
        <v>1</v>
      </c>
      <c r="AA23" s="641"/>
      <c r="AB23" s="641"/>
      <c r="AC23" s="641"/>
      <c r="AD23" s="642">
        <v>55132</v>
      </c>
      <c r="AE23" s="642"/>
      <c r="AF23" s="642"/>
      <c r="AG23" s="642"/>
      <c r="AH23" s="642"/>
      <c r="AI23" s="642"/>
      <c r="AJ23" s="642"/>
      <c r="AK23" s="642"/>
      <c r="AL23" s="611">
        <v>0.3</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1137957</v>
      </c>
      <c r="BH23" s="589"/>
      <c r="BI23" s="589"/>
      <c r="BJ23" s="589"/>
      <c r="BK23" s="589"/>
      <c r="BL23" s="589"/>
      <c r="BM23" s="589"/>
      <c r="BN23" s="590"/>
      <c r="BO23" s="641">
        <v>7.9</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171035</v>
      </c>
      <c r="S24" s="589"/>
      <c r="T24" s="589"/>
      <c r="U24" s="589"/>
      <c r="V24" s="589"/>
      <c r="W24" s="589"/>
      <c r="X24" s="589"/>
      <c r="Y24" s="590"/>
      <c r="Z24" s="641">
        <v>0.4</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17580410</v>
      </c>
      <c r="CS24" s="639"/>
      <c r="CT24" s="639"/>
      <c r="CU24" s="639"/>
      <c r="CV24" s="639"/>
      <c r="CW24" s="639"/>
      <c r="CX24" s="639"/>
      <c r="CY24" s="686"/>
      <c r="CZ24" s="690">
        <v>47.4</v>
      </c>
      <c r="DA24" s="691"/>
      <c r="DB24" s="691"/>
      <c r="DC24" s="692"/>
      <c r="DD24" s="685">
        <v>12409382</v>
      </c>
      <c r="DE24" s="639"/>
      <c r="DF24" s="639"/>
      <c r="DG24" s="639"/>
      <c r="DH24" s="639"/>
      <c r="DI24" s="639"/>
      <c r="DJ24" s="639"/>
      <c r="DK24" s="686"/>
      <c r="DL24" s="685">
        <v>12162096</v>
      </c>
      <c r="DM24" s="639"/>
      <c r="DN24" s="639"/>
      <c r="DO24" s="639"/>
      <c r="DP24" s="639"/>
      <c r="DQ24" s="639"/>
      <c r="DR24" s="639"/>
      <c r="DS24" s="639"/>
      <c r="DT24" s="639"/>
      <c r="DU24" s="639"/>
      <c r="DV24" s="686"/>
      <c r="DW24" s="687">
        <v>55.3</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4075225</v>
      </c>
      <c r="S25" s="589"/>
      <c r="T25" s="589"/>
      <c r="U25" s="589"/>
      <c r="V25" s="589"/>
      <c r="W25" s="589"/>
      <c r="X25" s="589"/>
      <c r="Y25" s="590"/>
      <c r="Z25" s="641">
        <v>10.6</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6675001</v>
      </c>
      <c r="CS25" s="607"/>
      <c r="CT25" s="607"/>
      <c r="CU25" s="607"/>
      <c r="CV25" s="607"/>
      <c r="CW25" s="607"/>
      <c r="CX25" s="607"/>
      <c r="CY25" s="608"/>
      <c r="CZ25" s="591">
        <v>18</v>
      </c>
      <c r="DA25" s="609"/>
      <c r="DB25" s="609"/>
      <c r="DC25" s="610"/>
      <c r="DD25" s="594">
        <v>6005011</v>
      </c>
      <c r="DE25" s="607"/>
      <c r="DF25" s="607"/>
      <c r="DG25" s="607"/>
      <c r="DH25" s="607"/>
      <c r="DI25" s="607"/>
      <c r="DJ25" s="607"/>
      <c r="DK25" s="608"/>
      <c r="DL25" s="594">
        <v>5759219</v>
      </c>
      <c r="DM25" s="607"/>
      <c r="DN25" s="607"/>
      <c r="DO25" s="607"/>
      <c r="DP25" s="607"/>
      <c r="DQ25" s="607"/>
      <c r="DR25" s="607"/>
      <c r="DS25" s="607"/>
      <c r="DT25" s="607"/>
      <c r="DU25" s="607"/>
      <c r="DV25" s="608"/>
      <c r="DW25" s="611">
        <v>26.2</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4168252</v>
      </c>
      <c r="CS26" s="589"/>
      <c r="CT26" s="589"/>
      <c r="CU26" s="589"/>
      <c r="CV26" s="589"/>
      <c r="CW26" s="589"/>
      <c r="CX26" s="589"/>
      <c r="CY26" s="590"/>
      <c r="CZ26" s="591">
        <v>11.2</v>
      </c>
      <c r="DA26" s="609"/>
      <c r="DB26" s="609"/>
      <c r="DC26" s="610"/>
      <c r="DD26" s="594">
        <v>3722438</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2460354</v>
      </c>
      <c r="S27" s="589"/>
      <c r="T27" s="589"/>
      <c r="U27" s="589"/>
      <c r="V27" s="589"/>
      <c r="W27" s="589"/>
      <c r="X27" s="589"/>
      <c r="Y27" s="590"/>
      <c r="Z27" s="641">
        <v>6.4</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14464500</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6399257</v>
      </c>
      <c r="CS27" s="607"/>
      <c r="CT27" s="607"/>
      <c r="CU27" s="607"/>
      <c r="CV27" s="607"/>
      <c r="CW27" s="607"/>
      <c r="CX27" s="607"/>
      <c r="CY27" s="608"/>
      <c r="CZ27" s="591">
        <v>17.3</v>
      </c>
      <c r="DA27" s="609"/>
      <c r="DB27" s="609"/>
      <c r="DC27" s="610"/>
      <c r="DD27" s="594">
        <v>1943892</v>
      </c>
      <c r="DE27" s="607"/>
      <c r="DF27" s="607"/>
      <c r="DG27" s="607"/>
      <c r="DH27" s="607"/>
      <c r="DI27" s="607"/>
      <c r="DJ27" s="607"/>
      <c r="DK27" s="608"/>
      <c r="DL27" s="594">
        <v>1942398</v>
      </c>
      <c r="DM27" s="607"/>
      <c r="DN27" s="607"/>
      <c r="DO27" s="607"/>
      <c r="DP27" s="607"/>
      <c r="DQ27" s="607"/>
      <c r="DR27" s="607"/>
      <c r="DS27" s="607"/>
      <c r="DT27" s="607"/>
      <c r="DU27" s="607"/>
      <c r="DV27" s="608"/>
      <c r="DW27" s="611">
        <v>8.8000000000000007</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236821</v>
      </c>
      <c r="S28" s="589"/>
      <c r="T28" s="589"/>
      <c r="U28" s="589"/>
      <c r="V28" s="589"/>
      <c r="W28" s="589"/>
      <c r="X28" s="589"/>
      <c r="Y28" s="590"/>
      <c r="Z28" s="641">
        <v>0.6</v>
      </c>
      <c r="AA28" s="641"/>
      <c r="AB28" s="641"/>
      <c r="AC28" s="641"/>
      <c r="AD28" s="642">
        <v>27283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4506152</v>
      </c>
      <c r="CS28" s="589"/>
      <c r="CT28" s="589"/>
      <c r="CU28" s="589"/>
      <c r="CV28" s="589"/>
      <c r="CW28" s="589"/>
      <c r="CX28" s="589"/>
      <c r="CY28" s="590"/>
      <c r="CZ28" s="591">
        <v>12.2</v>
      </c>
      <c r="DA28" s="609"/>
      <c r="DB28" s="609"/>
      <c r="DC28" s="610"/>
      <c r="DD28" s="594">
        <v>4460479</v>
      </c>
      <c r="DE28" s="589"/>
      <c r="DF28" s="589"/>
      <c r="DG28" s="589"/>
      <c r="DH28" s="589"/>
      <c r="DI28" s="589"/>
      <c r="DJ28" s="589"/>
      <c r="DK28" s="590"/>
      <c r="DL28" s="594">
        <v>4460479</v>
      </c>
      <c r="DM28" s="589"/>
      <c r="DN28" s="589"/>
      <c r="DO28" s="589"/>
      <c r="DP28" s="589"/>
      <c r="DQ28" s="589"/>
      <c r="DR28" s="589"/>
      <c r="DS28" s="589"/>
      <c r="DT28" s="589"/>
      <c r="DU28" s="589"/>
      <c r="DV28" s="590"/>
      <c r="DW28" s="611">
        <v>20.3</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31841</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4506152</v>
      </c>
      <c r="CS29" s="607"/>
      <c r="CT29" s="607"/>
      <c r="CU29" s="607"/>
      <c r="CV29" s="607"/>
      <c r="CW29" s="607"/>
      <c r="CX29" s="607"/>
      <c r="CY29" s="608"/>
      <c r="CZ29" s="591">
        <v>12.2</v>
      </c>
      <c r="DA29" s="609"/>
      <c r="DB29" s="609"/>
      <c r="DC29" s="610"/>
      <c r="DD29" s="594">
        <v>4460479</v>
      </c>
      <c r="DE29" s="607"/>
      <c r="DF29" s="607"/>
      <c r="DG29" s="607"/>
      <c r="DH29" s="607"/>
      <c r="DI29" s="607"/>
      <c r="DJ29" s="607"/>
      <c r="DK29" s="608"/>
      <c r="DL29" s="594">
        <v>4460479</v>
      </c>
      <c r="DM29" s="607"/>
      <c r="DN29" s="607"/>
      <c r="DO29" s="607"/>
      <c r="DP29" s="607"/>
      <c r="DQ29" s="607"/>
      <c r="DR29" s="607"/>
      <c r="DS29" s="607"/>
      <c r="DT29" s="607"/>
      <c r="DU29" s="607"/>
      <c r="DV29" s="608"/>
      <c r="DW29" s="611">
        <v>20.3</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894487</v>
      </c>
      <c r="S30" s="589"/>
      <c r="T30" s="589"/>
      <c r="U30" s="589"/>
      <c r="V30" s="589"/>
      <c r="W30" s="589"/>
      <c r="X30" s="589"/>
      <c r="Y30" s="590"/>
      <c r="Z30" s="641">
        <v>2.2999999999999998</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99.2</v>
      </c>
      <c r="BH30" s="655"/>
      <c r="BI30" s="655"/>
      <c r="BJ30" s="655"/>
      <c r="BK30" s="655"/>
      <c r="BL30" s="655"/>
      <c r="BM30" s="656">
        <v>96.6</v>
      </c>
      <c r="BN30" s="655"/>
      <c r="BO30" s="655"/>
      <c r="BP30" s="655"/>
      <c r="BQ30" s="657"/>
      <c r="BR30" s="654">
        <v>99.1</v>
      </c>
      <c r="BS30" s="655"/>
      <c r="BT30" s="655"/>
      <c r="BU30" s="655"/>
      <c r="BV30" s="655"/>
      <c r="BW30" s="655"/>
      <c r="BX30" s="656">
        <v>96.2</v>
      </c>
      <c r="BY30" s="655"/>
      <c r="BZ30" s="655"/>
      <c r="CA30" s="655"/>
      <c r="CB30" s="657"/>
      <c r="CD30" s="660"/>
      <c r="CE30" s="661"/>
      <c r="CF30" s="625" t="s">
        <v>293</v>
      </c>
      <c r="CG30" s="622"/>
      <c r="CH30" s="622"/>
      <c r="CI30" s="622"/>
      <c r="CJ30" s="622"/>
      <c r="CK30" s="622"/>
      <c r="CL30" s="622"/>
      <c r="CM30" s="622"/>
      <c r="CN30" s="622"/>
      <c r="CO30" s="622"/>
      <c r="CP30" s="622"/>
      <c r="CQ30" s="623"/>
      <c r="CR30" s="588">
        <v>3955802</v>
      </c>
      <c r="CS30" s="589"/>
      <c r="CT30" s="589"/>
      <c r="CU30" s="589"/>
      <c r="CV30" s="589"/>
      <c r="CW30" s="589"/>
      <c r="CX30" s="589"/>
      <c r="CY30" s="590"/>
      <c r="CZ30" s="591">
        <v>10.7</v>
      </c>
      <c r="DA30" s="609"/>
      <c r="DB30" s="609"/>
      <c r="DC30" s="610"/>
      <c r="DD30" s="594">
        <v>3910782</v>
      </c>
      <c r="DE30" s="589"/>
      <c r="DF30" s="589"/>
      <c r="DG30" s="589"/>
      <c r="DH30" s="589"/>
      <c r="DI30" s="589"/>
      <c r="DJ30" s="589"/>
      <c r="DK30" s="590"/>
      <c r="DL30" s="594">
        <v>3910782</v>
      </c>
      <c r="DM30" s="589"/>
      <c r="DN30" s="589"/>
      <c r="DO30" s="589"/>
      <c r="DP30" s="589"/>
      <c r="DQ30" s="589"/>
      <c r="DR30" s="589"/>
      <c r="DS30" s="589"/>
      <c r="DT30" s="589"/>
      <c r="DU30" s="589"/>
      <c r="DV30" s="590"/>
      <c r="DW30" s="611">
        <v>17.8</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1852386</v>
      </c>
      <c r="S31" s="589"/>
      <c r="T31" s="589"/>
      <c r="U31" s="589"/>
      <c r="V31" s="589"/>
      <c r="W31" s="589"/>
      <c r="X31" s="589"/>
      <c r="Y31" s="590"/>
      <c r="Z31" s="641">
        <v>4.8</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99.1</v>
      </c>
      <c r="BH31" s="607"/>
      <c r="BI31" s="607"/>
      <c r="BJ31" s="607"/>
      <c r="BK31" s="607"/>
      <c r="BL31" s="607"/>
      <c r="BM31" s="643">
        <v>96.1</v>
      </c>
      <c r="BN31" s="653"/>
      <c r="BO31" s="653"/>
      <c r="BP31" s="653"/>
      <c r="BQ31" s="617"/>
      <c r="BR31" s="652">
        <v>98.9</v>
      </c>
      <c r="BS31" s="607"/>
      <c r="BT31" s="607"/>
      <c r="BU31" s="607"/>
      <c r="BV31" s="607"/>
      <c r="BW31" s="607"/>
      <c r="BX31" s="643">
        <v>95.4</v>
      </c>
      <c r="BY31" s="653"/>
      <c r="BZ31" s="653"/>
      <c r="CA31" s="653"/>
      <c r="CB31" s="617"/>
      <c r="CD31" s="660"/>
      <c r="CE31" s="661"/>
      <c r="CF31" s="625" t="s">
        <v>297</v>
      </c>
      <c r="CG31" s="622"/>
      <c r="CH31" s="622"/>
      <c r="CI31" s="622"/>
      <c r="CJ31" s="622"/>
      <c r="CK31" s="622"/>
      <c r="CL31" s="622"/>
      <c r="CM31" s="622"/>
      <c r="CN31" s="622"/>
      <c r="CO31" s="622"/>
      <c r="CP31" s="622"/>
      <c r="CQ31" s="623"/>
      <c r="CR31" s="588">
        <v>550350</v>
      </c>
      <c r="CS31" s="607"/>
      <c r="CT31" s="607"/>
      <c r="CU31" s="607"/>
      <c r="CV31" s="607"/>
      <c r="CW31" s="607"/>
      <c r="CX31" s="607"/>
      <c r="CY31" s="608"/>
      <c r="CZ31" s="591">
        <v>1.5</v>
      </c>
      <c r="DA31" s="609"/>
      <c r="DB31" s="609"/>
      <c r="DC31" s="610"/>
      <c r="DD31" s="594">
        <v>549697</v>
      </c>
      <c r="DE31" s="607"/>
      <c r="DF31" s="607"/>
      <c r="DG31" s="607"/>
      <c r="DH31" s="607"/>
      <c r="DI31" s="607"/>
      <c r="DJ31" s="607"/>
      <c r="DK31" s="608"/>
      <c r="DL31" s="594">
        <v>549697</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509137</v>
      </c>
      <c r="S32" s="589"/>
      <c r="T32" s="589"/>
      <c r="U32" s="589"/>
      <c r="V32" s="589"/>
      <c r="W32" s="589"/>
      <c r="X32" s="589"/>
      <c r="Y32" s="590"/>
      <c r="Z32" s="641">
        <v>1.3</v>
      </c>
      <c r="AA32" s="641"/>
      <c r="AB32" s="641"/>
      <c r="AC32" s="641"/>
      <c r="AD32" s="642">
        <v>3797</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99.2</v>
      </c>
      <c r="BH32" s="573"/>
      <c r="BI32" s="573"/>
      <c r="BJ32" s="573"/>
      <c r="BK32" s="573"/>
      <c r="BL32" s="573"/>
      <c r="BM32" s="636">
        <v>96.7</v>
      </c>
      <c r="BN32" s="573"/>
      <c r="BO32" s="573"/>
      <c r="BP32" s="573"/>
      <c r="BQ32" s="630"/>
      <c r="BR32" s="651">
        <v>99.1</v>
      </c>
      <c r="BS32" s="573"/>
      <c r="BT32" s="573"/>
      <c r="BU32" s="573"/>
      <c r="BV32" s="573"/>
      <c r="BW32" s="573"/>
      <c r="BX32" s="636">
        <v>96.5</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4251400</v>
      </c>
      <c r="S33" s="589"/>
      <c r="T33" s="589"/>
      <c r="U33" s="589"/>
      <c r="V33" s="589"/>
      <c r="W33" s="589"/>
      <c r="X33" s="589"/>
      <c r="Y33" s="590"/>
      <c r="Z33" s="641">
        <v>11.1</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13258020</v>
      </c>
      <c r="CS33" s="607"/>
      <c r="CT33" s="607"/>
      <c r="CU33" s="607"/>
      <c r="CV33" s="607"/>
      <c r="CW33" s="607"/>
      <c r="CX33" s="607"/>
      <c r="CY33" s="608"/>
      <c r="CZ33" s="591">
        <v>35.799999999999997</v>
      </c>
      <c r="DA33" s="609"/>
      <c r="DB33" s="609"/>
      <c r="DC33" s="610"/>
      <c r="DD33" s="594">
        <v>10782899</v>
      </c>
      <c r="DE33" s="607"/>
      <c r="DF33" s="607"/>
      <c r="DG33" s="607"/>
      <c r="DH33" s="607"/>
      <c r="DI33" s="607"/>
      <c r="DJ33" s="607"/>
      <c r="DK33" s="608"/>
      <c r="DL33" s="594">
        <v>7984472</v>
      </c>
      <c r="DM33" s="607"/>
      <c r="DN33" s="607"/>
      <c r="DO33" s="607"/>
      <c r="DP33" s="607"/>
      <c r="DQ33" s="607"/>
      <c r="DR33" s="607"/>
      <c r="DS33" s="607"/>
      <c r="DT33" s="607"/>
      <c r="DU33" s="607"/>
      <c r="DV33" s="608"/>
      <c r="DW33" s="611">
        <v>36.299999999999997</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5584612</v>
      </c>
      <c r="CS34" s="589"/>
      <c r="CT34" s="589"/>
      <c r="CU34" s="589"/>
      <c r="CV34" s="589"/>
      <c r="CW34" s="589"/>
      <c r="CX34" s="589"/>
      <c r="CY34" s="590"/>
      <c r="CZ34" s="591">
        <v>15.1</v>
      </c>
      <c r="DA34" s="609"/>
      <c r="DB34" s="609"/>
      <c r="DC34" s="610"/>
      <c r="DD34" s="594">
        <v>4118591</v>
      </c>
      <c r="DE34" s="589"/>
      <c r="DF34" s="589"/>
      <c r="DG34" s="589"/>
      <c r="DH34" s="589"/>
      <c r="DI34" s="589"/>
      <c r="DJ34" s="589"/>
      <c r="DK34" s="590"/>
      <c r="DL34" s="594">
        <v>3650444</v>
      </c>
      <c r="DM34" s="589"/>
      <c r="DN34" s="589"/>
      <c r="DO34" s="589"/>
      <c r="DP34" s="589"/>
      <c r="DQ34" s="589"/>
      <c r="DR34" s="589"/>
      <c r="DS34" s="589"/>
      <c r="DT34" s="589"/>
      <c r="DU34" s="589"/>
      <c r="DV34" s="590"/>
      <c r="DW34" s="611">
        <v>16.600000000000001</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1860800</v>
      </c>
      <c r="S35" s="589"/>
      <c r="T35" s="589"/>
      <c r="U35" s="589"/>
      <c r="V35" s="589"/>
      <c r="W35" s="589"/>
      <c r="X35" s="589"/>
      <c r="Y35" s="590"/>
      <c r="Z35" s="641">
        <v>4.9000000000000004</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4774651</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306007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234399</v>
      </c>
      <c r="CS35" s="607"/>
      <c r="CT35" s="607"/>
      <c r="CU35" s="607"/>
      <c r="CV35" s="607"/>
      <c r="CW35" s="607"/>
      <c r="CX35" s="607"/>
      <c r="CY35" s="608"/>
      <c r="CZ35" s="591">
        <v>0.6</v>
      </c>
      <c r="DA35" s="609"/>
      <c r="DB35" s="609"/>
      <c r="DC35" s="610"/>
      <c r="DD35" s="594">
        <v>213628</v>
      </c>
      <c r="DE35" s="607"/>
      <c r="DF35" s="607"/>
      <c r="DG35" s="607"/>
      <c r="DH35" s="607"/>
      <c r="DI35" s="607"/>
      <c r="DJ35" s="607"/>
      <c r="DK35" s="608"/>
      <c r="DL35" s="594">
        <v>174378</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38329338</v>
      </c>
      <c r="S36" s="629"/>
      <c r="T36" s="629"/>
      <c r="U36" s="629"/>
      <c r="V36" s="629"/>
      <c r="W36" s="629"/>
      <c r="X36" s="629"/>
      <c r="Y36" s="632"/>
      <c r="Z36" s="633">
        <v>100</v>
      </c>
      <c r="AA36" s="633"/>
      <c r="AB36" s="633"/>
      <c r="AC36" s="633"/>
      <c r="AD36" s="634">
        <v>20127684</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1023297</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205725</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2687595</v>
      </c>
      <c r="CS36" s="589"/>
      <c r="CT36" s="589"/>
      <c r="CU36" s="589"/>
      <c r="CV36" s="589"/>
      <c r="CW36" s="589"/>
      <c r="CX36" s="589"/>
      <c r="CY36" s="590"/>
      <c r="CZ36" s="591">
        <v>7.3</v>
      </c>
      <c r="DA36" s="609"/>
      <c r="DB36" s="609"/>
      <c r="DC36" s="610"/>
      <c r="DD36" s="594">
        <v>2169951</v>
      </c>
      <c r="DE36" s="589"/>
      <c r="DF36" s="589"/>
      <c r="DG36" s="589"/>
      <c r="DH36" s="589"/>
      <c r="DI36" s="589"/>
      <c r="DJ36" s="589"/>
      <c r="DK36" s="590"/>
      <c r="DL36" s="594">
        <v>1736848</v>
      </c>
      <c r="DM36" s="589"/>
      <c r="DN36" s="589"/>
      <c r="DO36" s="589"/>
      <c r="DP36" s="589"/>
      <c r="DQ36" s="589"/>
      <c r="DR36" s="589"/>
      <c r="DS36" s="589"/>
      <c r="DT36" s="589"/>
      <c r="DU36" s="589"/>
      <c r="DV36" s="590"/>
      <c r="DW36" s="611">
        <v>7.9</v>
      </c>
      <c r="DX36" s="612"/>
      <c r="DY36" s="612"/>
      <c r="DZ36" s="612"/>
      <c r="EA36" s="612"/>
      <c r="EB36" s="612"/>
      <c r="EC36" s="613"/>
    </row>
    <row r="37" spans="2:133" ht="11.25" customHeight="1">
      <c r="AQ37" s="614" t="s">
        <v>315</v>
      </c>
      <c r="AR37" s="615"/>
      <c r="AS37" s="615"/>
      <c r="AT37" s="615"/>
      <c r="AU37" s="615"/>
      <c r="AV37" s="615"/>
      <c r="AW37" s="615"/>
      <c r="AX37" s="615"/>
      <c r="AY37" s="616"/>
      <c r="AZ37" s="588">
        <v>473069</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14521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96587</v>
      </c>
      <c r="CS37" s="607"/>
      <c r="CT37" s="607"/>
      <c r="CU37" s="607"/>
      <c r="CV37" s="607"/>
      <c r="CW37" s="607"/>
      <c r="CX37" s="607"/>
      <c r="CY37" s="608"/>
      <c r="CZ37" s="591">
        <v>0.3</v>
      </c>
      <c r="DA37" s="609"/>
      <c r="DB37" s="609"/>
      <c r="DC37" s="610"/>
      <c r="DD37" s="594">
        <v>96587</v>
      </c>
      <c r="DE37" s="607"/>
      <c r="DF37" s="607"/>
      <c r="DG37" s="607"/>
      <c r="DH37" s="607"/>
      <c r="DI37" s="607"/>
      <c r="DJ37" s="607"/>
      <c r="DK37" s="608"/>
      <c r="DL37" s="594">
        <v>82632</v>
      </c>
      <c r="DM37" s="607"/>
      <c r="DN37" s="607"/>
      <c r="DO37" s="607"/>
      <c r="DP37" s="607"/>
      <c r="DQ37" s="607"/>
      <c r="DR37" s="607"/>
      <c r="DS37" s="607"/>
      <c r="DT37" s="607"/>
      <c r="DU37" s="607"/>
      <c r="DV37" s="608"/>
      <c r="DW37" s="611">
        <v>0.4</v>
      </c>
      <c r="DX37" s="612"/>
      <c r="DY37" s="612"/>
      <c r="DZ37" s="612"/>
      <c r="EA37" s="612"/>
      <c r="EB37" s="612"/>
      <c r="EC37" s="613"/>
    </row>
    <row r="38" spans="2:133" ht="11.25" customHeight="1">
      <c r="AQ38" s="614" t="s">
        <v>318</v>
      </c>
      <c r="AR38" s="615"/>
      <c r="AS38" s="615"/>
      <c r="AT38" s="615"/>
      <c r="AU38" s="615"/>
      <c r="AV38" s="615"/>
      <c r="AW38" s="615"/>
      <c r="AX38" s="615"/>
      <c r="AY38" s="616"/>
      <c r="AZ38" s="588">
        <v>75283</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25001</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3691225</v>
      </c>
      <c r="CS38" s="589"/>
      <c r="CT38" s="589"/>
      <c r="CU38" s="589"/>
      <c r="CV38" s="589"/>
      <c r="CW38" s="589"/>
      <c r="CX38" s="589"/>
      <c r="CY38" s="590"/>
      <c r="CZ38" s="591">
        <v>10</v>
      </c>
      <c r="DA38" s="609"/>
      <c r="DB38" s="609"/>
      <c r="DC38" s="610"/>
      <c r="DD38" s="594">
        <v>3282666</v>
      </c>
      <c r="DE38" s="589"/>
      <c r="DF38" s="589"/>
      <c r="DG38" s="589"/>
      <c r="DH38" s="589"/>
      <c r="DI38" s="589"/>
      <c r="DJ38" s="589"/>
      <c r="DK38" s="590"/>
      <c r="DL38" s="594">
        <v>2422802</v>
      </c>
      <c r="DM38" s="589"/>
      <c r="DN38" s="589"/>
      <c r="DO38" s="589"/>
      <c r="DP38" s="589"/>
      <c r="DQ38" s="589"/>
      <c r="DR38" s="589"/>
      <c r="DS38" s="589"/>
      <c r="DT38" s="589"/>
      <c r="DU38" s="589"/>
      <c r="DV38" s="590"/>
      <c r="DW38" s="611">
        <v>11</v>
      </c>
      <c r="DX38" s="612"/>
      <c r="DY38" s="612"/>
      <c r="DZ38" s="612"/>
      <c r="EA38" s="612"/>
      <c r="EB38" s="612"/>
      <c r="EC38" s="613"/>
    </row>
    <row r="39" spans="2:133" ht="11.25" customHeight="1">
      <c r="AQ39" s="614" t="s">
        <v>321</v>
      </c>
      <c r="AR39" s="615"/>
      <c r="AS39" s="615"/>
      <c r="AT39" s="615"/>
      <c r="AU39" s="615"/>
      <c r="AV39" s="615"/>
      <c r="AW39" s="615"/>
      <c r="AX39" s="615"/>
      <c r="AY39" s="616"/>
      <c r="AZ39" s="588">
        <v>60129</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103</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558646</v>
      </c>
      <c r="CS39" s="607"/>
      <c r="CT39" s="607"/>
      <c r="CU39" s="607"/>
      <c r="CV39" s="607"/>
      <c r="CW39" s="607"/>
      <c r="CX39" s="607"/>
      <c r="CY39" s="608"/>
      <c r="CZ39" s="591">
        <v>1.5</v>
      </c>
      <c r="DA39" s="609"/>
      <c r="DB39" s="609"/>
      <c r="DC39" s="610"/>
      <c r="DD39" s="594">
        <v>536062</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565696</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73</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501543</v>
      </c>
      <c r="CS40" s="589"/>
      <c r="CT40" s="589"/>
      <c r="CU40" s="589"/>
      <c r="CV40" s="589"/>
      <c r="CW40" s="589"/>
      <c r="CX40" s="589"/>
      <c r="CY40" s="590"/>
      <c r="CZ40" s="591">
        <v>1.4</v>
      </c>
      <c r="DA40" s="609"/>
      <c r="DB40" s="609"/>
      <c r="DC40" s="610"/>
      <c r="DD40" s="594">
        <v>462001</v>
      </c>
      <c r="DE40" s="589"/>
      <c r="DF40" s="589"/>
      <c r="DG40" s="589"/>
      <c r="DH40" s="589"/>
      <c r="DI40" s="589"/>
      <c r="DJ40" s="589"/>
      <c r="DK40" s="590"/>
      <c r="DL40" s="594" t="s">
        <v>325</v>
      </c>
      <c r="DM40" s="589"/>
      <c r="DN40" s="589"/>
      <c r="DO40" s="589"/>
      <c r="DP40" s="589"/>
      <c r="DQ40" s="589"/>
      <c r="DR40" s="589"/>
      <c r="DS40" s="589"/>
      <c r="DT40" s="589"/>
      <c r="DU40" s="589"/>
      <c r="DV40" s="590"/>
      <c r="DW40" s="611" t="s">
        <v>325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2577177</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265</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6215364</v>
      </c>
      <c r="CS42" s="589"/>
      <c r="CT42" s="589"/>
      <c r="CU42" s="589"/>
      <c r="CV42" s="589"/>
      <c r="CW42" s="589"/>
      <c r="CX42" s="589"/>
      <c r="CY42" s="590"/>
      <c r="CZ42" s="591">
        <v>16.8</v>
      </c>
      <c r="DA42" s="592"/>
      <c r="DB42" s="592"/>
      <c r="DC42" s="593"/>
      <c r="DD42" s="594">
        <v>2187423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440213</v>
      </c>
      <c r="CS43" s="607"/>
      <c r="CT43" s="607"/>
      <c r="CU43" s="607"/>
      <c r="CV43" s="607"/>
      <c r="CW43" s="607"/>
      <c r="CX43" s="607"/>
      <c r="CY43" s="608"/>
      <c r="CZ43" s="591">
        <v>1.2</v>
      </c>
      <c r="DA43" s="609"/>
      <c r="DB43" s="609"/>
      <c r="DC43" s="610"/>
      <c r="DD43" s="594">
        <v>440213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6171590</v>
      </c>
      <c r="CS44" s="589"/>
      <c r="CT44" s="589"/>
      <c r="CU44" s="589"/>
      <c r="CV44" s="589"/>
      <c r="CW44" s="589"/>
      <c r="CX44" s="589"/>
      <c r="CY44" s="590"/>
      <c r="CZ44" s="591">
        <v>16.7</v>
      </c>
      <c r="DA44" s="592"/>
      <c r="DB44" s="592"/>
      <c r="DC44" s="593"/>
      <c r="DD44" s="594">
        <v>2145724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3609750</v>
      </c>
      <c r="CS45" s="607"/>
      <c r="CT45" s="607"/>
      <c r="CU45" s="607"/>
      <c r="CV45" s="607"/>
      <c r="CW45" s="607"/>
      <c r="CX45" s="607"/>
      <c r="CY45" s="608"/>
      <c r="CZ45" s="591">
        <v>9.6999999999999993</v>
      </c>
      <c r="DA45" s="609"/>
      <c r="DB45" s="609"/>
      <c r="DC45" s="610"/>
      <c r="DD45" s="594">
        <v>649660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2473109</v>
      </c>
      <c r="CS46" s="589"/>
      <c r="CT46" s="589"/>
      <c r="CU46" s="589"/>
      <c r="CV46" s="589"/>
      <c r="CW46" s="589"/>
      <c r="CX46" s="589"/>
      <c r="CY46" s="590"/>
      <c r="CZ46" s="591">
        <v>6.7</v>
      </c>
      <c r="DA46" s="592"/>
      <c r="DB46" s="592"/>
      <c r="DC46" s="593"/>
      <c r="DD46" s="594">
        <v>1415033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43774</v>
      </c>
      <c r="CS47" s="607"/>
      <c r="CT47" s="607"/>
      <c r="CU47" s="607"/>
      <c r="CV47" s="607"/>
      <c r="CW47" s="607"/>
      <c r="CX47" s="607"/>
      <c r="CY47" s="608"/>
      <c r="CZ47" s="591">
        <v>0.1</v>
      </c>
      <c r="DA47" s="609"/>
      <c r="DB47" s="609"/>
      <c r="DC47" s="610"/>
      <c r="DD47" s="594">
        <v>41699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343</v>
      </c>
      <c r="CS48" s="589"/>
      <c r="CT48" s="589"/>
      <c r="CU48" s="589"/>
      <c r="CV48" s="589"/>
      <c r="CW48" s="589"/>
      <c r="CX48" s="589"/>
      <c r="CY48" s="590"/>
      <c r="CZ48" s="591" t="s">
        <v>343</v>
      </c>
      <c r="DA48" s="592"/>
      <c r="DB48" s="592"/>
      <c r="DC48" s="593"/>
      <c r="DD48" s="594" t="s">
        <v>343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37053794</v>
      </c>
      <c r="CS49" s="573"/>
      <c r="CT49" s="573"/>
      <c r="CU49" s="573"/>
      <c r="CV49" s="573"/>
      <c r="CW49" s="573"/>
      <c r="CX49" s="573"/>
      <c r="CY49" s="574"/>
      <c r="CZ49" s="575">
        <v>100</v>
      </c>
      <c r="DA49" s="576"/>
      <c r="DB49" s="576"/>
      <c r="DC49" s="577"/>
      <c r="DD49" s="578">
        <v>25379704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CW7" sqref="CW7:DA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37822</v>
      </c>
      <c r="R7" s="1101"/>
      <c r="S7" s="1101"/>
      <c r="T7" s="1101"/>
      <c r="U7" s="1101"/>
      <c r="V7" s="1101">
        <v>36556</v>
      </c>
      <c r="W7" s="1101"/>
      <c r="X7" s="1101"/>
      <c r="Y7" s="1101"/>
      <c r="Z7" s="1101"/>
      <c r="AA7" s="1101">
        <v>1266</v>
      </c>
      <c r="AB7" s="1101"/>
      <c r="AC7" s="1101"/>
      <c r="AD7" s="1101"/>
      <c r="AE7" s="1102"/>
      <c r="AF7" s="1103">
        <v>1126</v>
      </c>
      <c r="AG7" s="1104"/>
      <c r="AH7" s="1104"/>
      <c r="AI7" s="1104"/>
      <c r="AJ7" s="1105"/>
      <c r="AK7" s="1087" t="s">
        <v>535</v>
      </c>
      <c r="AL7" s="1088"/>
      <c r="AM7" s="1088"/>
      <c r="AN7" s="1088"/>
      <c r="AO7" s="1088"/>
      <c r="AP7" s="1088">
        <v>43244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536</v>
      </c>
      <c r="BS7" s="1091" t="s">
        <v>537</v>
      </c>
      <c r="BT7" s="1092"/>
      <c r="BU7" s="1092"/>
      <c r="BV7" s="1092"/>
      <c r="BW7" s="1092"/>
      <c r="BX7" s="1092"/>
      <c r="BY7" s="1092"/>
      <c r="BZ7" s="1092"/>
      <c r="CA7" s="1092"/>
      <c r="CB7" s="1092"/>
      <c r="CC7" s="1092"/>
      <c r="CD7" s="1092"/>
      <c r="CE7" s="1092"/>
      <c r="CF7" s="1092"/>
      <c r="CG7" s="1093"/>
      <c r="CH7" s="1084">
        <v>-5</v>
      </c>
      <c r="CI7" s="1085"/>
      <c r="CJ7" s="1085"/>
      <c r="CK7" s="1085"/>
      <c r="CL7" s="1086"/>
      <c r="CM7" s="1084">
        <v>308</v>
      </c>
      <c r="CN7" s="1085"/>
      <c r="CO7" s="1085"/>
      <c r="CP7" s="1085"/>
      <c r="CQ7" s="1086"/>
      <c r="CR7" s="1084">
        <v>3</v>
      </c>
      <c r="CS7" s="1085"/>
      <c r="CT7" s="1085"/>
      <c r="CU7" s="1085"/>
      <c r="CV7" s="1086"/>
      <c r="CW7" s="1084" t="s">
        <v>482</v>
      </c>
      <c r="CX7" s="1085"/>
      <c r="CY7" s="1085"/>
      <c r="CZ7" s="1085"/>
      <c r="DA7" s="1086"/>
      <c r="DB7" s="1084">
        <v>237</v>
      </c>
      <c r="DC7" s="1085"/>
      <c r="DD7" s="1085"/>
      <c r="DE7" s="1085"/>
      <c r="DF7" s="1086"/>
      <c r="DG7" s="1084">
        <v>127</v>
      </c>
      <c r="DH7" s="1085"/>
      <c r="DI7" s="1085"/>
      <c r="DJ7" s="1085"/>
      <c r="DK7" s="1086"/>
      <c r="DL7" s="1084" t="s">
        <v>482</v>
      </c>
      <c r="DM7" s="1085"/>
      <c r="DN7" s="1085"/>
      <c r="DO7" s="1085"/>
      <c r="DP7" s="1086"/>
      <c r="DQ7" s="1084" t="s">
        <v>482</v>
      </c>
      <c r="DR7" s="1085"/>
      <c r="DS7" s="1085"/>
      <c r="DT7" s="1085"/>
      <c r="DU7" s="1086"/>
      <c r="DV7" s="1111"/>
      <c r="DW7" s="1112"/>
      <c r="DX7" s="1112"/>
      <c r="DY7" s="1112"/>
      <c r="DZ7" s="1113"/>
      <c r="EA7" s="205"/>
    </row>
    <row r="8" spans="1:131" s="206" customFormat="1" ht="26.25" customHeight="1">
      <c r="A8" s="212">
        <v>2</v>
      </c>
      <c r="B8" s="1033" t="s">
        <v>368</v>
      </c>
      <c r="C8" s="1034"/>
      <c r="D8" s="1034"/>
      <c r="E8" s="1034"/>
      <c r="F8" s="1034"/>
      <c r="G8" s="1034"/>
      <c r="H8" s="1034"/>
      <c r="I8" s="1034"/>
      <c r="J8" s="1034"/>
      <c r="K8" s="1034"/>
      <c r="L8" s="1034"/>
      <c r="M8" s="1034"/>
      <c r="N8" s="1034"/>
      <c r="O8" s="1034"/>
      <c r="P8" s="1035"/>
      <c r="Q8" s="1039">
        <v>566</v>
      </c>
      <c r="R8" s="1040"/>
      <c r="S8" s="1040"/>
      <c r="T8" s="1040"/>
      <c r="U8" s="1040"/>
      <c r="V8" s="1040">
        <v>566</v>
      </c>
      <c r="W8" s="1040"/>
      <c r="X8" s="1040"/>
      <c r="Y8" s="1040"/>
      <c r="Z8" s="1040"/>
      <c r="AA8" s="1040" t="s">
        <v>535</v>
      </c>
      <c r="AB8" s="1040"/>
      <c r="AC8" s="1040"/>
      <c r="AD8" s="1040"/>
      <c r="AE8" s="1041"/>
      <c r="AF8" s="1015" t="s">
        <v>221</v>
      </c>
      <c r="AG8" s="1016"/>
      <c r="AH8" s="1016"/>
      <c r="AI8" s="1016"/>
      <c r="AJ8" s="1017"/>
      <c r="AK8" s="1082" t="s">
        <v>535</v>
      </c>
      <c r="AL8" s="1083"/>
      <c r="AM8" s="1083"/>
      <c r="AN8" s="1083"/>
      <c r="AO8" s="1083"/>
      <c r="AP8" s="1083" t="s">
        <v>535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538</v>
      </c>
      <c r="BT8" s="1011"/>
      <c r="BU8" s="1011"/>
      <c r="BV8" s="1011"/>
      <c r="BW8" s="1011"/>
      <c r="BX8" s="1011"/>
      <c r="BY8" s="1011"/>
      <c r="BZ8" s="1011"/>
      <c r="CA8" s="1011"/>
      <c r="CB8" s="1011"/>
      <c r="CC8" s="1011"/>
      <c r="CD8" s="1011"/>
      <c r="CE8" s="1011"/>
      <c r="CF8" s="1011"/>
      <c r="CG8" s="1012"/>
      <c r="CH8" s="985">
        <v>18</v>
      </c>
      <c r="CI8" s="986"/>
      <c r="CJ8" s="986"/>
      <c r="CK8" s="986"/>
      <c r="CL8" s="987"/>
      <c r="CM8" s="985">
        <v>189</v>
      </c>
      <c r="CN8" s="986"/>
      <c r="CO8" s="986"/>
      <c r="CP8" s="986"/>
      <c r="CQ8" s="987"/>
      <c r="CR8" s="985">
        <v>10</v>
      </c>
      <c r="CS8" s="986"/>
      <c r="CT8" s="986"/>
      <c r="CU8" s="986"/>
      <c r="CV8" s="987"/>
      <c r="CW8" s="985">
        <v>300</v>
      </c>
      <c r="CX8" s="986"/>
      <c r="CY8" s="986"/>
      <c r="CZ8" s="986"/>
      <c r="DA8" s="987"/>
      <c r="DB8" s="985" t="s">
        <v>482</v>
      </c>
      <c r="DC8" s="986"/>
      <c r="DD8" s="986"/>
      <c r="DE8" s="986"/>
      <c r="DF8" s="987"/>
      <c r="DG8" s="985" t="s">
        <v>482</v>
      </c>
      <c r="DH8" s="986"/>
      <c r="DI8" s="986"/>
      <c r="DJ8" s="986"/>
      <c r="DK8" s="987"/>
      <c r="DL8" s="985" t="s">
        <v>482</v>
      </c>
      <c r="DM8" s="986"/>
      <c r="DN8" s="986"/>
      <c r="DO8" s="986"/>
      <c r="DP8" s="987"/>
      <c r="DQ8" s="985" t="s">
        <v>482</v>
      </c>
      <c r="DR8" s="986"/>
      <c r="DS8" s="986"/>
      <c r="DT8" s="986"/>
      <c r="DU8" s="987"/>
      <c r="DV8" s="988"/>
      <c r="DW8" s="989"/>
      <c r="DX8" s="989"/>
      <c r="DY8" s="989"/>
      <c r="DZ8" s="990"/>
      <c r="EA8" s="205"/>
    </row>
    <row r="9" spans="1:131" s="206" customFormat="1" ht="26.25" customHeight="1">
      <c r="A9" s="212">
        <v>3</v>
      </c>
      <c r="B9" s="1033" t="s">
        <v>369</v>
      </c>
      <c r="C9" s="1034"/>
      <c r="D9" s="1034"/>
      <c r="E9" s="1034"/>
      <c r="F9" s="1034"/>
      <c r="G9" s="1034"/>
      <c r="H9" s="1034"/>
      <c r="I9" s="1034"/>
      <c r="J9" s="1034"/>
      <c r="K9" s="1034"/>
      <c r="L9" s="1034"/>
      <c r="M9" s="1034"/>
      <c r="N9" s="1034"/>
      <c r="O9" s="1034"/>
      <c r="P9" s="1035"/>
      <c r="Q9" s="1039">
        <v>22</v>
      </c>
      <c r="R9" s="1040"/>
      <c r="S9" s="1040"/>
      <c r="T9" s="1040"/>
      <c r="U9" s="1040"/>
      <c r="V9" s="1040">
        <v>13</v>
      </c>
      <c r="W9" s="1040"/>
      <c r="X9" s="1040"/>
      <c r="Y9" s="1040"/>
      <c r="Z9" s="1040"/>
      <c r="AA9" s="1040">
        <v>9</v>
      </c>
      <c r="AB9" s="1040"/>
      <c r="AC9" s="1040"/>
      <c r="AD9" s="1040"/>
      <c r="AE9" s="1041"/>
      <c r="AF9" s="1015">
        <v>9</v>
      </c>
      <c r="AG9" s="1016"/>
      <c r="AH9" s="1016"/>
      <c r="AI9" s="1016"/>
      <c r="AJ9" s="1017"/>
      <c r="AK9" s="1082" t="s">
        <v>535</v>
      </c>
      <c r="AL9" s="1083"/>
      <c r="AM9" s="1083"/>
      <c r="AN9" s="1083"/>
      <c r="AO9" s="1083"/>
      <c r="AP9" s="1083" t="s">
        <v>535</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539</v>
      </c>
      <c r="BT9" s="1011"/>
      <c r="BU9" s="1011"/>
      <c r="BV9" s="1011"/>
      <c r="BW9" s="1011"/>
      <c r="BX9" s="1011"/>
      <c r="BY9" s="1011"/>
      <c r="BZ9" s="1011"/>
      <c r="CA9" s="1011"/>
      <c r="CB9" s="1011"/>
      <c r="CC9" s="1011"/>
      <c r="CD9" s="1011"/>
      <c r="CE9" s="1011"/>
      <c r="CF9" s="1011"/>
      <c r="CG9" s="1012"/>
      <c r="CH9" s="985">
        <v>11</v>
      </c>
      <c r="CI9" s="986"/>
      <c r="CJ9" s="986"/>
      <c r="CK9" s="986"/>
      <c r="CL9" s="987"/>
      <c r="CM9" s="985">
        <v>68</v>
      </c>
      <c r="CN9" s="986"/>
      <c r="CO9" s="986"/>
      <c r="CP9" s="986"/>
      <c r="CQ9" s="987"/>
      <c r="CR9" s="985">
        <v>27</v>
      </c>
      <c r="CS9" s="986"/>
      <c r="CT9" s="986"/>
      <c r="CU9" s="986"/>
      <c r="CV9" s="987"/>
      <c r="CW9" s="985" t="s">
        <v>482</v>
      </c>
      <c r="CX9" s="986"/>
      <c r="CY9" s="986"/>
      <c r="CZ9" s="986"/>
      <c r="DA9" s="987"/>
      <c r="DB9" s="985" t="s">
        <v>482</v>
      </c>
      <c r="DC9" s="986"/>
      <c r="DD9" s="986"/>
      <c r="DE9" s="986"/>
      <c r="DF9" s="987"/>
      <c r="DG9" s="985" t="s">
        <v>482</v>
      </c>
      <c r="DH9" s="986"/>
      <c r="DI9" s="986"/>
      <c r="DJ9" s="986"/>
      <c r="DK9" s="987"/>
      <c r="DL9" s="985" t="s">
        <v>482</v>
      </c>
      <c r="DM9" s="986"/>
      <c r="DN9" s="986"/>
      <c r="DO9" s="986"/>
      <c r="DP9" s="987"/>
      <c r="DQ9" s="985" t="s">
        <v>482</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v>38410</v>
      </c>
      <c r="R23" s="1065"/>
      <c r="S23" s="1065"/>
      <c r="T23" s="1065"/>
      <c r="U23" s="1065"/>
      <c r="V23" s="1065">
        <v>37135</v>
      </c>
      <c r="W23" s="1065"/>
      <c r="X23" s="1065"/>
      <c r="Y23" s="1065"/>
      <c r="Z23" s="1065"/>
      <c r="AA23" s="1065">
        <v>1275</v>
      </c>
      <c r="AB23" s="1065"/>
      <c r="AC23" s="1065"/>
      <c r="AD23" s="1065"/>
      <c r="AE23" s="1066"/>
      <c r="AF23" s="1067">
        <v>1135</v>
      </c>
      <c r="AG23" s="1065"/>
      <c r="AH23" s="1065"/>
      <c r="AI23" s="1065"/>
      <c r="AJ23" s="1068"/>
      <c r="AK23" s="1069"/>
      <c r="AL23" s="1070"/>
      <c r="AM23" s="1070"/>
      <c r="AN23" s="1070"/>
      <c r="AO23" s="1070"/>
      <c r="AP23" s="1065">
        <v>43244</v>
      </c>
      <c r="AQ23" s="1065"/>
      <c r="AR23" s="1065"/>
      <c r="AS23" s="1065"/>
      <c r="AT23" s="1065"/>
      <c r="AU23" s="1071"/>
      <c r="AV23" s="1071"/>
      <c r="AW23" s="1071"/>
      <c r="AX23" s="1071"/>
      <c r="AY23" s="1072"/>
      <c r="AZ23" s="1061" t="s">
        <v>221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10984</v>
      </c>
      <c r="R28" s="1050"/>
      <c r="S28" s="1050"/>
      <c r="T28" s="1050"/>
      <c r="U28" s="1050"/>
      <c r="V28" s="1050">
        <v>10675</v>
      </c>
      <c r="W28" s="1050"/>
      <c r="X28" s="1050"/>
      <c r="Y28" s="1050"/>
      <c r="Z28" s="1050"/>
      <c r="AA28" s="1050">
        <v>309</v>
      </c>
      <c r="AB28" s="1050"/>
      <c r="AC28" s="1050"/>
      <c r="AD28" s="1050"/>
      <c r="AE28" s="1051"/>
      <c r="AF28" s="1052">
        <v>309</v>
      </c>
      <c r="AG28" s="1050"/>
      <c r="AH28" s="1050"/>
      <c r="AI28" s="1050"/>
      <c r="AJ28" s="1053"/>
      <c r="AK28" s="1054">
        <v>566</v>
      </c>
      <c r="AL28" s="1042"/>
      <c r="AM28" s="1042"/>
      <c r="AN28" s="1042"/>
      <c r="AO28" s="1042"/>
      <c r="AP28" s="1042">
        <v>120</v>
      </c>
      <c r="AQ28" s="1042"/>
      <c r="AR28" s="1042"/>
      <c r="AS28" s="1042"/>
      <c r="AT28" s="1042"/>
      <c r="AU28" s="1042" t="s">
        <v>482</v>
      </c>
      <c r="AV28" s="1042"/>
      <c r="AW28" s="1042"/>
      <c r="AX28" s="1042"/>
      <c r="AY28" s="1042"/>
      <c r="AZ28" s="1043" t="s">
        <v>482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384</v>
      </c>
      <c r="C29" s="1034"/>
      <c r="D29" s="1034"/>
      <c r="E29" s="1034"/>
      <c r="F29" s="1034"/>
      <c r="G29" s="1034"/>
      <c r="H29" s="1034"/>
      <c r="I29" s="1034"/>
      <c r="J29" s="1034"/>
      <c r="K29" s="1034"/>
      <c r="L29" s="1034"/>
      <c r="M29" s="1034"/>
      <c r="N29" s="1034"/>
      <c r="O29" s="1034"/>
      <c r="P29" s="1035"/>
      <c r="Q29" s="1039">
        <v>7410</v>
      </c>
      <c r="R29" s="1040"/>
      <c r="S29" s="1040"/>
      <c r="T29" s="1040"/>
      <c r="U29" s="1040"/>
      <c r="V29" s="1040">
        <v>7348</v>
      </c>
      <c r="W29" s="1040"/>
      <c r="X29" s="1040"/>
      <c r="Y29" s="1040"/>
      <c r="Z29" s="1040"/>
      <c r="AA29" s="1040">
        <v>62</v>
      </c>
      <c r="AB29" s="1040"/>
      <c r="AC29" s="1040"/>
      <c r="AD29" s="1040"/>
      <c r="AE29" s="1041"/>
      <c r="AF29" s="1015">
        <v>62</v>
      </c>
      <c r="AG29" s="1016"/>
      <c r="AH29" s="1016"/>
      <c r="AI29" s="1016"/>
      <c r="AJ29" s="1017"/>
      <c r="AK29" s="976">
        <v>1070</v>
      </c>
      <c r="AL29" s="967"/>
      <c r="AM29" s="967"/>
      <c r="AN29" s="967"/>
      <c r="AO29" s="967"/>
      <c r="AP29" s="967" t="s">
        <v>482</v>
      </c>
      <c r="AQ29" s="967"/>
      <c r="AR29" s="967"/>
      <c r="AS29" s="967"/>
      <c r="AT29" s="967"/>
      <c r="AU29" s="967" t="s">
        <v>482</v>
      </c>
      <c r="AV29" s="967"/>
      <c r="AW29" s="967"/>
      <c r="AX29" s="967"/>
      <c r="AY29" s="967"/>
      <c r="AZ29" s="1038" t="s">
        <v>482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385</v>
      </c>
      <c r="C30" s="1034"/>
      <c r="D30" s="1034"/>
      <c r="E30" s="1034"/>
      <c r="F30" s="1034"/>
      <c r="G30" s="1034"/>
      <c r="H30" s="1034"/>
      <c r="I30" s="1034"/>
      <c r="J30" s="1034"/>
      <c r="K30" s="1034"/>
      <c r="L30" s="1034"/>
      <c r="M30" s="1034"/>
      <c r="N30" s="1034"/>
      <c r="O30" s="1034"/>
      <c r="P30" s="1035"/>
      <c r="Q30" s="1039">
        <v>1075</v>
      </c>
      <c r="R30" s="1040"/>
      <c r="S30" s="1040"/>
      <c r="T30" s="1040"/>
      <c r="U30" s="1040"/>
      <c r="V30" s="1040">
        <v>1072</v>
      </c>
      <c r="W30" s="1040"/>
      <c r="X30" s="1040"/>
      <c r="Y30" s="1040"/>
      <c r="Z30" s="1040"/>
      <c r="AA30" s="1040">
        <v>3</v>
      </c>
      <c r="AB30" s="1040"/>
      <c r="AC30" s="1040"/>
      <c r="AD30" s="1040"/>
      <c r="AE30" s="1041"/>
      <c r="AF30" s="1015">
        <v>3</v>
      </c>
      <c r="AG30" s="1016"/>
      <c r="AH30" s="1016"/>
      <c r="AI30" s="1016"/>
      <c r="AJ30" s="1017"/>
      <c r="AK30" s="976">
        <v>216</v>
      </c>
      <c r="AL30" s="967"/>
      <c r="AM30" s="967"/>
      <c r="AN30" s="967"/>
      <c r="AO30" s="967"/>
      <c r="AP30" s="967" t="s">
        <v>482</v>
      </c>
      <c r="AQ30" s="967"/>
      <c r="AR30" s="967"/>
      <c r="AS30" s="967"/>
      <c r="AT30" s="967"/>
      <c r="AU30" s="967" t="s">
        <v>482</v>
      </c>
      <c r="AV30" s="967"/>
      <c r="AW30" s="967"/>
      <c r="AX30" s="967"/>
      <c r="AY30" s="967"/>
      <c r="AZ30" s="1038" t="s">
        <v>482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386</v>
      </c>
      <c r="C31" s="1034"/>
      <c r="D31" s="1034"/>
      <c r="E31" s="1034"/>
      <c r="F31" s="1034"/>
      <c r="G31" s="1034"/>
      <c r="H31" s="1034"/>
      <c r="I31" s="1034"/>
      <c r="J31" s="1034"/>
      <c r="K31" s="1034"/>
      <c r="L31" s="1034"/>
      <c r="M31" s="1034"/>
      <c r="N31" s="1034"/>
      <c r="O31" s="1034"/>
      <c r="P31" s="1035"/>
      <c r="Q31" s="1039">
        <v>51</v>
      </c>
      <c r="R31" s="1040"/>
      <c r="S31" s="1040"/>
      <c r="T31" s="1040"/>
      <c r="U31" s="1040"/>
      <c r="V31" s="1040">
        <v>47</v>
      </c>
      <c r="W31" s="1040"/>
      <c r="X31" s="1040"/>
      <c r="Y31" s="1040"/>
      <c r="Z31" s="1040"/>
      <c r="AA31" s="1040">
        <v>4</v>
      </c>
      <c r="AB31" s="1040"/>
      <c r="AC31" s="1040"/>
      <c r="AD31" s="1040"/>
      <c r="AE31" s="1041"/>
      <c r="AF31" s="1015">
        <v>4</v>
      </c>
      <c r="AG31" s="1016"/>
      <c r="AH31" s="1016"/>
      <c r="AI31" s="1016"/>
      <c r="AJ31" s="1017"/>
      <c r="AK31" s="976" t="s">
        <v>482</v>
      </c>
      <c r="AL31" s="967"/>
      <c r="AM31" s="967"/>
      <c r="AN31" s="967"/>
      <c r="AO31" s="967"/>
      <c r="AP31" s="967" t="s">
        <v>482</v>
      </c>
      <c r="AQ31" s="967"/>
      <c r="AR31" s="967"/>
      <c r="AS31" s="967"/>
      <c r="AT31" s="967"/>
      <c r="AU31" s="967" t="s">
        <v>482</v>
      </c>
      <c r="AV31" s="967"/>
      <c r="AW31" s="967"/>
      <c r="AX31" s="967"/>
      <c r="AY31" s="967"/>
      <c r="AZ31" s="1038" t="s">
        <v>482</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986</v>
      </c>
      <c r="R32" s="1040"/>
      <c r="S32" s="1040"/>
      <c r="T32" s="1040"/>
      <c r="U32" s="1040"/>
      <c r="V32" s="1040">
        <v>971</v>
      </c>
      <c r="W32" s="1040"/>
      <c r="X32" s="1040"/>
      <c r="Y32" s="1040"/>
      <c r="Z32" s="1040"/>
      <c r="AA32" s="1040">
        <v>15</v>
      </c>
      <c r="AB32" s="1040"/>
      <c r="AC32" s="1040"/>
      <c r="AD32" s="1040"/>
      <c r="AE32" s="1041"/>
      <c r="AF32" s="1015">
        <v>877</v>
      </c>
      <c r="AG32" s="1016"/>
      <c r="AH32" s="1016"/>
      <c r="AI32" s="1016"/>
      <c r="AJ32" s="1017"/>
      <c r="AK32" s="976">
        <v>31</v>
      </c>
      <c r="AL32" s="967"/>
      <c r="AM32" s="967"/>
      <c r="AN32" s="967"/>
      <c r="AO32" s="967"/>
      <c r="AP32" s="967">
        <v>1495</v>
      </c>
      <c r="AQ32" s="967"/>
      <c r="AR32" s="967"/>
      <c r="AS32" s="967"/>
      <c r="AT32" s="967"/>
      <c r="AU32" s="967">
        <v>15</v>
      </c>
      <c r="AV32" s="967"/>
      <c r="AW32" s="967"/>
      <c r="AX32" s="967"/>
      <c r="AY32" s="967"/>
      <c r="AZ32" s="1038" t="s">
        <v>546</v>
      </c>
      <c r="BA32" s="1038"/>
      <c r="BB32" s="1038"/>
      <c r="BC32" s="1038"/>
      <c r="BD32" s="1038"/>
      <c r="BE32" s="1028" t="s">
        <v>388</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389</v>
      </c>
      <c r="C33" s="1034"/>
      <c r="D33" s="1034"/>
      <c r="E33" s="1034"/>
      <c r="F33" s="1034"/>
      <c r="G33" s="1034"/>
      <c r="H33" s="1034"/>
      <c r="I33" s="1034"/>
      <c r="J33" s="1034"/>
      <c r="K33" s="1034"/>
      <c r="L33" s="1034"/>
      <c r="M33" s="1034"/>
      <c r="N33" s="1034"/>
      <c r="O33" s="1034"/>
      <c r="P33" s="1035"/>
      <c r="Q33" s="1039">
        <v>12605</v>
      </c>
      <c r="R33" s="1040"/>
      <c r="S33" s="1040"/>
      <c r="T33" s="1040"/>
      <c r="U33" s="1040"/>
      <c r="V33" s="1040">
        <v>16029</v>
      </c>
      <c r="W33" s="1040"/>
      <c r="X33" s="1040"/>
      <c r="Y33" s="1040"/>
      <c r="Z33" s="1040"/>
      <c r="AA33" s="1040">
        <v>-3424</v>
      </c>
      <c r="AB33" s="1040"/>
      <c r="AC33" s="1040"/>
      <c r="AD33" s="1040"/>
      <c r="AE33" s="1041"/>
      <c r="AF33" s="1015">
        <v>4643</v>
      </c>
      <c r="AG33" s="1016"/>
      <c r="AH33" s="1016"/>
      <c r="AI33" s="1016"/>
      <c r="AJ33" s="1017"/>
      <c r="AK33" s="976">
        <v>1032</v>
      </c>
      <c r="AL33" s="967"/>
      <c r="AM33" s="967"/>
      <c r="AN33" s="967"/>
      <c r="AO33" s="967"/>
      <c r="AP33" s="967">
        <v>2115</v>
      </c>
      <c r="AQ33" s="967"/>
      <c r="AR33" s="967"/>
      <c r="AS33" s="967"/>
      <c r="AT33" s="967"/>
      <c r="AU33" s="967">
        <v>1113</v>
      </c>
      <c r="AV33" s="967"/>
      <c r="AW33" s="967"/>
      <c r="AX33" s="967"/>
      <c r="AY33" s="967"/>
      <c r="AZ33" s="1038" t="s">
        <v>535</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390</v>
      </c>
      <c r="C34" s="1034"/>
      <c r="D34" s="1034"/>
      <c r="E34" s="1034"/>
      <c r="F34" s="1034"/>
      <c r="G34" s="1034"/>
      <c r="H34" s="1034"/>
      <c r="I34" s="1034"/>
      <c r="J34" s="1034"/>
      <c r="K34" s="1034"/>
      <c r="L34" s="1034"/>
      <c r="M34" s="1034"/>
      <c r="N34" s="1034"/>
      <c r="O34" s="1034"/>
      <c r="P34" s="1035"/>
      <c r="Q34" s="1039">
        <v>215</v>
      </c>
      <c r="R34" s="1040"/>
      <c r="S34" s="1040"/>
      <c r="T34" s="1040"/>
      <c r="U34" s="1040"/>
      <c r="V34" s="1040">
        <v>208</v>
      </c>
      <c r="W34" s="1040"/>
      <c r="X34" s="1040"/>
      <c r="Y34" s="1040"/>
      <c r="Z34" s="1040"/>
      <c r="AA34" s="1040">
        <v>7</v>
      </c>
      <c r="AB34" s="1040"/>
      <c r="AC34" s="1040"/>
      <c r="AD34" s="1040"/>
      <c r="AE34" s="1041"/>
      <c r="AF34" s="1015">
        <v>7</v>
      </c>
      <c r="AG34" s="1016"/>
      <c r="AH34" s="1016"/>
      <c r="AI34" s="1016"/>
      <c r="AJ34" s="1017"/>
      <c r="AK34" s="976">
        <v>75</v>
      </c>
      <c r="AL34" s="967"/>
      <c r="AM34" s="967"/>
      <c r="AN34" s="967"/>
      <c r="AO34" s="967"/>
      <c r="AP34" s="967">
        <v>257</v>
      </c>
      <c r="AQ34" s="967"/>
      <c r="AR34" s="967"/>
      <c r="AS34" s="967"/>
      <c r="AT34" s="967"/>
      <c r="AU34" s="967">
        <v>129</v>
      </c>
      <c r="AV34" s="967"/>
      <c r="AW34" s="967"/>
      <c r="AX34" s="967"/>
      <c r="AY34" s="967"/>
      <c r="AZ34" s="1038" t="s">
        <v>535</v>
      </c>
      <c r="BA34" s="1038"/>
      <c r="BB34" s="1038"/>
      <c r="BC34" s="1038"/>
      <c r="BD34" s="1038"/>
      <c r="BE34" s="1028" t="s">
        <v>391</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392</v>
      </c>
      <c r="C35" s="1034"/>
      <c r="D35" s="1034"/>
      <c r="E35" s="1034"/>
      <c r="F35" s="1034"/>
      <c r="G35" s="1034"/>
      <c r="H35" s="1034"/>
      <c r="I35" s="1034"/>
      <c r="J35" s="1034"/>
      <c r="K35" s="1034"/>
      <c r="L35" s="1034"/>
      <c r="M35" s="1034"/>
      <c r="N35" s="1034"/>
      <c r="O35" s="1034"/>
      <c r="P35" s="1035"/>
      <c r="Q35" s="1039">
        <v>898</v>
      </c>
      <c r="R35" s="1040"/>
      <c r="S35" s="1040"/>
      <c r="T35" s="1040"/>
      <c r="U35" s="1040"/>
      <c r="V35" s="1040">
        <v>887</v>
      </c>
      <c r="W35" s="1040"/>
      <c r="X35" s="1040"/>
      <c r="Y35" s="1040"/>
      <c r="Z35" s="1040"/>
      <c r="AA35" s="1040">
        <v>11</v>
      </c>
      <c r="AB35" s="1040"/>
      <c r="AC35" s="1040"/>
      <c r="AD35" s="1040"/>
      <c r="AE35" s="1041"/>
      <c r="AF35" s="1015">
        <v>11</v>
      </c>
      <c r="AG35" s="1016"/>
      <c r="AH35" s="1016"/>
      <c r="AI35" s="1016"/>
      <c r="AJ35" s="1017"/>
      <c r="AK35" s="976">
        <v>473</v>
      </c>
      <c r="AL35" s="967"/>
      <c r="AM35" s="967"/>
      <c r="AN35" s="967"/>
      <c r="AO35" s="967"/>
      <c r="AP35" s="967">
        <v>4204</v>
      </c>
      <c r="AQ35" s="967"/>
      <c r="AR35" s="967"/>
      <c r="AS35" s="967"/>
      <c r="AT35" s="967"/>
      <c r="AU35" s="967">
        <v>4204</v>
      </c>
      <c r="AV35" s="967"/>
      <c r="AW35" s="967"/>
      <c r="AX35" s="967"/>
      <c r="AY35" s="967"/>
      <c r="AZ35" s="1038" t="s">
        <v>535</v>
      </c>
      <c r="BA35" s="1038"/>
      <c r="BB35" s="1038"/>
      <c r="BC35" s="1038"/>
      <c r="BD35" s="1038"/>
      <c r="BE35" s="1028" t="s">
        <v>391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5916</v>
      </c>
      <c r="AG63" s="955"/>
      <c r="AH63" s="955"/>
      <c r="AI63" s="955"/>
      <c r="AJ63" s="1026"/>
      <c r="AK63" s="1027"/>
      <c r="AL63" s="959"/>
      <c r="AM63" s="959"/>
      <c r="AN63" s="959"/>
      <c r="AO63" s="959"/>
      <c r="AP63" s="955">
        <v>8191</v>
      </c>
      <c r="AQ63" s="955"/>
      <c r="AR63" s="955"/>
      <c r="AS63" s="955"/>
      <c r="AT63" s="955"/>
      <c r="AU63" s="955">
        <v>5461</v>
      </c>
      <c r="AV63" s="955"/>
      <c r="AW63" s="955"/>
      <c r="AX63" s="955"/>
      <c r="AY63" s="955"/>
      <c r="AZ63" s="1021"/>
      <c r="BA63" s="1021"/>
      <c r="BB63" s="1021"/>
      <c r="BC63" s="1021"/>
      <c r="BD63" s="1021"/>
      <c r="BE63" s="956"/>
      <c r="BF63" s="956"/>
      <c r="BG63" s="956"/>
      <c r="BH63" s="956"/>
      <c r="BI63" s="957"/>
      <c r="BJ63" s="1022" t="s">
        <v>221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396</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397</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540</v>
      </c>
      <c r="C68" s="982"/>
      <c r="D68" s="982"/>
      <c r="E68" s="982"/>
      <c r="F68" s="982"/>
      <c r="G68" s="982"/>
      <c r="H68" s="982"/>
      <c r="I68" s="982"/>
      <c r="J68" s="982"/>
      <c r="K68" s="982"/>
      <c r="L68" s="982"/>
      <c r="M68" s="982"/>
      <c r="N68" s="982"/>
      <c r="O68" s="982"/>
      <c r="P68" s="983"/>
      <c r="Q68" s="984">
        <v>190</v>
      </c>
      <c r="R68" s="978"/>
      <c r="S68" s="978"/>
      <c r="T68" s="978"/>
      <c r="U68" s="978"/>
      <c r="V68" s="978">
        <v>181</v>
      </c>
      <c r="W68" s="978"/>
      <c r="X68" s="978"/>
      <c r="Y68" s="978"/>
      <c r="Z68" s="978"/>
      <c r="AA68" s="978">
        <v>9</v>
      </c>
      <c r="AB68" s="978"/>
      <c r="AC68" s="978"/>
      <c r="AD68" s="978"/>
      <c r="AE68" s="978"/>
      <c r="AF68" s="978">
        <v>9</v>
      </c>
      <c r="AG68" s="978"/>
      <c r="AH68" s="978"/>
      <c r="AI68" s="978"/>
      <c r="AJ68" s="978"/>
      <c r="AK68" s="978" t="s">
        <v>535</v>
      </c>
      <c r="AL68" s="978"/>
      <c r="AM68" s="978"/>
      <c r="AN68" s="978"/>
      <c r="AO68" s="978"/>
      <c r="AP68" s="978">
        <v>266</v>
      </c>
      <c r="AQ68" s="978"/>
      <c r="AR68" s="978"/>
      <c r="AS68" s="978"/>
      <c r="AT68" s="978"/>
      <c r="AU68" s="978">
        <v>96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307</v>
      </c>
      <c r="R69" s="967"/>
      <c r="S69" s="967"/>
      <c r="T69" s="967"/>
      <c r="U69" s="967"/>
      <c r="V69" s="967">
        <v>247</v>
      </c>
      <c r="W69" s="967"/>
      <c r="X69" s="967"/>
      <c r="Y69" s="967"/>
      <c r="Z69" s="967"/>
      <c r="AA69" s="967">
        <v>61</v>
      </c>
      <c r="AB69" s="967"/>
      <c r="AC69" s="967"/>
      <c r="AD69" s="967"/>
      <c r="AE69" s="967"/>
      <c r="AF69" s="967">
        <v>61</v>
      </c>
      <c r="AG69" s="967"/>
      <c r="AH69" s="967"/>
      <c r="AI69" s="967"/>
      <c r="AJ69" s="967"/>
      <c r="AK69" s="967" t="s">
        <v>535</v>
      </c>
      <c r="AL69" s="967"/>
      <c r="AM69" s="967"/>
      <c r="AN69" s="967"/>
      <c r="AO69" s="967"/>
      <c r="AP69" s="967" t="s">
        <v>535</v>
      </c>
      <c r="AQ69" s="967"/>
      <c r="AR69" s="967"/>
      <c r="AS69" s="967"/>
      <c r="AT69" s="967"/>
      <c r="AU69" s="967" t="s">
        <v>535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2135</v>
      </c>
      <c r="R70" s="967"/>
      <c r="S70" s="967"/>
      <c r="T70" s="967"/>
      <c r="U70" s="967"/>
      <c r="V70" s="967">
        <v>2132</v>
      </c>
      <c r="W70" s="967"/>
      <c r="X70" s="967"/>
      <c r="Y70" s="967"/>
      <c r="Z70" s="967"/>
      <c r="AA70" s="967">
        <v>4</v>
      </c>
      <c r="AB70" s="967"/>
      <c r="AC70" s="967"/>
      <c r="AD70" s="967"/>
      <c r="AE70" s="967"/>
      <c r="AF70" s="967">
        <v>4</v>
      </c>
      <c r="AG70" s="967"/>
      <c r="AH70" s="967"/>
      <c r="AI70" s="967"/>
      <c r="AJ70" s="967"/>
      <c r="AK70" s="967" t="s">
        <v>535</v>
      </c>
      <c r="AL70" s="967"/>
      <c r="AM70" s="967"/>
      <c r="AN70" s="967"/>
      <c r="AO70" s="967"/>
      <c r="AP70" s="967" t="s">
        <v>535</v>
      </c>
      <c r="AQ70" s="967"/>
      <c r="AR70" s="967"/>
      <c r="AS70" s="967"/>
      <c r="AT70" s="967"/>
      <c r="AU70" s="967" t="s">
        <v>535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305</v>
      </c>
      <c r="R71" s="967"/>
      <c r="S71" s="967"/>
      <c r="T71" s="967"/>
      <c r="U71" s="967"/>
      <c r="V71" s="967">
        <v>296</v>
      </c>
      <c r="W71" s="967"/>
      <c r="X71" s="967"/>
      <c r="Y71" s="967"/>
      <c r="Z71" s="967"/>
      <c r="AA71" s="967">
        <v>9</v>
      </c>
      <c r="AB71" s="967"/>
      <c r="AC71" s="967"/>
      <c r="AD71" s="967"/>
      <c r="AE71" s="967"/>
      <c r="AF71" s="967">
        <v>9</v>
      </c>
      <c r="AG71" s="967"/>
      <c r="AH71" s="967"/>
      <c r="AI71" s="967"/>
      <c r="AJ71" s="967"/>
      <c r="AK71" s="967">
        <v>4</v>
      </c>
      <c r="AL71" s="967"/>
      <c r="AM71" s="967"/>
      <c r="AN71" s="967"/>
      <c r="AO71" s="967"/>
      <c r="AP71" s="967" t="s">
        <v>535</v>
      </c>
      <c r="AQ71" s="967"/>
      <c r="AR71" s="967"/>
      <c r="AS71" s="967"/>
      <c r="AT71" s="967"/>
      <c r="AU71" s="967" t="s">
        <v>535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542</v>
      </c>
      <c r="C72" s="971"/>
      <c r="D72" s="971"/>
      <c r="E72" s="971"/>
      <c r="F72" s="971"/>
      <c r="G72" s="971"/>
      <c r="H72" s="971"/>
      <c r="I72" s="971"/>
      <c r="J72" s="971"/>
      <c r="K72" s="971"/>
      <c r="L72" s="971"/>
      <c r="M72" s="971"/>
      <c r="N72" s="971"/>
      <c r="O72" s="971"/>
      <c r="P72" s="972"/>
      <c r="Q72" s="973">
        <v>379374</v>
      </c>
      <c r="R72" s="967"/>
      <c r="S72" s="967"/>
      <c r="T72" s="967"/>
      <c r="U72" s="967"/>
      <c r="V72" s="967">
        <v>363923</v>
      </c>
      <c r="W72" s="967"/>
      <c r="X72" s="967"/>
      <c r="Y72" s="967"/>
      <c r="Z72" s="967"/>
      <c r="AA72" s="967">
        <v>15452</v>
      </c>
      <c r="AB72" s="967"/>
      <c r="AC72" s="967"/>
      <c r="AD72" s="967"/>
      <c r="AE72" s="967"/>
      <c r="AF72" s="967">
        <v>15452</v>
      </c>
      <c r="AG72" s="967"/>
      <c r="AH72" s="967"/>
      <c r="AI72" s="967"/>
      <c r="AJ72" s="967"/>
      <c r="AK72" s="967">
        <v>4171</v>
      </c>
      <c r="AL72" s="967"/>
      <c r="AM72" s="967"/>
      <c r="AN72" s="967"/>
      <c r="AO72" s="967"/>
      <c r="AP72" s="967" t="s">
        <v>535</v>
      </c>
      <c r="AQ72" s="967"/>
      <c r="AR72" s="967"/>
      <c r="AS72" s="967"/>
      <c r="AT72" s="967"/>
      <c r="AU72" s="967" t="s">
        <v>535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c r="D73" s="971"/>
      <c r="E73" s="971"/>
      <c r="F73" s="971"/>
      <c r="G73" s="971"/>
      <c r="H73" s="971"/>
      <c r="I73" s="971"/>
      <c r="J73" s="971"/>
      <c r="K73" s="971"/>
      <c r="L73" s="971"/>
      <c r="M73" s="971"/>
      <c r="N73" s="971"/>
      <c r="O73" s="971"/>
      <c r="P73" s="972"/>
      <c r="Q73" s="973">
        <v>321</v>
      </c>
      <c r="R73" s="967"/>
      <c r="S73" s="967"/>
      <c r="T73" s="967"/>
      <c r="U73" s="967"/>
      <c r="V73" s="967">
        <v>452</v>
      </c>
      <c r="W73" s="967"/>
      <c r="X73" s="967"/>
      <c r="Y73" s="967"/>
      <c r="Z73" s="967"/>
      <c r="AA73" s="967">
        <v>-131</v>
      </c>
      <c r="AB73" s="967"/>
      <c r="AC73" s="967"/>
      <c r="AD73" s="967"/>
      <c r="AE73" s="967"/>
      <c r="AF73" s="967">
        <v>570</v>
      </c>
      <c r="AG73" s="967"/>
      <c r="AH73" s="967"/>
      <c r="AI73" s="967"/>
      <c r="AJ73" s="967"/>
      <c r="AK73" s="967" t="s">
        <v>535</v>
      </c>
      <c r="AL73" s="967"/>
      <c r="AM73" s="967"/>
      <c r="AN73" s="967"/>
      <c r="AO73" s="967"/>
      <c r="AP73" s="967">
        <v>381</v>
      </c>
      <c r="AQ73" s="967"/>
      <c r="AR73" s="967"/>
      <c r="AS73" s="967"/>
      <c r="AT73" s="967"/>
      <c r="AU73" s="967" t="s">
        <v>535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545</v>
      </c>
      <c r="C74" s="971"/>
      <c r="D74" s="971"/>
      <c r="E74" s="971"/>
      <c r="F74" s="971"/>
      <c r="G74" s="971"/>
      <c r="H74" s="971"/>
      <c r="I74" s="971"/>
      <c r="J74" s="971"/>
      <c r="K74" s="971"/>
      <c r="L74" s="971"/>
      <c r="M74" s="971"/>
      <c r="N74" s="971"/>
      <c r="O74" s="971"/>
      <c r="P74" s="972"/>
      <c r="Q74" s="973">
        <v>4675</v>
      </c>
      <c r="R74" s="967"/>
      <c r="S74" s="967"/>
      <c r="T74" s="967"/>
      <c r="U74" s="967"/>
      <c r="V74" s="967">
        <v>3874</v>
      </c>
      <c r="W74" s="967"/>
      <c r="X74" s="967"/>
      <c r="Y74" s="967"/>
      <c r="Z74" s="967"/>
      <c r="AA74" s="967">
        <v>801</v>
      </c>
      <c r="AB74" s="967"/>
      <c r="AC74" s="967"/>
      <c r="AD74" s="967"/>
      <c r="AE74" s="967"/>
      <c r="AF74" s="967">
        <v>801</v>
      </c>
      <c r="AG74" s="967"/>
      <c r="AH74" s="967"/>
      <c r="AI74" s="967"/>
      <c r="AJ74" s="967"/>
      <c r="AK74" s="967">
        <v>8</v>
      </c>
      <c r="AL74" s="967"/>
      <c r="AM74" s="967"/>
      <c r="AN74" s="967"/>
      <c r="AO74" s="967"/>
      <c r="AP74" s="967">
        <v>13190</v>
      </c>
      <c r="AQ74" s="967"/>
      <c r="AR74" s="967"/>
      <c r="AS74" s="967"/>
      <c r="AT74" s="967"/>
      <c r="AU74" s="967">
        <v>35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16906</v>
      </c>
      <c r="AG88" s="955"/>
      <c r="AH88" s="955"/>
      <c r="AI88" s="955"/>
      <c r="AJ88" s="955"/>
      <c r="AK88" s="959"/>
      <c r="AL88" s="959"/>
      <c r="AM88" s="959"/>
      <c r="AN88" s="959"/>
      <c r="AO88" s="959"/>
      <c r="AP88" s="955">
        <v>13837</v>
      </c>
      <c r="AQ88" s="955"/>
      <c r="AR88" s="955"/>
      <c r="AS88" s="955"/>
      <c r="AT88" s="955"/>
      <c r="AU88" s="955">
        <v>131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40</v>
      </c>
      <c r="CS102" s="947"/>
      <c r="CT102" s="947"/>
      <c r="CU102" s="947"/>
      <c r="CV102" s="948"/>
      <c r="CW102" s="946">
        <v>300</v>
      </c>
      <c r="CX102" s="947"/>
      <c r="CY102" s="947"/>
      <c r="CZ102" s="947"/>
      <c r="DA102" s="948"/>
      <c r="DB102" s="946">
        <v>237</v>
      </c>
      <c r="DC102" s="947"/>
      <c r="DD102" s="947"/>
      <c r="DE102" s="947"/>
      <c r="DF102" s="948"/>
      <c r="DG102" s="946">
        <v>127</v>
      </c>
      <c r="DH102" s="947"/>
      <c r="DI102" s="947"/>
      <c r="DJ102" s="947"/>
      <c r="DK102" s="948"/>
      <c r="DL102" s="946" t="s">
        <v>482</v>
      </c>
      <c r="DM102" s="947"/>
      <c r="DN102" s="947"/>
      <c r="DO102" s="947"/>
      <c r="DP102" s="948"/>
      <c r="DQ102" s="946" t="s">
        <v>482</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287</v>
      </c>
      <c r="AG109" s="888"/>
      <c r="AH109" s="888"/>
      <c r="AI109" s="888"/>
      <c r="AJ109" s="889"/>
      <c r="AK109" s="890" t="s">
        <v>286</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287</v>
      </c>
      <c r="BW109" s="888"/>
      <c r="BX109" s="888"/>
      <c r="BY109" s="888"/>
      <c r="BZ109" s="889"/>
      <c r="CA109" s="890" t="s">
        <v>286</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287</v>
      </c>
      <c r="DM109" s="888"/>
      <c r="DN109" s="888"/>
      <c r="DO109" s="888"/>
      <c r="DP109" s="889"/>
      <c r="DQ109" s="890" t="s">
        <v>286</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4505836</v>
      </c>
      <c r="AB110" s="873"/>
      <c r="AC110" s="873"/>
      <c r="AD110" s="873"/>
      <c r="AE110" s="874"/>
      <c r="AF110" s="875">
        <v>4521063</v>
      </c>
      <c r="AG110" s="873"/>
      <c r="AH110" s="873"/>
      <c r="AI110" s="873"/>
      <c r="AJ110" s="874"/>
      <c r="AK110" s="875">
        <v>4506152</v>
      </c>
      <c r="AL110" s="873"/>
      <c r="AM110" s="873"/>
      <c r="AN110" s="873"/>
      <c r="AO110" s="874"/>
      <c r="AP110" s="876">
        <v>24.2</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42829458</v>
      </c>
      <c r="BR110" s="800"/>
      <c r="BS110" s="800"/>
      <c r="BT110" s="800"/>
      <c r="BU110" s="800"/>
      <c r="BV110" s="800">
        <v>42948575</v>
      </c>
      <c r="BW110" s="800"/>
      <c r="BX110" s="800"/>
      <c r="BY110" s="800"/>
      <c r="BZ110" s="800"/>
      <c r="CA110" s="800">
        <v>43244173</v>
      </c>
      <c r="CB110" s="800"/>
      <c r="CC110" s="800"/>
      <c r="CD110" s="800"/>
      <c r="CE110" s="800"/>
      <c r="CF110" s="861">
        <v>232.4</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221</v>
      </c>
      <c r="DH110" s="800"/>
      <c r="DI110" s="800"/>
      <c r="DJ110" s="800"/>
      <c r="DK110" s="800"/>
      <c r="DL110" s="800" t="s">
        <v>221</v>
      </c>
      <c r="DM110" s="800"/>
      <c r="DN110" s="800"/>
      <c r="DO110" s="800"/>
      <c r="DP110" s="800"/>
      <c r="DQ110" s="800" t="s">
        <v>221</v>
      </c>
      <c r="DR110" s="800"/>
      <c r="DS110" s="800"/>
      <c r="DT110" s="800"/>
      <c r="DU110" s="800"/>
      <c r="DV110" s="801" t="s">
        <v>221</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221</v>
      </c>
      <c r="AB111" s="909"/>
      <c r="AC111" s="909"/>
      <c r="AD111" s="909"/>
      <c r="AE111" s="910"/>
      <c r="AF111" s="911" t="s">
        <v>221</v>
      </c>
      <c r="AG111" s="909"/>
      <c r="AH111" s="909"/>
      <c r="AI111" s="909"/>
      <c r="AJ111" s="910"/>
      <c r="AK111" s="911" t="s">
        <v>221</v>
      </c>
      <c r="AL111" s="909"/>
      <c r="AM111" s="909"/>
      <c r="AN111" s="909"/>
      <c r="AO111" s="910"/>
      <c r="AP111" s="912" t="s">
        <v>221</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1007859</v>
      </c>
      <c r="BR111" s="771"/>
      <c r="BS111" s="771"/>
      <c r="BT111" s="771"/>
      <c r="BU111" s="771"/>
      <c r="BV111" s="771">
        <v>823783</v>
      </c>
      <c r="BW111" s="771"/>
      <c r="BX111" s="771"/>
      <c r="BY111" s="771"/>
      <c r="BZ111" s="771"/>
      <c r="CA111" s="771">
        <v>637639</v>
      </c>
      <c r="CB111" s="771"/>
      <c r="CC111" s="771"/>
      <c r="CD111" s="771"/>
      <c r="CE111" s="771"/>
      <c r="CF111" s="848">
        <v>3.4</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221</v>
      </c>
      <c r="DH111" s="771"/>
      <c r="DI111" s="771"/>
      <c r="DJ111" s="771"/>
      <c r="DK111" s="771"/>
      <c r="DL111" s="771" t="s">
        <v>221</v>
      </c>
      <c r="DM111" s="771"/>
      <c r="DN111" s="771"/>
      <c r="DO111" s="771"/>
      <c r="DP111" s="771"/>
      <c r="DQ111" s="771" t="s">
        <v>221</v>
      </c>
      <c r="DR111" s="771"/>
      <c r="DS111" s="771"/>
      <c r="DT111" s="771"/>
      <c r="DU111" s="771"/>
      <c r="DV111" s="823" t="s">
        <v>221</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221</v>
      </c>
      <c r="AB112" s="784"/>
      <c r="AC112" s="784"/>
      <c r="AD112" s="784"/>
      <c r="AE112" s="785"/>
      <c r="AF112" s="786" t="s">
        <v>221</v>
      </c>
      <c r="AG112" s="784"/>
      <c r="AH112" s="784"/>
      <c r="AI112" s="784"/>
      <c r="AJ112" s="785"/>
      <c r="AK112" s="786" t="s">
        <v>221</v>
      </c>
      <c r="AL112" s="784"/>
      <c r="AM112" s="784"/>
      <c r="AN112" s="784"/>
      <c r="AO112" s="785"/>
      <c r="AP112" s="754" t="s">
        <v>221</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6084402</v>
      </c>
      <c r="BR112" s="771"/>
      <c r="BS112" s="771"/>
      <c r="BT112" s="771"/>
      <c r="BU112" s="771"/>
      <c r="BV112" s="771">
        <v>5728801</v>
      </c>
      <c r="BW112" s="771"/>
      <c r="BX112" s="771"/>
      <c r="BY112" s="771"/>
      <c r="BZ112" s="771"/>
      <c r="CA112" s="771">
        <v>5460368</v>
      </c>
      <c r="CB112" s="771"/>
      <c r="CC112" s="771"/>
      <c r="CD112" s="771"/>
      <c r="CE112" s="771"/>
      <c r="CF112" s="848">
        <v>29.3</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94161</v>
      </c>
      <c r="DH112" s="771"/>
      <c r="DI112" s="771"/>
      <c r="DJ112" s="771"/>
      <c r="DK112" s="771"/>
      <c r="DL112" s="771">
        <v>47552</v>
      </c>
      <c r="DM112" s="771"/>
      <c r="DN112" s="771"/>
      <c r="DO112" s="771"/>
      <c r="DP112" s="771"/>
      <c r="DQ112" s="771" t="s">
        <v>221</v>
      </c>
      <c r="DR112" s="771"/>
      <c r="DS112" s="771"/>
      <c r="DT112" s="771"/>
      <c r="DU112" s="771"/>
      <c r="DV112" s="823" t="s">
        <v>221</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679832</v>
      </c>
      <c r="AB113" s="909"/>
      <c r="AC113" s="909"/>
      <c r="AD113" s="909"/>
      <c r="AE113" s="910"/>
      <c r="AF113" s="911">
        <v>676129</v>
      </c>
      <c r="AG113" s="909"/>
      <c r="AH113" s="909"/>
      <c r="AI113" s="909"/>
      <c r="AJ113" s="910"/>
      <c r="AK113" s="911">
        <v>644603</v>
      </c>
      <c r="AL113" s="909"/>
      <c r="AM113" s="909"/>
      <c r="AN113" s="909"/>
      <c r="AO113" s="910"/>
      <c r="AP113" s="912">
        <v>3.5</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260749</v>
      </c>
      <c r="BR113" s="771"/>
      <c r="BS113" s="771"/>
      <c r="BT113" s="771"/>
      <c r="BU113" s="771"/>
      <c r="BV113" s="771">
        <v>192899</v>
      </c>
      <c r="BW113" s="771"/>
      <c r="BX113" s="771"/>
      <c r="BY113" s="771"/>
      <c r="BZ113" s="771"/>
      <c r="CA113" s="771">
        <v>131156</v>
      </c>
      <c r="CB113" s="771"/>
      <c r="CC113" s="771"/>
      <c r="CD113" s="771"/>
      <c r="CE113" s="771"/>
      <c r="CF113" s="848">
        <v>0.7</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221</v>
      </c>
      <c r="DH113" s="784"/>
      <c r="DI113" s="784"/>
      <c r="DJ113" s="784"/>
      <c r="DK113" s="785"/>
      <c r="DL113" s="786" t="s">
        <v>221</v>
      </c>
      <c r="DM113" s="784"/>
      <c r="DN113" s="784"/>
      <c r="DO113" s="784"/>
      <c r="DP113" s="785"/>
      <c r="DQ113" s="786" t="s">
        <v>221</v>
      </c>
      <c r="DR113" s="784"/>
      <c r="DS113" s="784"/>
      <c r="DT113" s="784"/>
      <c r="DU113" s="785"/>
      <c r="DV113" s="754" t="s">
        <v>221</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73622</v>
      </c>
      <c r="AB114" s="784"/>
      <c r="AC114" s="784"/>
      <c r="AD114" s="784"/>
      <c r="AE114" s="785"/>
      <c r="AF114" s="786">
        <v>70054</v>
      </c>
      <c r="AG114" s="784"/>
      <c r="AH114" s="784"/>
      <c r="AI114" s="784"/>
      <c r="AJ114" s="785"/>
      <c r="AK114" s="786">
        <v>73355</v>
      </c>
      <c r="AL114" s="784"/>
      <c r="AM114" s="784"/>
      <c r="AN114" s="784"/>
      <c r="AO114" s="785"/>
      <c r="AP114" s="754">
        <v>0.4</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7981171</v>
      </c>
      <c r="BR114" s="771"/>
      <c r="BS114" s="771"/>
      <c r="BT114" s="771"/>
      <c r="BU114" s="771"/>
      <c r="BV114" s="771">
        <v>7768889</v>
      </c>
      <c r="BW114" s="771"/>
      <c r="BX114" s="771"/>
      <c r="BY114" s="771"/>
      <c r="BZ114" s="771"/>
      <c r="CA114" s="771">
        <v>7080939</v>
      </c>
      <c r="CB114" s="771"/>
      <c r="CC114" s="771"/>
      <c r="CD114" s="771"/>
      <c r="CE114" s="771"/>
      <c r="CF114" s="848">
        <v>38</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221</v>
      </c>
      <c r="DH114" s="784"/>
      <c r="DI114" s="784"/>
      <c r="DJ114" s="784"/>
      <c r="DK114" s="785"/>
      <c r="DL114" s="786" t="s">
        <v>221</v>
      </c>
      <c r="DM114" s="784"/>
      <c r="DN114" s="784"/>
      <c r="DO114" s="784"/>
      <c r="DP114" s="785"/>
      <c r="DQ114" s="786" t="s">
        <v>221</v>
      </c>
      <c r="DR114" s="784"/>
      <c r="DS114" s="784"/>
      <c r="DT114" s="784"/>
      <c r="DU114" s="785"/>
      <c r="DV114" s="754" t="s">
        <v>221</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252875</v>
      </c>
      <c r="AB115" s="909"/>
      <c r="AC115" s="909"/>
      <c r="AD115" s="909"/>
      <c r="AE115" s="910"/>
      <c r="AF115" s="911">
        <v>211942</v>
      </c>
      <c r="AG115" s="909"/>
      <c r="AH115" s="909"/>
      <c r="AI115" s="909"/>
      <c r="AJ115" s="910"/>
      <c r="AK115" s="911">
        <v>217891</v>
      </c>
      <c r="AL115" s="909"/>
      <c r="AM115" s="909"/>
      <c r="AN115" s="909"/>
      <c r="AO115" s="910"/>
      <c r="AP115" s="912">
        <v>1.2</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v>2005</v>
      </c>
      <c r="BR115" s="771"/>
      <c r="BS115" s="771"/>
      <c r="BT115" s="771"/>
      <c r="BU115" s="771"/>
      <c r="BV115" s="771" t="s">
        <v>221</v>
      </c>
      <c r="BW115" s="771"/>
      <c r="BX115" s="771"/>
      <c r="BY115" s="771"/>
      <c r="BZ115" s="771"/>
      <c r="CA115" s="771" t="s">
        <v>221</v>
      </c>
      <c r="CB115" s="771"/>
      <c r="CC115" s="771"/>
      <c r="CD115" s="771"/>
      <c r="CE115" s="771"/>
      <c r="CF115" s="848" t="s">
        <v>221</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221</v>
      </c>
      <c r="DH115" s="784"/>
      <c r="DI115" s="784"/>
      <c r="DJ115" s="784"/>
      <c r="DK115" s="785"/>
      <c r="DL115" s="786" t="s">
        <v>221</v>
      </c>
      <c r="DM115" s="784"/>
      <c r="DN115" s="784"/>
      <c r="DO115" s="784"/>
      <c r="DP115" s="785"/>
      <c r="DQ115" s="786" t="s">
        <v>221</v>
      </c>
      <c r="DR115" s="784"/>
      <c r="DS115" s="784"/>
      <c r="DT115" s="784"/>
      <c r="DU115" s="785"/>
      <c r="DV115" s="754" t="s">
        <v>221</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221</v>
      </c>
      <c r="AB116" s="784"/>
      <c r="AC116" s="784"/>
      <c r="AD116" s="784"/>
      <c r="AE116" s="785"/>
      <c r="AF116" s="786" t="s">
        <v>221</v>
      </c>
      <c r="AG116" s="784"/>
      <c r="AH116" s="784"/>
      <c r="AI116" s="784"/>
      <c r="AJ116" s="785"/>
      <c r="AK116" s="786" t="s">
        <v>221</v>
      </c>
      <c r="AL116" s="784"/>
      <c r="AM116" s="784"/>
      <c r="AN116" s="784"/>
      <c r="AO116" s="785"/>
      <c r="AP116" s="754" t="s">
        <v>221</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221</v>
      </c>
      <c r="BR116" s="771"/>
      <c r="BS116" s="771"/>
      <c r="BT116" s="771"/>
      <c r="BU116" s="771"/>
      <c r="BV116" s="771" t="s">
        <v>221</v>
      </c>
      <c r="BW116" s="771"/>
      <c r="BX116" s="771"/>
      <c r="BY116" s="771"/>
      <c r="BZ116" s="771"/>
      <c r="CA116" s="771" t="s">
        <v>221</v>
      </c>
      <c r="CB116" s="771"/>
      <c r="CC116" s="771"/>
      <c r="CD116" s="771"/>
      <c r="CE116" s="771"/>
      <c r="CF116" s="848" t="s">
        <v>221</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116046</v>
      </c>
      <c r="DH116" s="784"/>
      <c r="DI116" s="784"/>
      <c r="DJ116" s="784"/>
      <c r="DK116" s="785"/>
      <c r="DL116" s="786">
        <v>98039</v>
      </c>
      <c r="DM116" s="784"/>
      <c r="DN116" s="784"/>
      <c r="DO116" s="784"/>
      <c r="DP116" s="785"/>
      <c r="DQ116" s="786">
        <v>80034</v>
      </c>
      <c r="DR116" s="784"/>
      <c r="DS116" s="784"/>
      <c r="DT116" s="784"/>
      <c r="DU116" s="785"/>
      <c r="DV116" s="754">
        <v>0.4</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5512165</v>
      </c>
      <c r="AB117" s="895"/>
      <c r="AC117" s="895"/>
      <c r="AD117" s="895"/>
      <c r="AE117" s="896"/>
      <c r="AF117" s="898">
        <v>5479188</v>
      </c>
      <c r="AG117" s="895"/>
      <c r="AH117" s="895"/>
      <c r="AI117" s="895"/>
      <c r="AJ117" s="896"/>
      <c r="AK117" s="898">
        <v>5442001</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221</v>
      </c>
      <c r="BR117" s="858"/>
      <c r="BS117" s="858"/>
      <c r="BT117" s="858"/>
      <c r="BU117" s="858"/>
      <c r="BV117" s="858" t="s">
        <v>221</v>
      </c>
      <c r="BW117" s="858"/>
      <c r="BX117" s="858"/>
      <c r="BY117" s="858"/>
      <c r="BZ117" s="858"/>
      <c r="CA117" s="858" t="s">
        <v>221</v>
      </c>
      <c r="CB117" s="858"/>
      <c r="CC117" s="858"/>
      <c r="CD117" s="858"/>
      <c r="CE117" s="858"/>
      <c r="CF117" s="848" t="s">
        <v>221</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221</v>
      </c>
      <c r="DH117" s="784"/>
      <c r="DI117" s="784"/>
      <c r="DJ117" s="784"/>
      <c r="DK117" s="785"/>
      <c r="DL117" s="786" t="s">
        <v>221</v>
      </c>
      <c r="DM117" s="784"/>
      <c r="DN117" s="784"/>
      <c r="DO117" s="784"/>
      <c r="DP117" s="785"/>
      <c r="DQ117" s="786" t="s">
        <v>221</v>
      </c>
      <c r="DR117" s="784"/>
      <c r="DS117" s="784"/>
      <c r="DT117" s="784"/>
      <c r="DU117" s="785"/>
      <c r="DV117" s="754" t="s">
        <v>221</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287</v>
      </c>
      <c r="AG118" s="888"/>
      <c r="AH118" s="888"/>
      <c r="AI118" s="888"/>
      <c r="AJ118" s="889"/>
      <c r="AK118" s="890" t="s">
        <v>286</v>
      </c>
      <c r="AL118" s="888"/>
      <c r="AM118" s="888"/>
      <c r="AN118" s="888"/>
      <c r="AO118" s="889"/>
      <c r="AP118" s="891" t="s">
        <v>408</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436</v>
      </c>
      <c r="BP118" s="838"/>
      <c r="BQ118" s="857">
        <v>58165644</v>
      </c>
      <c r="BR118" s="858"/>
      <c r="BS118" s="858"/>
      <c r="BT118" s="858"/>
      <c r="BU118" s="858"/>
      <c r="BV118" s="858">
        <v>57462947</v>
      </c>
      <c r="BW118" s="858"/>
      <c r="BX118" s="858"/>
      <c r="BY118" s="858"/>
      <c r="BZ118" s="858"/>
      <c r="CA118" s="858">
        <v>56554275</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221</v>
      </c>
      <c r="DH118" s="784"/>
      <c r="DI118" s="784"/>
      <c r="DJ118" s="784"/>
      <c r="DK118" s="785"/>
      <c r="DL118" s="786" t="s">
        <v>221</v>
      </c>
      <c r="DM118" s="784"/>
      <c r="DN118" s="784"/>
      <c r="DO118" s="784"/>
      <c r="DP118" s="785"/>
      <c r="DQ118" s="786" t="s">
        <v>221</v>
      </c>
      <c r="DR118" s="784"/>
      <c r="DS118" s="784"/>
      <c r="DT118" s="784"/>
      <c r="DU118" s="785"/>
      <c r="DV118" s="754" t="s">
        <v>221</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221</v>
      </c>
      <c r="AB119" s="873"/>
      <c r="AC119" s="873"/>
      <c r="AD119" s="873"/>
      <c r="AE119" s="874"/>
      <c r="AF119" s="875" t="s">
        <v>221</v>
      </c>
      <c r="AG119" s="873"/>
      <c r="AH119" s="873"/>
      <c r="AI119" s="873"/>
      <c r="AJ119" s="874"/>
      <c r="AK119" s="875" t="s">
        <v>221</v>
      </c>
      <c r="AL119" s="873"/>
      <c r="AM119" s="873"/>
      <c r="AN119" s="873"/>
      <c r="AO119" s="874"/>
      <c r="AP119" s="876" t="s">
        <v>221</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10027773</v>
      </c>
      <c r="BR119" s="800"/>
      <c r="BS119" s="800"/>
      <c r="BT119" s="800"/>
      <c r="BU119" s="800"/>
      <c r="BV119" s="800">
        <v>11053507</v>
      </c>
      <c r="BW119" s="800"/>
      <c r="BX119" s="800"/>
      <c r="BY119" s="800"/>
      <c r="BZ119" s="800"/>
      <c r="CA119" s="800">
        <v>11655678</v>
      </c>
      <c r="CB119" s="800"/>
      <c r="CC119" s="800"/>
      <c r="CD119" s="800"/>
      <c r="CE119" s="800"/>
      <c r="CF119" s="861">
        <v>62.6</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797652</v>
      </c>
      <c r="DH119" s="717"/>
      <c r="DI119" s="717"/>
      <c r="DJ119" s="717"/>
      <c r="DK119" s="718"/>
      <c r="DL119" s="719">
        <v>678192</v>
      </c>
      <c r="DM119" s="717"/>
      <c r="DN119" s="717"/>
      <c r="DO119" s="717"/>
      <c r="DP119" s="718"/>
      <c r="DQ119" s="719">
        <v>557605</v>
      </c>
      <c r="DR119" s="717"/>
      <c r="DS119" s="717"/>
      <c r="DT119" s="717"/>
      <c r="DU119" s="718"/>
      <c r="DV119" s="807">
        <v>3</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221</v>
      </c>
      <c r="AB120" s="784"/>
      <c r="AC120" s="784"/>
      <c r="AD120" s="784"/>
      <c r="AE120" s="785"/>
      <c r="AF120" s="786" t="s">
        <v>221</v>
      </c>
      <c r="AG120" s="784"/>
      <c r="AH120" s="784"/>
      <c r="AI120" s="784"/>
      <c r="AJ120" s="785"/>
      <c r="AK120" s="786" t="s">
        <v>221</v>
      </c>
      <c r="AL120" s="784"/>
      <c r="AM120" s="784"/>
      <c r="AN120" s="784"/>
      <c r="AO120" s="785"/>
      <c r="AP120" s="754" t="s">
        <v>221</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7806703</v>
      </c>
      <c r="BR120" s="771"/>
      <c r="BS120" s="771"/>
      <c r="BT120" s="771"/>
      <c r="BU120" s="771"/>
      <c r="BV120" s="771">
        <v>8210508</v>
      </c>
      <c r="BW120" s="771"/>
      <c r="BX120" s="771"/>
      <c r="BY120" s="771"/>
      <c r="BZ120" s="771"/>
      <c r="CA120" s="771">
        <v>7909724</v>
      </c>
      <c r="CB120" s="771"/>
      <c r="CC120" s="771"/>
      <c r="CD120" s="771"/>
      <c r="CE120" s="771"/>
      <c r="CF120" s="848">
        <v>42.5</v>
      </c>
      <c r="CG120" s="849"/>
      <c r="CH120" s="849"/>
      <c r="CI120" s="849"/>
      <c r="CJ120" s="849"/>
      <c r="CK120" s="850" t="s">
        <v>442</v>
      </c>
      <c r="CL120" s="810"/>
      <c r="CM120" s="810"/>
      <c r="CN120" s="810"/>
      <c r="CO120" s="811"/>
      <c r="CP120" s="854" t="s">
        <v>392</v>
      </c>
      <c r="CQ120" s="855"/>
      <c r="CR120" s="855"/>
      <c r="CS120" s="855"/>
      <c r="CT120" s="855"/>
      <c r="CU120" s="855"/>
      <c r="CV120" s="855"/>
      <c r="CW120" s="855"/>
      <c r="CX120" s="855"/>
      <c r="CY120" s="855"/>
      <c r="CZ120" s="855"/>
      <c r="DA120" s="855"/>
      <c r="DB120" s="855"/>
      <c r="DC120" s="855"/>
      <c r="DD120" s="855"/>
      <c r="DE120" s="855"/>
      <c r="DF120" s="856"/>
      <c r="DG120" s="799">
        <v>4488116</v>
      </c>
      <c r="DH120" s="800"/>
      <c r="DI120" s="800"/>
      <c r="DJ120" s="800"/>
      <c r="DK120" s="800"/>
      <c r="DL120" s="800">
        <v>4330909</v>
      </c>
      <c r="DM120" s="800"/>
      <c r="DN120" s="800"/>
      <c r="DO120" s="800"/>
      <c r="DP120" s="800"/>
      <c r="DQ120" s="800">
        <v>4204196</v>
      </c>
      <c r="DR120" s="800"/>
      <c r="DS120" s="800"/>
      <c r="DT120" s="800"/>
      <c r="DU120" s="800"/>
      <c r="DV120" s="801">
        <v>22.6</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48327</v>
      </c>
      <c r="AB121" s="784"/>
      <c r="AC121" s="784"/>
      <c r="AD121" s="784"/>
      <c r="AE121" s="785"/>
      <c r="AF121" s="786">
        <v>48327</v>
      </c>
      <c r="AG121" s="784"/>
      <c r="AH121" s="784"/>
      <c r="AI121" s="784"/>
      <c r="AJ121" s="785"/>
      <c r="AK121" s="786">
        <v>48327</v>
      </c>
      <c r="AL121" s="784"/>
      <c r="AM121" s="784"/>
      <c r="AN121" s="784"/>
      <c r="AO121" s="785"/>
      <c r="AP121" s="754">
        <v>0.3</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30573285</v>
      </c>
      <c r="BR121" s="858"/>
      <c r="BS121" s="858"/>
      <c r="BT121" s="858"/>
      <c r="BU121" s="858"/>
      <c r="BV121" s="858">
        <v>31481493</v>
      </c>
      <c r="BW121" s="858"/>
      <c r="BX121" s="858"/>
      <c r="BY121" s="858"/>
      <c r="BZ121" s="858"/>
      <c r="CA121" s="858">
        <v>32331188</v>
      </c>
      <c r="CB121" s="858"/>
      <c r="CC121" s="858"/>
      <c r="CD121" s="858"/>
      <c r="CE121" s="858"/>
      <c r="CF121" s="859">
        <v>173.7</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1467310</v>
      </c>
      <c r="DH121" s="771"/>
      <c r="DI121" s="771"/>
      <c r="DJ121" s="771"/>
      <c r="DK121" s="771"/>
      <c r="DL121" s="771">
        <v>1272947</v>
      </c>
      <c r="DM121" s="771"/>
      <c r="DN121" s="771"/>
      <c r="DO121" s="771"/>
      <c r="DP121" s="771"/>
      <c r="DQ121" s="771">
        <v>1112531</v>
      </c>
      <c r="DR121" s="771"/>
      <c r="DS121" s="771"/>
      <c r="DT121" s="771"/>
      <c r="DU121" s="771"/>
      <c r="DV121" s="823">
        <v>6</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221</v>
      </c>
      <c r="AB122" s="784"/>
      <c r="AC122" s="784"/>
      <c r="AD122" s="784"/>
      <c r="AE122" s="785"/>
      <c r="AF122" s="786" t="s">
        <v>221</v>
      </c>
      <c r="AG122" s="784"/>
      <c r="AH122" s="784"/>
      <c r="AI122" s="784"/>
      <c r="AJ122" s="785"/>
      <c r="AK122" s="786" t="s">
        <v>221</v>
      </c>
      <c r="AL122" s="784"/>
      <c r="AM122" s="784"/>
      <c r="AN122" s="784"/>
      <c r="AO122" s="785"/>
      <c r="AP122" s="754" t="s">
        <v>221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445</v>
      </c>
      <c r="BP122" s="838"/>
      <c r="BQ122" s="839">
        <v>48407761</v>
      </c>
      <c r="BR122" s="840"/>
      <c r="BS122" s="840"/>
      <c r="BT122" s="840"/>
      <c r="BU122" s="840"/>
      <c r="BV122" s="840">
        <v>50745508</v>
      </c>
      <c r="BW122" s="840"/>
      <c r="BX122" s="840"/>
      <c r="BY122" s="840"/>
      <c r="BZ122" s="840"/>
      <c r="CA122" s="840">
        <v>51896590</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v>114765</v>
      </c>
      <c r="DH122" s="771"/>
      <c r="DI122" s="771"/>
      <c r="DJ122" s="771"/>
      <c r="DK122" s="771"/>
      <c r="DL122" s="771">
        <v>110318</v>
      </c>
      <c r="DM122" s="771"/>
      <c r="DN122" s="771"/>
      <c r="DO122" s="771"/>
      <c r="DP122" s="771"/>
      <c r="DQ122" s="771">
        <v>128695</v>
      </c>
      <c r="DR122" s="771"/>
      <c r="DS122" s="771"/>
      <c r="DT122" s="771"/>
      <c r="DU122" s="771"/>
      <c r="DV122" s="823">
        <v>0.7</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18290</v>
      </c>
      <c r="AB123" s="784"/>
      <c r="AC123" s="784"/>
      <c r="AD123" s="784"/>
      <c r="AE123" s="785"/>
      <c r="AF123" s="786">
        <v>18209</v>
      </c>
      <c r="AG123" s="784"/>
      <c r="AH123" s="784"/>
      <c r="AI123" s="784"/>
      <c r="AJ123" s="785"/>
      <c r="AK123" s="786">
        <v>18128</v>
      </c>
      <c r="AL123" s="784"/>
      <c r="AM123" s="784"/>
      <c r="AN123" s="784"/>
      <c r="AO123" s="785"/>
      <c r="AP123" s="754">
        <v>0.1</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51.5</v>
      </c>
      <c r="BR123" s="832"/>
      <c r="BS123" s="832"/>
      <c r="BT123" s="832"/>
      <c r="BU123" s="832"/>
      <c r="BV123" s="832">
        <v>35.5</v>
      </c>
      <c r="BW123" s="832"/>
      <c r="BX123" s="832"/>
      <c r="BY123" s="832"/>
      <c r="BZ123" s="832"/>
      <c r="CA123" s="832">
        <v>25</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v>14211</v>
      </c>
      <c r="DH123" s="784"/>
      <c r="DI123" s="784"/>
      <c r="DJ123" s="784"/>
      <c r="DK123" s="785"/>
      <c r="DL123" s="786">
        <v>14627</v>
      </c>
      <c r="DM123" s="784"/>
      <c r="DN123" s="784"/>
      <c r="DO123" s="784"/>
      <c r="DP123" s="785"/>
      <c r="DQ123" s="786">
        <v>14946</v>
      </c>
      <c r="DR123" s="784"/>
      <c r="DS123" s="784"/>
      <c r="DT123" s="784"/>
      <c r="DU123" s="785"/>
      <c r="DV123" s="754">
        <v>0.1</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221</v>
      </c>
      <c r="AB124" s="784"/>
      <c r="AC124" s="784"/>
      <c r="AD124" s="784"/>
      <c r="AE124" s="785"/>
      <c r="AF124" s="786" t="s">
        <v>221</v>
      </c>
      <c r="AG124" s="784"/>
      <c r="AH124" s="784"/>
      <c r="AI124" s="784"/>
      <c r="AJ124" s="785"/>
      <c r="AK124" s="786" t="s">
        <v>221</v>
      </c>
      <c r="AL124" s="784"/>
      <c r="AM124" s="784"/>
      <c r="AN124" s="784"/>
      <c r="AO124" s="785"/>
      <c r="AP124" s="754" t="s">
        <v>221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221</v>
      </c>
      <c r="DH124" s="717"/>
      <c r="DI124" s="717"/>
      <c r="DJ124" s="717"/>
      <c r="DK124" s="718"/>
      <c r="DL124" s="719" t="s">
        <v>221</v>
      </c>
      <c r="DM124" s="717"/>
      <c r="DN124" s="717"/>
      <c r="DO124" s="717"/>
      <c r="DP124" s="718"/>
      <c r="DQ124" s="719" t="s">
        <v>221</v>
      </c>
      <c r="DR124" s="717"/>
      <c r="DS124" s="717"/>
      <c r="DT124" s="717"/>
      <c r="DU124" s="718"/>
      <c r="DV124" s="807" t="s">
        <v>221</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221</v>
      </c>
      <c r="AB125" s="784"/>
      <c r="AC125" s="784"/>
      <c r="AD125" s="784"/>
      <c r="AE125" s="785"/>
      <c r="AF125" s="786" t="s">
        <v>221</v>
      </c>
      <c r="AG125" s="784"/>
      <c r="AH125" s="784"/>
      <c r="AI125" s="784"/>
      <c r="AJ125" s="785"/>
      <c r="AK125" s="786" t="s">
        <v>221</v>
      </c>
      <c r="AL125" s="784"/>
      <c r="AM125" s="784"/>
      <c r="AN125" s="784"/>
      <c r="AO125" s="785"/>
      <c r="AP125" s="754" t="s">
        <v>221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221</v>
      </c>
      <c r="DH125" s="800"/>
      <c r="DI125" s="800"/>
      <c r="DJ125" s="800"/>
      <c r="DK125" s="800"/>
      <c r="DL125" s="800" t="s">
        <v>221</v>
      </c>
      <c r="DM125" s="800"/>
      <c r="DN125" s="800"/>
      <c r="DO125" s="800"/>
      <c r="DP125" s="800"/>
      <c r="DQ125" s="800" t="s">
        <v>221</v>
      </c>
      <c r="DR125" s="800"/>
      <c r="DS125" s="800"/>
      <c r="DT125" s="800"/>
      <c r="DU125" s="800"/>
      <c r="DV125" s="801" t="s">
        <v>221</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166760</v>
      </c>
      <c r="AB126" s="784"/>
      <c r="AC126" s="784"/>
      <c r="AD126" s="784"/>
      <c r="AE126" s="785"/>
      <c r="AF126" s="786">
        <v>131207</v>
      </c>
      <c r="AG126" s="784"/>
      <c r="AH126" s="784"/>
      <c r="AI126" s="784"/>
      <c r="AJ126" s="785"/>
      <c r="AK126" s="786">
        <v>133835</v>
      </c>
      <c r="AL126" s="784"/>
      <c r="AM126" s="784"/>
      <c r="AN126" s="784"/>
      <c r="AO126" s="785"/>
      <c r="AP126" s="754">
        <v>0.7</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221</v>
      </c>
      <c r="DH126" s="771"/>
      <c r="DI126" s="771"/>
      <c r="DJ126" s="771"/>
      <c r="DK126" s="771"/>
      <c r="DL126" s="771" t="s">
        <v>221</v>
      </c>
      <c r="DM126" s="771"/>
      <c r="DN126" s="771"/>
      <c r="DO126" s="771"/>
      <c r="DP126" s="771"/>
      <c r="DQ126" s="771" t="s">
        <v>221</v>
      </c>
      <c r="DR126" s="771"/>
      <c r="DS126" s="771"/>
      <c r="DT126" s="771"/>
      <c r="DU126" s="771"/>
      <c r="DV126" s="823" t="s">
        <v>221</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19498</v>
      </c>
      <c r="AB127" s="784"/>
      <c r="AC127" s="784"/>
      <c r="AD127" s="784"/>
      <c r="AE127" s="785"/>
      <c r="AF127" s="786">
        <v>14199</v>
      </c>
      <c r="AG127" s="784"/>
      <c r="AH127" s="784"/>
      <c r="AI127" s="784"/>
      <c r="AJ127" s="785"/>
      <c r="AK127" s="786">
        <v>17601</v>
      </c>
      <c r="AL127" s="784"/>
      <c r="AM127" s="784"/>
      <c r="AN127" s="784"/>
      <c r="AO127" s="785"/>
      <c r="AP127" s="754">
        <v>0.1</v>
      </c>
      <c r="AQ127" s="755"/>
      <c r="AR127" s="755"/>
      <c r="AS127" s="755"/>
      <c r="AT127" s="756"/>
      <c r="AU127" s="233"/>
      <c r="AV127" s="233"/>
      <c r="AW127" s="233"/>
      <c r="AX127" s="757" t="s">
        <v>456</v>
      </c>
      <c r="AY127" s="758"/>
      <c r="AZ127" s="758"/>
      <c r="BA127" s="758"/>
      <c r="BB127" s="758"/>
      <c r="BC127" s="758"/>
      <c r="BD127" s="758"/>
      <c r="BE127" s="759"/>
      <c r="BF127" s="760" t="s">
        <v>221</v>
      </c>
      <c r="BG127" s="761"/>
      <c r="BH127" s="761"/>
      <c r="BI127" s="761"/>
      <c r="BJ127" s="761"/>
      <c r="BK127" s="761"/>
      <c r="BL127" s="762"/>
      <c r="BM127" s="760">
        <v>12.34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v>2005</v>
      </c>
      <c r="DH127" s="820"/>
      <c r="DI127" s="820"/>
      <c r="DJ127" s="820"/>
      <c r="DK127" s="820"/>
      <c r="DL127" s="820" t="s">
        <v>221</v>
      </c>
      <c r="DM127" s="820"/>
      <c r="DN127" s="820"/>
      <c r="DO127" s="820"/>
      <c r="DP127" s="820"/>
      <c r="DQ127" s="820" t="s">
        <v>221</v>
      </c>
      <c r="DR127" s="820"/>
      <c r="DS127" s="820"/>
      <c r="DT127" s="820"/>
      <c r="DU127" s="820"/>
      <c r="DV127" s="821" t="s">
        <v>221</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754806</v>
      </c>
      <c r="AB128" s="724"/>
      <c r="AC128" s="724"/>
      <c r="AD128" s="724"/>
      <c r="AE128" s="725"/>
      <c r="AF128" s="726">
        <v>889143</v>
      </c>
      <c r="AG128" s="724"/>
      <c r="AH128" s="724"/>
      <c r="AI128" s="724"/>
      <c r="AJ128" s="725"/>
      <c r="AK128" s="726">
        <v>863506</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221</v>
      </c>
      <c r="BG128" s="791"/>
      <c r="BH128" s="791"/>
      <c r="BI128" s="791"/>
      <c r="BJ128" s="791"/>
      <c r="BK128" s="791"/>
      <c r="BL128" s="792"/>
      <c r="BM128" s="790">
        <v>17.34</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21811272</v>
      </c>
      <c r="AB129" s="784"/>
      <c r="AC129" s="784"/>
      <c r="AD129" s="784"/>
      <c r="AE129" s="785"/>
      <c r="AF129" s="786">
        <v>21839103</v>
      </c>
      <c r="AG129" s="784"/>
      <c r="AH129" s="784"/>
      <c r="AI129" s="784"/>
      <c r="AJ129" s="785"/>
      <c r="AK129" s="786">
        <v>21711468</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8.8000000000000007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2869641</v>
      </c>
      <c r="AB130" s="784"/>
      <c r="AC130" s="784"/>
      <c r="AD130" s="784"/>
      <c r="AE130" s="785"/>
      <c r="AF130" s="786">
        <v>2944240</v>
      </c>
      <c r="AG130" s="784"/>
      <c r="AH130" s="784"/>
      <c r="AI130" s="784"/>
      <c r="AJ130" s="785"/>
      <c r="AK130" s="786">
        <v>3100259</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25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18941631</v>
      </c>
      <c r="AB131" s="717"/>
      <c r="AC131" s="717"/>
      <c r="AD131" s="717"/>
      <c r="AE131" s="718"/>
      <c r="AF131" s="719">
        <v>18894863</v>
      </c>
      <c r="AG131" s="717"/>
      <c r="AH131" s="717"/>
      <c r="AI131" s="717"/>
      <c r="AJ131" s="718"/>
      <c r="AK131" s="719">
        <v>18611209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9.9659738910000009</v>
      </c>
      <c r="AB132" s="740"/>
      <c r="AC132" s="740"/>
      <c r="AD132" s="740"/>
      <c r="AE132" s="741"/>
      <c r="AF132" s="742">
        <v>8.7103304220000002</v>
      </c>
      <c r="AG132" s="740"/>
      <c r="AH132" s="740"/>
      <c r="AI132" s="740"/>
      <c r="AJ132" s="741"/>
      <c r="AK132" s="742">
        <v>7.9427188209999997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10</v>
      </c>
      <c r="AB133" s="749"/>
      <c r="AC133" s="749"/>
      <c r="AD133" s="749"/>
      <c r="AE133" s="750"/>
      <c r="AF133" s="748">
        <v>9.6</v>
      </c>
      <c r="AG133" s="749"/>
      <c r="AH133" s="749"/>
      <c r="AI133" s="749"/>
      <c r="AJ133" s="750"/>
      <c r="AK133" s="748">
        <v>8.8000000000000007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8" zoomScale="80" zoomScaleNormal="85" zoomScaleSheetLayoutView="80" workbookViewId="0">
      <selection activeCell="M73" sqref="M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link="1"/>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topLeftCell="A19" zoomScale="90" zoomScaleNormal="100" zoomScaleSheetLayoutView="90"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zoomScale="6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6675001</v>
      </c>
      <c r="L9" s="264">
        <v>66141</v>
      </c>
      <c r="M9" s="265">
        <v>60302</v>
      </c>
      <c r="N9" s="266">
        <v>9.6999999999999993</v>
      </c>
    </row>
    <row r="10" spans="1:16">
      <c r="A10" s="248"/>
      <c r="B10" s="244"/>
      <c r="C10" s="244"/>
      <c r="D10" s="244"/>
      <c r="E10" s="244"/>
      <c r="F10" s="244"/>
      <c r="G10" s="1133" t="s">
        <v>478</v>
      </c>
      <c r="H10" s="1134"/>
      <c r="I10" s="1134"/>
      <c r="J10" s="1135"/>
      <c r="K10" s="267">
        <v>252691</v>
      </c>
      <c r="L10" s="268">
        <v>2504</v>
      </c>
      <c r="M10" s="269">
        <v>6332</v>
      </c>
      <c r="N10" s="270">
        <v>-60.5</v>
      </c>
    </row>
    <row r="11" spans="1:16" ht="13.5" customHeight="1">
      <c r="A11" s="248"/>
      <c r="B11" s="244"/>
      <c r="C11" s="244"/>
      <c r="D11" s="244"/>
      <c r="E11" s="244"/>
      <c r="F11" s="244"/>
      <c r="G11" s="1133" t="s">
        <v>479</v>
      </c>
      <c r="H11" s="1134"/>
      <c r="I11" s="1134"/>
      <c r="J11" s="1135"/>
      <c r="K11" s="267">
        <v>13655</v>
      </c>
      <c r="L11" s="268">
        <v>135</v>
      </c>
      <c r="M11" s="269">
        <v>6536</v>
      </c>
      <c r="N11" s="270">
        <v>-97.9</v>
      </c>
    </row>
    <row r="12" spans="1:16" ht="13.5" customHeight="1">
      <c r="A12" s="248"/>
      <c r="B12" s="244"/>
      <c r="C12" s="244"/>
      <c r="D12" s="244"/>
      <c r="E12" s="244"/>
      <c r="F12" s="244"/>
      <c r="G12" s="1133" t="s">
        <v>480</v>
      </c>
      <c r="H12" s="1134"/>
      <c r="I12" s="1134"/>
      <c r="J12" s="1135"/>
      <c r="K12" s="267">
        <v>143703</v>
      </c>
      <c r="L12" s="268">
        <v>1424</v>
      </c>
      <c r="M12" s="269">
        <v>1341</v>
      </c>
      <c r="N12" s="270">
        <v>6.2</v>
      </c>
    </row>
    <row r="13" spans="1:16" ht="13.5" customHeight="1">
      <c r="A13" s="248"/>
      <c r="B13" s="244"/>
      <c r="C13" s="244"/>
      <c r="D13" s="244"/>
      <c r="E13" s="244"/>
      <c r="F13" s="244"/>
      <c r="G13" s="1133" t="s">
        <v>481</v>
      </c>
      <c r="H13" s="1134"/>
      <c r="I13" s="1134"/>
      <c r="J13" s="1135"/>
      <c r="K13" s="267" t="s">
        <v>482</v>
      </c>
      <c r="L13" s="268" t="s">
        <v>482</v>
      </c>
      <c r="M13" s="269" t="s">
        <v>482</v>
      </c>
      <c r="N13" s="270" t="s">
        <v>482</v>
      </c>
    </row>
    <row r="14" spans="1:16" ht="13.5" customHeight="1">
      <c r="A14" s="248"/>
      <c r="B14" s="244"/>
      <c r="C14" s="244"/>
      <c r="D14" s="244"/>
      <c r="E14" s="244"/>
      <c r="F14" s="244"/>
      <c r="G14" s="1133" t="s">
        <v>483</v>
      </c>
      <c r="H14" s="1134"/>
      <c r="I14" s="1134"/>
      <c r="J14" s="1135"/>
      <c r="K14" s="267">
        <v>213651</v>
      </c>
      <c r="L14" s="268">
        <v>2117</v>
      </c>
      <c r="M14" s="269">
        <v>2204</v>
      </c>
      <c r="N14" s="270">
        <v>-3.9</v>
      </c>
    </row>
    <row r="15" spans="1:16" ht="13.5" customHeight="1">
      <c r="A15" s="248"/>
      <c r="B15" s="244"/>
      <c r="C15" s="244"/>
      <c r="D15" s="244"/>
      <c r="E15" s="244"/>
      <c r="F15" s="244"/>
      <c r="G15" s="1133" t="s">
        <v>484</v>
      </c>
      <c r="H15" s="1134"/>
      <c r="I15" s="1134"/>
      <c r="J15" s="1135"/>
      <c r="K15" s="267">
        <v>440213</v>
      </c>
      <c r="L15" s="268">
        <v>4362</v>
      </c>
      <c r="M15" s="269">
        <v>2076</v>
      </c>
      <c r="N15" s="270">
        <v>110.1</v>
      </c>
    </row>
    <row r="16" spans="1:16">
      <c r="A16" s="248"/>
      <c r="B16" s="244"/>
      <c r="C16" s="244"/>
      <c r="D16" s="244"/>
      <c r="E16" s="244"/>
      <c r="F16" s="244"/>
      <c r="G16" s="1136" t="s">
        <v>485</v>
      </c>
      <c r="H16" s="1137"/>
      <c r="I16" s="1137"/>
      <c r="J16" s="1138"/>
      <c r="K16" s="268">
        <v>-849181</v>
      </c>
      <c r="L16" s="268">
        <v>-8414</v>
      </c>
      <c r="M16" s="269">
        <v>-6969</v>
      </c>
      <c r="N16" s="270">
        <v>20.7</v>
      </c>
    </row>
    <row r="17" spans="1:16">
      <c r="A17" s="248"/>
      <c r="B17" s="244"/>
      <c r="C17" s="244"/>
      <c r="D17" s="244"/>
      <c r="E17" s="244"/>
      <c r="F17" s="244"/>
      <c r="G17" s="1136" t="s">
        <v>170</v>
      </c>
      <c r="H17" s="1137"/>
      <c r="I17" s="1137"/>
      <c r="J17" s="1138"/>
      <c r="K17" s="268">
        <v>6889733</v>
      </c>
      <c r="L17" s="268">
        <v>68269</v>
      </c>
      <c r="M17" s="269">
        <v>71822</v>
      </c>
      <c r="N17" s="270">
        <v>-4.9000000000000004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7.54</v>
      </c>
      <c r="L21" s="281">
        <v>6.86</v>
      </c>
      <c r="M21" s="282">
        <v>0.68</v>
      </c>
      <c r="N21" s="249"/>
      <c r="O21" s="283"/>
      <c r="P21" s="279"/>
    </row>
    <row r="22" spans="1:16" s="284" customFormat="1">
      <c r="A22" s="279"/>
      <c r="B22" s="249"/>
      <c r="C22" s="249"/>
      <c r="D22" s="249"/>
      <c r="E22" s="249"/>
      <c r="F22" s="249"/>
      <c r="G22" s="1130" t="s">
        <v>491</v>
      </c>
      <c r="H22" s="1131"/>
      <c r="I22" s="1131"/>
      <c r="J22" s="1132"/>
      <c r="K22" s="285">
        <v>98</v>
      </c>
      <c r="L22" s="286">
        <v>97.8</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4506152</v>
      </c>
      <c r="L32" s="294">
        <v>44650</v>
      </c>
      <c r="M32" s="295">
        <v>44054</v>
      </c>
      <c r="N32" s="296">
        <v>1.4</v>
      </c>
    </row>
    <row r="33" spans="1:16" ht="13.5" customHeight="1">
      <c r="A33" s="248"/>
      <c r="B33" s="244"/>
      <c r="C33" s="244"/>
      <c r="D33" s="244"/>
      <c r="E33" s="244"/>
      <c r="F33" s="244"/>
      <c r="G33" s="1121" t="s">
        <v>495</v>
      </c>
      <c r="H33" s="1122"/>
      <c r="I33" s="1122"/>
      <c r="J33" s="1123"/>
      <c r="K33" s="294" t="s">
        <v>482</v>
      </c>
      <c r="L33" s="294" t="s">
        <v>482</v>
      </c>
      <c r="M33" s="295" t="s">
        <v>482</v>
      </c>
      <c r="N33" s="296" t="s">
        <v>482</v>
      </c>
    </row>
    <row r="34" spans="1:16" ht="27" customHeight="1">
      <c r="A34" s="248"/>
      <c r="B34" s="244"/>
      <c r="C34" s="244"/>
      <c r="D34" s="244"/>
      <c r="E34" s="244"/>
      <c r="F34" s="244"/>
      <c r="G34" s="1121" t="s">
        <v>496</v>
      </c>
      <c r="H34" s="1122"/>
      <c r="I34" s="1122"/>
      <c r="J34" s="1123"/>
      <c r="K34" s="294" t="s">
        <v>482</v>
      </c>
      <c r="L34" s="294" t="s">
        <v>482</v>
      </c>
      <c r="M34" s="295">
        <v>38</v>
      </c>
      <c r="N34" s="296" t="s">
        <v>482</v>
      </c>
    </row>
    <row r="35" spans="1:16" ht="27" customHeight="1">
      <c r="A35" s="248"/>
      <c r="B35" s="244"/>
      <c r="C35" s="244"/>
      <c r="D35" s="244"/>
      <c r="E35" s="244"/>
      <c r="F35" s="244"/>
      <c r="G35" s="1121" t="s">
        <v>497</v>
      </c>
      <c r="H35" s="1122"/>
      <c r="I35" s="1122"/>
      <c r="J35" s="1123"/>
      <c r="K35" s="294">
        <v>644603</v>
      </c>
      <c r="L35" s="294">
        <v>6387</v>
      </c>
      <c r="M35" s="295">
        <v>14333</v>
      </c>
      <c r="N35" s="296">
        <v>-55.4</v>
      </c>
    </row>
    <row r="36" spans="1:16" ht="27" customHeight="1">
      <c r="A36" s="248"/>
      <c r="B36" s="244"/>
      <c r="C36" s="244"/>
      <c r="D36" s="244"/>
      <c r="E36" s="244"/>
      <c r="F36" s="244"/>
      <c r="G36" s="1121" t="s">
        <v>498</v>
      </c>
      <c r="H36" s="1122"/>
      <c r="I36" s="1122"/>
      <c r="J36" s="1123"/>
      <c r="K36" s="294">
        <v>73355</v>
      </c>
      <c r="L36" s="294">
        <v>727</v>
      </c>
      <c r="M36" s="295">
        <v>2993</v>
      </c>
      <c r="N36" s="296">
        <v>-75.7</v>
      </c>
    </row>
    <row r="37" spans="1:16" ht="13.5" customHeight="1">
      <c r="A37" s="248"/>
      <c r="B37" s="244"/>
      <c r="C37" s="244"/>
      <c r="D37" s="244"/>
      <c r="E37" s="244"/>
      <c r="F37" s="244"/>
      <c r="G37" s="1121" t="s">
        <v>499</v>
      </c>
      <c r="H37" s="1122"/>
      <c r="I37" s="1122"/>
      <c r="J37" s="1123"/>
      <c r="K37" s="294">
        <v>217891</v>
      </c>
      <c r="L37" s="294">
        <v>2159</v>
      </c>
      <c r="M37" s="295">
        <v>2007</v>
      </c>
      <c r="N37" s="296">
        <v>7.6</v>
      </c>
    </row>
    <row r="38" spans="1:16" ht="27" customHeight="1">
      <c r="A38" s="248"/>
      <c r="B38" s="244"/>
      <c r="C38" s="244"/>
      <c r="D38" s="244"/>
      <c r="E38" s="244"/>
      <c r="F38" s="244"/>
      <c r="G38" s="1124" t="s">
        <v>500</v>
      </c>
      <c r="H38" s="1125"/>
      <c r="I38" s="1125"/>
      <c r="J38" s="1126"/>
      <c r="K38" s="297" t="s">
        <v>482</v>
      </c>
      <c r="L38" s="297" t="s">
        <v>482</v>
      </c>
      <c r="M38" s="298">
        <v>2</v>
      </c>
      <c r="N38" s="299" t="s">
        <v>482</v>
      </c>
      <c r="O38" s="293"/>
    </row>
    <row r="39" spans="1:16">
      <c r="A39" s="248"/>
      <c r="B39" s="244"/>
      <c r="C39" s="244"/>
      <c r="D39" s="244"/>
      <c r="E39" s="244"/>
      <c r="F39" s="244"/>
      <c r="G39" s="1124" t="s">
        <v>501</v>
      </c>
      <c r="H39" s="1125"/>
      <c r="I39" s="1125"/>
      <c r="J39" s="1126"/>
      <c r="K39" s="300">
        <v>-863506</v>
      </c>
      <c r="L39" s="300">
        <v>-8556</v>
      </c>
      <c r="M39" s="301">
        <v>-6167</v>
      </c>
      <c r="N39" s="302">
        <v>38.700000000000003</v>
      </c>
      <c r="O39" s="293"/>
    </row>
    <row r="40" spans="1:16" ht="27" customHeight="1">
      <c r="A40" s="248"/>
      <c r="B40" s="244"/>
      <c r="C40" s="244"/>
      <c r="D40" s="244"/>
      <c r="E40" s="244"/>
      <c r="F40" s="244"/>
      <c r="G40" s="1121" t="s">
        <v>502</v>
      </c>
      <c r="H40" s="1122"/>
      <c r="I40" s="1122"/>
      <c r="J40" s="1123"/>
      <c r="K40" s="300">
        <v>-3100259</v>
      </c>
      <c r="L40" s="300">
        <v>-30720</v>
      </c>
      <c r="M40" s="301">
        <v>-39551</v>
      </c>
      <c r="N40" s="302">
        <v>-22.3</v>
      </c>
      <c r="O40" s="293"/>
    </row>
    <row r="41" spans="1:16">
      <c r="A41" s="248"/>
      <c r="B41" s="244"/>
      <c r="C41" s="244"/>
      <c r="D41" s="244"/>
      <c r="E41" s="244"/>
      <c r="F41" s="244"/>
      <c r="G41" s="1127" t="s">
        <v>281</v>
      </c>
      <c r="H41" s="1128"/>
      <c r="I41" s="1128"/>
      <c r="J41" s="1129"/>
      <c r="K41" s="294">
        <v>1478236</v>
      </c>
      <c r="L41" s="300">
        <v>14647</v>
      </c>
      <c r="M41" s="301">
        <v>17708</v>
      </c>
      <c r="N41" s="302">
        <v>-17.3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3981730</v>
      </c>
      <c r="J51" s="320">
        <v>39130</v>
      </c>
      <c r="K51" s="321">
        <v>-51</v>
      </c>
      <c r="L51" s="322">
        <v>57316</v>
      </c>
      <c r="M51" s="323">
        <v>-12.8</v>
      </c>
      <c r="N51" s="324">
        <v>-38.200000000000003</v>
      </c>
    </row>
    <row r="52" spans="1:14">
      <c r="A52" s="248"/>
      <c r="B52" s="244"/>
      <c r="C52" s="244"/>
      <c r="D52" s="244"/>
      <c r="E52" s="244"/>
      <c r="F52" s="244"/>
      <c r="G52" s="325"/>
      <c r="H52" s="326" t="s">
        <v>513</v>
      </c>
      <c r="I52" s="327">
        <v>2320655</v>
      </c>
      <c r="J52" s="328">
        <v>22806</v>
      </c>
      <c r="K52" s="329">
        <v>-40.1</v>
      </c>
      <c r="L52" s="330">
        <v>32233</v>
      </c>
      <c r="M52" s="331">
        <v>-13.3</v>
      </c>
      <c r="N52" s="332">
        <v>-26.8</v>
      </c>
    </row>
    <row r="53" spans="1:14">
      <c r="A53" s="248"/>
      <c r="B53" s="244"/>
      <c r="C53" s="244"/>
      <c r="D53" s="244"/>
      <c r="E53" s="244"/>
      <c r="F53" s="244"/>
      <c r="G53" s="310" t="s">
        <v>514</v>
      </c>
      <c r="H53" s="311"/>
      <c r="I53" s="319">
        <v>4011256</v>
      </c>
      <c r="J53" s="320">
        <v>39609</v>
      </c>
      <c r="K53" s="321">
        <v>1.2</v>
      </c>
      <c r="L53" s="322">
        <v>50671</v>
      </c>
      <c r="M53" s="323">
        <v>-11.6</v>
      </c>
      <c r="N53" s="324">
        <v>12.8</v>
      </c>
    </row>
    <row r="54" spans="1:14">
      <c r="A54" s="248"/>
      <c r="B54" s="244"/>
      <c r="C54" s="244"/>
      <c r="D54" s="244"/>
      <c r="E54" s="244"/>
      <c r="F54" s="244"/>
      <c r="G54" s="325"/>
      <c r="H54" s="326" t="s">
        <v>513</v>
      </c>
      <c r="I54" s="327">
        <v>1543342</v>
      </c>
      <c r="J54" s="328">
        <v>15240</v>
      </c>
      <c r="K54" s="329">
        <v>-33.200000000000003</v>
      </c>
      <c r="L54" s="330">
        <v>30499</v>
      </c>
      <c r="M54" s="331">
        <v>-5.4</v>
      </c>
      <c r="N54" s="332">
        <v>-27.8</v>
      </c>
    </row>
    <row r="55" spans="1:14">
      <c r="A55" s="248"/>
      <c r="B55" s="244"/>
      <c r="C55" s="244"/>
      <c r="D55" s="244"/>
      <c r="E55" s="244"/>
      <c r="F55" s="244"/>
      <c r="G55" s="310" t="s">
        <v>515</v>
      </c>
      <c r="H55" s="311"/>
      <c r="I55" s="319">
        <v>5617348</v>
      </c>
      <c r="J55" s="320">
        <v>55238</v>
      </c>
      <c r="K55" s="321">
        <v>39.5</v>
      </c>
      <c r="L55" s="322">
        <v>57996</v>
      </c>
      <c r="M55" s="323">
        <v>14.5</v>
      </c>
      <c r="N55" s="324">
        <v>25</v>
      </c>
    </row>
    <row r="56" spans="1:14">
      <c r="A56" s="248"/>
      <c r="B56" s="244"/>
      <c r="C56" s="244"/>
      <c r="D56" s="244"/>
      <c r="E56" s="244"/>
      <c r="F56" s="244"/>
      <c r="G56" s="325"/>
      <c r="H56" s="326" t="s">
        <v>513</v>
      </c>
      <c r="I56" s="327">
        <v>1594978</v>
      </c>
      <c r="J56" s="328">
        <v>15684</v>
      </c>
      <c r="K56" s="329">
        <v>2.9</v>
      </c>
      <c r="L56" s="330">
        <v>32288</v>
      </c>
      <c r="M56" s="331">
        <v>5.9</v>
      </c>
      <c r="N56" s="332">
        <v>-3</v>
      </c>
    </row>
    <row r="57" spans="1:14">
      <c r="A57" s="248"/>
      <c r="B57" s="244"/>
      <c r="C57" s="244"/>
      <c r="D57" s="244"/>
      <c r="E57" s="244"/>
      <c r="F57" s="244"/>
      <c r="G57" s="310" t="s">
        <v>516</v>
      </c>
      <c r="H57" s="311"/>
      <c r="I57" s="319">
        <v>5595314</v>
      </c>
      <c r="J57" s="320">
        <v>55145</v>
      </c>
      <c r="K57" s="321">
        <v>-0.2</v>
      </c>
      <c r="L57" s="322">
        <v>64620</v>
      </c>
      <c r="M57" s="323">
        <v>11.4</v>
      </c>
      <c r="N57" s="324">
        <v>-11.6</v>
      </c>
    </row>
    <row r="58" spans="1:14">
      <c r="A58" s="248"/>
      <c r="B58" s="244"/>
      <c r="C58" s="244"/>
      <c r="D58" s="244"/>
      <c r="E58" s="244"/>
      <c r="F58" s="244"/>
      <c r="G58" s="325"/>
      <c r="H58" s="326" t="s">
        <v>513</v>
      </c>
      <c r="I58" s="327">
        <v>2224685</v>
      </c>
      <c r="J58" s="328">
        <v>21925</v>
      </c>
      <c r="K58" s="329">
        <v>39.799999999999997</v>
      </c>
      <c r="L58" s="330">
        <v>37260</v>
      </c>
      <c r="M58" s="331">
        <v>15.4</v>
      </c>
      <c r="N58" s="332">
        <v>24.4</v>
      </c>
    </row>
    <row r="59" spans="1:14">
      <c r="A59" s="248"/>
      <c r="B59" s="244"/>
      <c r="C59" s="244"/>
      <c r="D59" s="244"/>
      <c r="E59" s="244"/>
      <c r="F59" s="244"/>
      <c r="G59" s="310" t="s">
        <v>517</v>
      </c>
      <c r="H59" s="311"/>
      <c r="I59" s="319">
        <v>6171590</v>
      </c>
      <c r="J59" s="320">
        <v>61153</v>
      </c>
      <c r="K59" s="321">
        <v>10.9</v>
      </c>
      <c r="L59" s="322">
        <v>64287</v>
      </c>
      <c r="M59" s="323">
        <v>-0.5</v>
      </c>
      <c r="N59" s="324">
        <v>11.4</v>
      </c>
    </row>
    <row r="60" spans="1:14">
      <c r="A60" s="248"/>
      <c r="B60" s="244"/>
      <c r="C60" s="244"/>
      <c r="D60" s="244"/>
      <c r="E60" s="244"/>
      <c r="F60" s="244"/>
      <c r="G60" s="325"/>
      <c r="H60" s="326" t="s">
        <v>513</v>
      </c>
      <c r="I60" s="333">
        <v>2473109</v>
      </c>
      <c r="J60" s="328">
        <v>24505</v>
      </c>
      <c r="K60" s="329">
        <v>11.8</v>
      </c>
      <c r="L60" s="330">
        <v>41052</v>
      </c>
      <c r="M60" s="331">
        <v>10.199999999999999</v>
      </c>
      <c r="N60" s="332">
        <v>1.6</v>
      </c>
    </row>
    <row r="61" spans="1:14">
      <c r="A61" s="248"/>
      <c r="B61" s="244"/>
      <c r="C61" s="244"/>
      <c r="D61" s="244"/>
      <c r="E61" s="244"/>
      <c r="F61" s="244"/>
      <c r="G61" s="310" t="s">
        <v>518</v>
      </c>
      <c r="H61" s="334"/>
      <c r="I61" s="335">
        <v>5075448</v>
      </c>
      <c r="J61" s="336">
        <v>50055</v>
      </c>
      <c r="K61" s="337">
        <v>0.1</v>
      </c>
      <c r="L61" s="338">
        <v>58978</v>
      </c>
      <c r="M61" s="339">
        <v>0.2</v>
      </c>
      <c r="N61" s="324">
        <v>-0.1</v>
      </c>
    </row>
    <row r="62" spans="1:14">
      <c r="A62" s="248"/>
      <c r="B62" s="244"/>
      <c r="C62" s="244"/>
      <c r="D62" s="244"/>
      <c r="E62" s="244"/>
      <c r="F62" s="244"/>
      <c r="G62" s="325"/>
      <c r="H62" s="326" t="s">
        <v>513</v>
      </c>
      <c r="I62" s="327">
        <v>2031354</v>
      </c>
      <c r="J62" s="328">
        <v>20032</v>
      </c>
      <c r="K62" s="329">
        <v>-3.8</v>
      </c>
      <c r="L62" s="330">
        <v>34666</v>
      </c>
      <c r="M62" s="331">
        <v>2.6</v>
      </c>
      <c r="N62" s="332">
        <v>-6.4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1" zoomScale="80" zoomScaleNormal="80" zoomScaleSheetLayoutView="100" workbookViewId="0">
      <selection activeCell="P49" sqref="P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10.1</v>
      </c>
      <c r="G47" s="12">
        <v>16.3</v>
      </c>
      <c r="H47" s="12">
        <v>23.33</v>
      </c>
      <c r="I47" s="12">
        <v>27.81</v>
      </c>
      <c r="J47" s="13">
        <v>30.4</v>
      </c>
    </row>
    <row r="48" spans="2:10" ht="57.75" customHeight="1">
      <c r="B48" s="14"/>
      <c r="C48" s="1141" t="s">
        <v>4</v>
      </c>
      <c r="D48" s="1141"/>
      <c r="E48" s="1142"/>
      <c r="F48" s="15">
        <v>11.04</v>
      </c>
      <c r="G48" s="16">
        <v>11.68</v>
      </c>
      <c r="H48" s="16">
        <v>7.24</v>
      </c>
      <c r="I48" s="16">
        <v>7.12</v>
      </c>
      <c r="J48" s="17">
        <v>5.23</v>
      </c>
    </row>
    <row r="49" spans="2:10" ht="57.75" customHeight="1" thickBot="1">
      <c r="B49" s="18"/>
      <c r="C49" s="1143" t="s">
        <v>5</v>
      </c>
      <c r="D49" s="1143"/>
      <c r="E49" s="1144"/>
      <c r="F49" s="19">
        <v>8.23</v>
      </c>
      <c r="G49" s="20">
        <v>6.94</v>
      </c>
      <c r="H49" s="20">
        <v>2.52</v>
      </c>
      <c r="I49" s="20">
        <v>4.3899999999999997</v>
      </c>
      <c r="J49" s="21">
        <v>0.5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525</v>
      </c>
      <c r="D34" s="1151"/>
      <c r="E34" s="1152"/>
      <c r="F34" s="32">
        <v>11.86</v>
      </c>
      <c r="G34" s="33">
        <v>16.27</v>
      </c>
      <c r="H34" s="33">
        <v>18.52</v>
      </c>
      <c r="I34" s="33">
        <v>20.34</v>
      </c>
      <c r="J34" s="34">
        <v>21.38</v>
      </c>
      <c r="K34" s="22"/>
      <c r="L34" s="22"/>
      <c r="M34" s="22"/>
      <c r="N34" s="22"/>
      <c r="O34" s="22"/>
      <c r="P34" s="22"/>
    </row>
    <row r="35" spans="1:16" ht="39" customHeight="1">
      <c r="A35" s="22"/>
      <c r="B35" s="35"/>
      <c r="C35" s="1145" t="s">
        <v>526</v>
      </c>
      <c r="D35" s="1146"/>
      <c r="E35" s="1147"/>
      <c r="F35" s="36">
        <v>11</v>
      </c>
      <c r="G35" s="37">
        <v>11.63</v>
      </c>
      <c r="H35" s="37">
        <v>7.21</v>
      </c>
      <c r="I35" s="37">
        <v>7.09</v>
      </c>
      <c r="J35" s="38">
        <v>5.18</v>
      </c>
      <c r="K35" s="22"/>
      <c r="L35" s="22"/>
      <c r="M35" s="22"/>
      <c r="N35" s="22"/>
      <c r="O35" s="22"/>
      <c r="P35" s="22"/>
    </row>
    <row r="36" spans="1:16" ht="39" customHeight="1">
      <c r="A36" s="22"/>
      <c r="B36" s="35"/>
      <c r="C36" s="1145" t="s">
        <v>527</v>
      </c>
      <c r="D36" s="1146"/>
      <c r="E36" s="1147"/>
      <c r="F36" s="36">
        <v>2.79</v>
      </c>
      <c r="G36" s="37">
        <v>3</v>
      </c>
      <c r="H36" s="37">
        <v>3.06</v>
      </c>
      <c r="I36" s="37">
        <v>3.56</v>
      </c>
      <c r="J36" s="38">
        <v>4.04</v>
      </c>
      <c r="K36" s="22"/>
      <c r="L36" s="22"/>
      <c r="M36" s="22"/>
      <c r="N36" s="22"/>
      <c r="O36" s="22"/>
      <c r="P36" s="22"/>
    </row>
    <row r="37" spans="1:16" ht="39" customHeight="1">
      <c r="A37" s="22"/>
      <c r="B37" s="35"/>
      <c r="C37" s="1145" t="s">
        <v>528</v>
      </c>
      <c r="D37" s="1146"/>
      <c r="E37" s="1147"/>
      <c r="F37" s="36">
        <v>2.5</v>
      </c>
      <c r="G37" s="37">
        <v>1.9</v>
      </c>
      <c r="H37" s="37">
        <v>2.13</v>
      </c>
      <c r="I37" s="37">
        <v>2.76</v>
      </c>
      <c r="J37" s="38">
        <v>1.42</v>
      </c>
      <c r="K37" s="22"/>
      <c r="L37" s="22"/>
      <c r="M37" s="22"/>
      <c r="N37" s="22"/>
      <c r="O37" s="22"/>
      <c r="P37" s="22"/>
    </row>
    <row r="38" spans="1:16" ht="39" customHeight="1">
      <c r="A38" s="22"/>
      <c r="B38" s="35"/>
      <c r="C38" s="1145" t="s">
        <v>529</v>
      </c>
      <c r="D38" s="1146"/>
      <c r="E38" s="1147"/>
      <c r="F38" s="36">
        <v>0.18</v>
      </c>
      <c r="G38" s="37">
        <v>0.09</v>
      </c>
      <c r="H38" s="37">
        <v>0.1</v>
      </c>
      <c r="I38" s="37">
        <v>0.09</v>
      </c>
      <c r="J38" s="38">
        <v>0.28000000000000003</v>
      </c>
      <c r="K38" s="22"/>
      <c r="L38" s="22"/>
      <c r="M38" s="22"/>
      <c r="N38" s="22"/>
      <c r="O38" s="22"/>
      <c r="P38" s="22"/>
    </row>
    <row r="39" spans="1:16" ht="39" customHeight="1">
      <c r="A39" s="22"/>
      <c r="B39" s="35"/>
      <c r="C39" s="1145" t="s">
        <v>530</v>
      </c>
      <c r="D39" s="1146"/>
      <c r="E39" s="1147"/>
      <c r="F39" s="36">
        <v>0.09</v>
      </c>
      <c r="G39" s="37">
        <v>0.06</v>
      </c>
      <c r="H39" s="37">
        <v>0.1</v>
      </c>
      <c r="I39" s="37">
        <v>0.09</v>
      </c>
      <c r="J39" s="38">
        <v>0.05</v>
      </c>
      <c r="K39" s="22"/>
      <c r="L39" s="22"/>
      <c r="M39" s="22"/>
      <c r="N39" s="22"/>
      <c r="O39" s="22"/>
      <c r="P39" s="22"/>
    </row>
    <row r="40" spans="1:16" ht="39" customHeight="1">
      <c r="A40" s="22"/>
      <c r="B40" s="35"/>
      <c r="C40" s="1145" t="s">
        <v>531</v>
      </c>
      <c r="D40" s="1146"/>
      <c r="E40" s="1147"/>
      <c r="F40" s="36">
        <v>0.02</v>
      </c>
      <c r="G40" s="37">
        <v>0.04</v>
      </c>
      <c r="H40" s="37">
        <v>0.02</v>
      </c>
      <c r="I40" s="37">
        <v>0.03</v>
      </c>
      <c r="J40" s="38">
        <v>0.04</v>
      </c>
      <c r="K40" s="22"/>
      <c r="L40" s="22"/>
      <c r="M40" s="22"/>
      <c r="N40" s="22"/>
      <c r="O40" s="22"/>
      <c r="P40" s="22"/>
    </row>
    <row r="41" spans="1:16" ht="39" customHeight="1">
      <c r="A41" s="22"/>
      <c r="B41" s="35"/>
      <c r="C41" s="1145" t="s">
        <v>532</v>
      </c>
      <c r="D41" s="1146"/>
      <c r="E41" s="1147"/>
      <c r="F41" s="36">
        <v>0.02</v>
      </c>
      <c r="G41" s="37">
        <v>0.02</v>
      </c>
      <c r="H41" s="37">
        <v>0.01</v>
      </c>
      <c r="I41" s="37">
        <v>0.03</v>
      </c>
      <c r="J41" s="38">
        <v>0.03</v>
      </c>
      <c r="K41" s="22"/>
      <c r="L41" s="22"/>
      <c r="M41" s="22"/>
      <c r="N41" s="22"/>
      <c r="O41" s="22"/>
      <c r="P41" s="22"/>
    </row>
    <row r="42" spans="1:16" ht="39" customHeight="1">
      <c r="A42" s="22"/>
      <c r="B42" s="39"/>
      <c r="C42" s="1145" t="s">
        <v>533</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534</v>
      </c>
      <c r="D43" s="1149"/>
      <c r="E43" s="1150"/>
      <c r="F43" s="41">
        <v>0.13</v>
      </c>
      <c r="G43" s="42">
        <v>0.23</v>
      </c>
      <c r="H43" s="42">
        <v>0.23</v>
      </c>
      <c r="I43" s="42">
        <v>0.22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0" zoomScale="80" zoomScaleNormal="80" zoomScaleSheetLayoutView="55" workbookViewId="0">
      <selection activeCell="R55" sqref="R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4083</v>
      </c>
      <c r="L45" s="60">
        <v>4522</v>
      </c>
      <c r="M45" s="60">
        <v>4506</v>
      </c>
      <c r="N45" s="60">
        <v>4521</v>
      </c>
      <c r="O45" s="61">
        <v>4506</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606</v>
      </c>
      <c r="L48" s="64">
        <v>641</v>
      </c>
      <c r="M48" s="64">
        <v>680</v>
      </c>
      <c r="N48" s="64">
        <v>676</v>
      </c>
      <c r="O48" s="65">
        <v>645</v>
      </c>
      <c r="P48" s="48"/>
      <c r="Q48" s="48"/>
      <c r="R48" s="48"/>
      <c r="S48" s="48"/>
      <c r="T48" s="48"/>
      <c r="U48" s="48"/>
    </row>
    <row r="49" spans="1:21" ht="30.75" customHeight="1">
      <c r="A49" s="48"/>
      <c r="B49" s="1163"/>
      <c r="C49" s="1164"/>
      <c r="D49" s="62"/>
      <c r="E49" s="1155" t="s">
        <v>16</v>
      </c>
      <c r="F49" s="1155"/>
      <c r="G49" s="1155"/>
      <c r="H49" s="1155"/>
      <c r="I49" s="1155"/>
      <c r="J49" s="1156"/>
      <c r="K49" s="63">
        <v>92</v>
      </c>
      <c r="L49" s="64">
        <v>89</v>
      </c>
      <c r="M49" s="64">
        <v>74</v>
      </c>
      <c r="N49" s="64">
        <v>70</v>
      </c>
      <c r="O49" s="65">
        <v>73</v>
      </c>
      <c r="P49" s="48"/>
      <c r="Q49" s="48"/>
      <c r="R49" s="48"/>
      <c r="S49" s="48"/>
      <c r="T49" s="48"/>
      <c r="U49" s="48"/>
    </row>
    <row r="50" spans="1:21" ht="30.75" customHeight="1">
      <c r="A50" s="48"/>
      <c r="B50" s="1163"/>
      <c r="C50" s="1164"/>
      <c r="D50" s="62"/>
      <c r="E50" s="1155" t="s">
        <v>17</v>
      </c>
      <c r="F50" s="1155"/>
      <c r="G50" s="1155"/>
      <c r="H50" s="1155"/>
      <c r="I50" s="1155"/>
      <c r="J50" s="1156"/>
      <c r="K50" s="63">
        <v>253</v>
      </c>
      <c r="L50" s="64">
        <v>255</v>
      </c>
      <c r="M50" s="64">
        <v>253</v>
      </c>
      <c r="N50" s="64">
        <v>212</v>
      </c>
      <c r="O50" s="65">
        <v>218</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3126</v>
      </c>
      <c r="L52" s="64">
        <v>3542</v>
      </c>
      <c r="M52" s="64">
        <v>3624</v>
      </c>
      <c r="N52" s="64">
        <v>3833</v>
      </c>
      <c r="O52" s="65">
        <v>3964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1908</v>
      </c>
      <c r="L53" s="69">
        <v>1965</v>
      </c>
      <c r="M53" s="69">
        <v>1889</v>
      </c>
      <c r="N53" s="69">
        <v>1646</v>
      </c>
      <c r="O53" s="70">
        <v>1478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西山　寿乃</cp:lastModifiedBy>
  <cp:lastPrinted>2016-04-28T00:11:51Z</cp:lastPrinted>
  <dcterms:created xsi:type="dcterms:W3CDTF">2016-02-15T01:31:26Z</dcterms:created>
  <dcterms:modified xsi:type="dcterms:W3CDTF">2016-04-28T00:12:00Z</dcterms:modified>
  <cp:category/>
</cp:coreProperties>
</file>