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<sst xmlns="http://schemas.openxmlformats.org/spreadsheetml/2006/main" count="1007" uniqueCount="548">
  <si>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</si>
  <si>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</si>
  <si>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</si>
  <si>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</si>
  <si>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</si>
  <si>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</si>
  <si>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</si>
  <si>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</si>
  <si>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</si>
  <si>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</si>
  <si>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</si>
  <si>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</si>
  <si>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</si>
  <si>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</si>
  <si>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</si>
  <si>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</si>
  <si>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</si>
  <si>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</si>
  <si>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</si>
  <si>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</si>
  <si>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</si>
  <si>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</si>
  <si>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</si>
  <si>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</si>
  <si>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</si>
  <si>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</si>
  <si>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</si>
  <si>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</si>
  <si>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</si>
  <si>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</si>
  <si>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</si>
  <si>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</si>
  <si>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</si>
  <si>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</si>
  <si>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</si>
  <si>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</si>
  <si>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</si>
  <si>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</si>
  <si>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</si>
  <si>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</si>
  <si>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</si>
  <si>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</si>
  <si>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</si>
  <si>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</si>
  <si>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</si>
  <si>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</si>
  <si>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</si>
  <si>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</si>
  <si>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</si>
  <si>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</si>
  <si>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</si>
  <si>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</si>
  <si>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</si>
  <si>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</si>
  <si>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</si>
  <si>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</si>
  <si>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</si>
  <si>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</si>
  <si>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</si>
  <si>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</si>
  <si>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</si>
  <si>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</si>
  <si>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</si>
  <si>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</si>
  <si>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</si>
  <si>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</si>
  <si>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</si>
  <si>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</si>
  <si>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</si>
  <si>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</si>
  <si>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</si>
  <si>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</si>
  <si>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</si>
  <si>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</si>
  <si>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</si>
  <si>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</si>
  <si>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</si>
  <si>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</si>
  <si>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</si>
  <si>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</si>
  <si>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</si>
  <si>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</si>
  <si>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</si>
  <si>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</si>
  <si>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</si>
  <si>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</si>
  <si>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</si>
  <si>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</si>
  <si>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</si>
  <si>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</si>
  <si>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</si>
  <si>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</si>
  <si>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</si>
  <si>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</si>
  <si>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</si>
  <si>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</si>
  <si>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</si>
  <si>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</si>
  <si>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</si>
  <si>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</si>
  <si>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</si>
  <si>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</si>
  <si>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</si>
  <si>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</si>
  <si>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</si>
  <si>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</si>
  <si>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</si>
  <si>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</si>
  <si>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</si>
  <si>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</si>
  <si>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</si>
  <si>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</si>
  <si>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</si>
  <si>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</si>
  <si>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</si>
  <si>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</si>
  <si>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</si>
  <si>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</si>
  <si>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</si>
  <si>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</si>
  <si>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</si>
  <si>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</si>
  <si>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</si>
  <si>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</si>
  <si>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</si>
  <si>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</si>
  <si>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</si>
  <si>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</si>
  <si>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</si>
  <si>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</si>
  <si>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</si>
  <si>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</si>
  <si>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</si>
  <si>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</si>
  <si>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</si>
  <si>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</si>
  <si>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</si>
  <si>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</si>
  <si>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</si>
  <si>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</si>
  <si>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</si>
  <si>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</si>
  <si>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</si>
  <si>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</si>
  <si>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</si>
  <si>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</si>
  <si>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</si>
  <si>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</si>
  <si>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</si>
  <si>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</si>
  <si>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</si>
  <si>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</si>
  <si>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</si>
  <si>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</si>
  <si>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</si>
  <si>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</si>
  <si>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</si>
  <si>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</si>
  <si>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</si>
  <si>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</si>
  <si>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</si>
  <si>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</si>
  <si>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</si>
  <si>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</si>
  <si>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</si>
  <si>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</si>
  <si>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</si>
  <si>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</si>
  <si>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</si>
  <si>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</si>
  <si>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</si>
  <si>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</si>
  <si>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</si>
  <si>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</si>
  <si>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</si>
  <si>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</si>
  <si>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</si>
  <si>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</si>
  <si>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</si>
  <si>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</si>
  <si>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</si>
  <si>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</si>
  <si>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</si>
  <si>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</si>
  <si>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</si>
  <si>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</si>
  <si>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</si>
  <si>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</si>
  <si>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</si>
  <si>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</si>
  <si>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</si>
  <si>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</si>
  <si>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</si>
  <si>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</si>
  <si>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</si>
  <si>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</si>
  <si>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</si>
  <si>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</si>
  <si>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</si>
  <si>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</si>
  <si>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</si>
  <si>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</si>
  <si>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</si>
  <si>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</si>
  <si>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</si>
  <si>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</si>
  <si>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</si>
  <si>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</si>
  <si>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</si>
  <si>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</si>
  <si>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</si>
  <si>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</si>
  <si>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</si>
  <si>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</si>
  <si>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</si>
  <si>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</si>
  <si>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</si>
  <si>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</si>
  <si>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</si>
  <si>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</si>
  <si>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</si>
  <si>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</si>
  <si>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</si>
  <si>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</si>
  <si>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</si>
  <si>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</si>
  <si>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</si>
  <si>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</si>
  <si>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</si>
  <si>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</si>
  <si>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</si>
  <si>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</si>
  <si>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</si>
  <si>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</si>
  <si>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</si>
  <si>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</si>
  <si>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</si>
  <si>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</si>
  <si>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</si>
  <si>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</si>
  <si>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</si>
  <si>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</si>
  <si>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</si>
  <si>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</si>
  <si>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</si>
  <si>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</si>
  <si>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</si>
  <si>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</si>
  <si>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</si>
  <si>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</si>
  <si>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</si>
  <si>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</si>
  <si>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</si>
  <si>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</si>
  <si>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</si>
  <si>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</si>
  <si>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</si>
  <si>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</si>
  <si>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</si>
  <si>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</si>
  <si>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</si>
  <si>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</si>
  <si>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</si>
  <si>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</si>
  <si>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</si>
  <si>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</si>
  <si>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</si>
  <si>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</si>
  <si>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</si>
  <si>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</si>
  <si>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</si>
  <si>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</si>
  <si>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</si>
  <si>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</si>
  <si>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</si>
  <si>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</si>
  <si>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</si>
  <si>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</si>
  <si>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</si>
  <si>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</si>
  <si>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</si>
  <si>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</si>
  <si>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</si>
  <si>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</si>
  <si>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</si>
  <si>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</si>
  <si>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</si>
  <si>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</si>
  <si>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</si>
  <si>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</si>
  <si>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</si>
  <si>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</si>
  <si>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</si>
  <si>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</si>
  <si>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</si>
  <si>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</si>
  <si>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</si>
  <si>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</si>
  <si>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</si>
  <si>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</si>
  <si>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</si>
  <si>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</si>
  <si>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</si>
  <si>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</si>
  <si>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</si>
  <si>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</si>
  <si>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</si>
  <si>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</si>
  <si>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</si>
  <si>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</si>
  <si>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</si>
  <si>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</si>
  <si>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</si>
  <si>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</si>
  <si>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</si>
  <si>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</si>
  <si>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</si>
  <si>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</si>
  <si>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</si>
  <si>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</si>
  <si>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</si>
  <si>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</si>
  <si>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</si>
  <si>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</si>
  <si>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</si>
  <si>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</si>
  <si>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</si>
  <si>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</si>
  <si>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</si>
  <si>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</si>
  <si>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</si>
  <si>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</si>
  <si>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</si>
  <si>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</si>
  <si>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</si>
  <si>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</si>
  <si>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</si>
  <si>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</si>
  <si>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</si>
  <si>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</si>
  <si>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</si>
  <si>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</si>
  <si>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</si>
  <si>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</si>
  <si>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</si>
  <si>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</si>
  <si>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</si>
  <si>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</si>
  <si>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</si>
  <si>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</si>
  <si>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</si>
  <si>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</si>
  <si>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</si>
  <si>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</si>
  <si>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</si>
  <si>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</si>
  <si>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</si>
  <si>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</si>
  <si>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</si>
  <si>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</si>
  <si>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</si>
  <si>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</si>
  <si>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</si>
  <si>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</si>
  <si>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</si>
  <si>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</si>
  <si>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</si>
  <si>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</si>
  <si>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</si>
  <si>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</si>
  <si>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</si>
  <si>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</si>
  <si>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</si>
  <si>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</si>
  <si>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</si>
  <si>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</si>
  <si>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</si>
  <si>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</si>
  <si>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</si>
  <si>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</si>
  <si>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</si>
  <si>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</si>
  <si>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</si>
  <si>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</si>
  <si>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</si>
  <si>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</si>
  <si>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</si>
  <si>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</si>
  <si>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</si>
  <si>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</si>
  <si>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</si>
  <si>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</si>
  <si>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</si>
  <si>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</si>
  <si>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</si>
  <si>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</si>
  <si>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</si>
  <si>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</si>
  <si>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</si>
  <si>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</si>
  <si>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</si>
  <si>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</si>
  <si>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</si>
  <si>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</si>
  <si>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</si>
  <si>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</si>
  <si>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</si>
  <si>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</si>
  <si>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</si>
  <si>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</si>
  <si>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</si>
  <si>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</si>
  <si>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</si>
  <si>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</si>
  <si>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</si>
  <si>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</si>
  <si>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</si>
  <si>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</si>
  <si>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</si>
  <si>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</si>
  <si>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</si>
  <si>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</si>
  <si>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</si>
  <si>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</si>
  <si>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</si>
  <si>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</si>
  <si>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</si>
  <si>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</si>
  <si>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</si>
  <si>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</si>
  <si>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</si>
  <si>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</si>
  <si>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</si>
  <si>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</si>
  <si>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</si>
  <si>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</si>
  <si>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</si>
  <si>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</si>
  <si>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</si>
  <si>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</si>
  <si>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</si>
  <si>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</si>
  <si>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</si>
  <si>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</si>
  <si>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</si>
  <si>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</si>
  <si>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</si>
  <si>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</si>
  <si>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</si>
  <si>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</si>
  <si>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</si>
  <si>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</si>
  <si>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</si>
  <si>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</si>
  <si>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</si>
  <si>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</si>
  <si>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</si>
  <si>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</si>
  <si>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</si>
  <si>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</si>
  <si>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</si>
  <si>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</si>
  <si>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</si>
  <si>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</si>
  <si>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</si>
  <si>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</si>
  <si>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</si>
  <si>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</si>
  <si>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</si>
  <si>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</si>
  <si>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</si>
  <si>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</si>
  <si>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</si>
  <si>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</si>
  <si>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</si>
  <si>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</si>
  <si>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</si>
  <si>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</si>
  <si>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</si>
  <si>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</si>
  <si>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</si>
  <si>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</si>
  <si>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</si>
  <si>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</si>
  <si>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</si>
  <si>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</si>
  <si>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</si>
  <si>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</si>
  <si>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</si>
  <si>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</si>
  <si>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</si>
  <si>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</si>
  <si>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</si>
  <si>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</si>
  <si>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</si>
  <si>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</si>
  <si>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</si>
  <si>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</si>
  <si>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</si>
  <si>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</si>
  <si>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</si>
  <si>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</si>
  <si>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</si>
  <si>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</si>
  <si>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</si>
  <si>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</si>
  <si>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</si>
  <si>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</si>
  <si>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</si>
  <si>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</si>
  <si>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</si>
  <si>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</si>
  <si>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</si>
  <si>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</si>
  <si>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</si>
  <si>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</si>
  <si>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</si>
  <si>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</si>
  <si>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</si>
  <si>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</si>
  <si>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</si>
  <si>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</si>
  <si>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4.17</t>
  </si>
  <si>
    <t>水道事業会計</t>
  </si>
  <si>
    <t>一般会計</t>
  </si>
  <si>
    <t>国民健康保険特別会計</t>
  </si>
  <si>
    <t>病院事業会計</t>
  </si>
  <si>
    <t>公共下水道事業特別会計</t>
  </si>
  <si>
    <t>介護保険特別会計</t>
  </si>
  <si>
    <t>土地取得特別会計</t>
  </si>
  <si>
    <t>後期高齢者医療特別会計</t>
  </si>
  <si>
    <t>その他会計（赤字）</t>
  </si>
  <si>
    <t>その他会計（黒字）</t>
  </si>
  <si>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</si>
  <si>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</si>
  <si>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</si>
  <si>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</si>
  <si>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2">
      <t>チュウトウ</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</si>
  <si>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</si>
  <si>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</si>
  <si>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3">
      <t>カケガワシ</t>
    </rPh>
    <rPh sb="4" eb="6">
      <t>フクロイ</t>
    </rPh>
    <rPh sb="6" eb="7">
      <t>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</si>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</sst>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60421</c:v>
                </c:pt>
                <c:pt idx="1">
                  <c:v>45337</c:v>
                </c:pt>
                <c:pt idx="2">
                  <c:v>46017</c:v>
                </c:pt>
                <c:pt idx="3">
                  <c:v>81381</c:v>
                </c:pt>
                <c:pt idx="4">
                  <c:v>60045</c:v>
                </c:pt>
              </c:numCache>
            </c:numRef>
          </c:val>
          <c:smooth val="0"/>
        </c:ser>
        <c:dLbls>
          <c:showLegendKey val="0"/>
          <c:showVal val="0"/>
          <c:showCatName val="0"/>
          <c:showSerName val="0"/>
          <c:showPercent val="0"/>
          <c:showBubbleSize val="0"/>
        </c:dLbls>
        <c:marker val="1"/>
        <c:smooth val="0"/>
        <c:axId val="115284224"/>
        <c:axId val="115323264"/>
      </c:lineChart>
      <c:catAx>
        <c:axId val="11528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23264"/>
        <c:crosses val="autoZero"/>
        <c:auto val="1"/>
        <c:lblAlgn val="ctr"/>
        <c:lblOffset val="100"/>
        <c:tickLblSkip val="1"/>
        <c:tickMarkSkip val="1"/>
        <c:noMultiLvlLbl val="0"/>
      </c:catAx>
      <c:valAx>
        <c:axId val="1153232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5.0199999999999996</c:v>
                </c:pt>
                <c:pt idx="1">
                  <c:v>5.12</c:v>
                </c:pt>
                <c:pt idx="2">
                  <c:v>5.99</c:v>
                </c:pt>
                <c:pt idx="3">
                  <c:v>0.55000000000000004</c:v>
                </c:pt>
                <c:pt idx="4">
                  <c:v>6.06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9.7899999999999991</c:v>
                </c:pt>
                <c:pt idx="1">
                  <c:v>8.98</c:v>
                </c:pt>
                <c:pt idx="2">
                  <c:v>8.6999999999999993</c:v>
                </c:pt>
                <c:pt idx="3">
                  <c:v>9.77</c:v>
                </c:pt>
                <c:pt idx="4">
                  <c:v>9.7100000000000009</c:v>
                </c:pt>
              </c:numCache>
            </c:numRef>
          </c:val>
        </c:ser>
        <c:dLbls>
          <c:showLegendKey val="0"/>
          <c:showVal val="0"/>
          <c:showCatName val="0"/>
          <c:showSerName val="0"/>
          <c:showPercent val="0"/>
          <c:showBubbleSize val="0"/>
        </c:dLbls>
        <c:gapWidth val="250"/>
        <c:overlap val="100"/>
        <c:axId val="114939392"/>
        <c:axId val="11494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3.62</c:v>
                </c:pt>
                <c:pt idx="1">
                  <c:v>0.15</c:v>
                </c:pt>
                <c:pt idx="2">
                  <c:v>1.26</c:v>
                </c:pt>
                <c:pt idx="3">
                  <c:v>-4.17</c:v>
                </c:pt>
                <c:pt idx="4">
                  <c:v>5.38</c:v>
                </c:pt>
              </c:numCache>
            </c:numRef>
          </c:val>
          <c:smooth val="0"/>
        </c:ser>
        <c:dLbls>
          <c:showLegendKey val="0"/>
          <c:showVal val="0"/>
          <c:showCatName val="0"/>
          <c:showSerName val="0"/>
          <c:showPercent val="0"/>
          <c:showBubbleSize val="0"/>
        </c:dLbls>
        <c:marker val="1"/>
        <c:smooth val="0"/>
        <c:axId val="114939392"/>
        <c:axId val="114941312"/>
      </c:lineChart>
      <c:catAx>
        <c:axId val="1149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41312"/>
        <c:crosses val="autoZero"/>
        <c:auto val="1"/>
        <c:lblAlgn val="ctr"/>
        <c:lblOffset val="100"/>
        <c:tickLblSkip val="1"/>
        <c:tickMarkSkip val="1"/>
        <c:noMultiLvlLbl val="0"/>
      </c:catAx>
      <c:valAx>
        <c:axId val="1149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0.08</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c:v>
                </c:pt>
                <c:pt idx="8">
                  <c:v>#N/A</c:v>
                </c:pt>
                <c:pt idx="9">
                  <c:v>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0.17</c:v>
                </c:pt>
                <c:pt idx="4">
                  <c:v>#N/A</c:v>
                </c:pt>
                <c:pt idx="5">
                  <c:v>0.52</c:v>
                </c:pt>
                <c:pt idx="6">
                  <c:v>#N/A</c:v>
                </c:pt>
                <c:pt idx="7">
                  <c:v>0.33</c:v>
                </c:pt>
                <c:pt idx="8">
                  <c:v>#N/A</c:v>
                </c:pt>
                <c:pt idx="9">
                  <c:v>0.22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0.21</c:v>
                </c:pt>
                <c:pt idx="4">
                  <c:v>#N/A</c:v>
                </c:pt>
                <c:pt idx="5">
                  <c:v>0.21</c:v>
                </c:pt>
                <c:pt idx="6">
                  <c:v>#N/A</c:v>
                </c:pt>
                <c:pt idx="7">
                  <c:v>0.34</c:v>
                </c:pt>
                <c:pt idx="8">
                  <c:v>#N/A</c:v>
                </c:pt>
                <c:pt idx="9">
                  <c:v>0.23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9.31</c:v>
                </c:pt>
                <c:pt idx="2">
                  <c:v>#N/A</c:v>
                </c:pt>
                <c:pt idx="3">
                  <c:v>10.25</c:v>
                </c:pt>
                <c:pt idx="4">
                  <c:v>#N/A</c:v>
                </c:pt>
                <c:pt idx="5">
                  <c:v>12.62</c:v>
                </c:pt>
                <c:pt idx="6">
                  <c:v>#N/A</c:v>
                </c:pt>
                <c:pt idx="7">
                  <c:v>0.15</c:v>
                </c:pt>
                <c:pt idx="8">
                  <c:v>#N/A</c:v>
                </c:pt>
                <c:pt idx="9">
                  <c:v>0.47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2.19</c:v>
                </c:pt>
                <c:pt idx="2">
                  <c:v>#N/A</c:v>
                </c:pt>
                <c:pt idx="3">
                  <c:v>1.58</c:v>
                </c:pt>
                <c:pt idx="4">
                  <c:v>#N/A</c:v>
                </c:pt>
                <c:pt idx="5">
                  <c:v>1.9</c:v>
                </c:pt>
                <c:pt idx="6">
                  <c:v>#N/A</c:v>
                </c:pt>
                <c:pt idx="7">
                  <c:v>1.1499999999999999</c:v>
                </c:pt>
                <c:pt idx="8">
                  <c:v>#N/A</c:v>
                </c:pt>
                <c:pt idx="9">
                  <c:v>1.78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4.99</c:v>
                </c:pt>
                <c:pt idx="2">
                  <c:v>#N/A</c:v>
                </c:pt>
                <c:pt idx="3">
                  <c:v>5.09</c:v>
                </c:pt>
                <c:pt idx="4">
                  <c:v>#N/A</c:v>
                </c:pt>
                <c:pt idx="5">
                  <c:v>5.96</c:v>
                </c:pt>
                <c:pt idx="6">
                  <c:v>#N/A</c:v>
                </c:pt>
                <c:pt idx="7">
                  <c:v>6.68</c:v>
                </c:pt>
                <c:pt idx="8">
                  <c:v>#N/A</c:v>
                </c:pt>
                <c:pt idx="9">
                  <c:v>6.03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8.48</c:v>
                </c:pt>
                <c:pt idx="2">
                  <c:v>#N/A</c:v>
                </c:pt>
                <c:pt idx="3">
                  <c:v>7.21</c:v>
                </c:pt>
                <c:pt idx="4">
                  <c:v>#N/A</c:v>
                </c:pt>
                <c:pt idx="5">
                  <c:v>5.96</c:v>
                </c:pt>
                <c:pt idx="6">
                  <c:v>#N/A</c:v>
                </c:pt>
                <c:pt idx="7">
                  <c:v>5.87</c:v>
                </c:pt>
                <c:pt idx="8">
                  <c:v>#N/A</c:v>
                </c:pt>
                <c:pt idx="9">
                  <c:v>6.71</c:v>
                </c:pt>
              </c:numCache>
            </c:numRef>
          </c:val>
        </c:ser>
        <c:dLbls>
          <c:showLegendKey val="0"/>
          <c:showVal val="0"/>
          <c:showCatName val="0"/>
          <c:showSerName val="0"/>
          <c:showPercent val="0"/>
          <c:showBubbleSize val="0"/>
        </c:dLbls>
        <c:gapWidth val="150"/>
        <c:overlap val="100"/>
        <c:axId val="115031424"/>
        <c:axId val="115033216"/>
      </c:barChart>
      <c:catAx>
        <c:axId val="1150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33216"/>
        <c:crosses val="autoZero"/>
        <c:auto val="1"/>
        <c:lblAlgn val="ctr"/>
        <c:lblOffset val="100"/>
        <c:tickLblSkip val="1"/>
        <c:tickMarkSkip val="1"/>
        <c:noMultiLvlLbl val="0"/>
      </c:catAx>
      <c:valAx>
        <c:axId val="1150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3313</c:v>
                </c:pt>
                <c:pt idx="5">
                  <c:v>3597</c:v>
                </c:pt>
                <c:pt idx="8">
                  <c:v>3701</c:v>
                </c:pt>
                <c:pt idx="11">
                  <c:v>3820</c:v>
                </c:pt>
                <c:pt idx="14">
                  <c:v>3969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28</c:v>
                </c:pt>
                <c:pt idx="6">
                  <c:v>26</c:v>
                </c:pt>
                <c:pt idx="9">
                  <c:v>27</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618</c:v>
                </c:pt>
                <c:pt idx="3">
                  <c:v>577</c:v>
                </c:pt>
                <c:pt idx="6">
                  <c:v>507</c:v>
                </c:pt>
                <c:pt idx="9">
                  <c:v>406</c:v>
                </c:pt>
                <c:pt idx="12">
                  <c:v>420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969</c:v>
                </c:pt>
                <c:pt idx="3">
                  <c:v>937</c:v>
                </c:pt>
                <c:pt idx="6">
                  <c:v>920</c:v>
                </c:pt>
                <c:pt idx="9">
                  <c:v>886</c:v>
                </c:pt>
                <c:pt idx="12">
                  <c:v>1126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3785</c:v>
                </c:pt>
                <c:pt idx="3">
                  <c:v>4058</c:v>
                </c:pt>
                <c:pt idx="6">
                  <c:v>4086</c:v>
                </c:pt>
                <c:pt idx="9">
                  <c:v>3914</c:v>
                </c:pt>
                <c:pt idx="12">
                  <c:v>3955</c:v>
                </c:pt>
              </c:numCache>
            </c:numRef>
          </c:val>
        </c:ser>
        <c:dLbls>
          <c:showLegendKey val="0"/>
          <c:showVal val="0"/>
          <c:showCatName val="0"/>
          <c:showSerName val="0"/>
          <c:showPercent val="0"/>
          <c:showBubbleSize val="0"/>
        </c:dLbls>
        <c:gapWidth val="100"/>
        <c:overlap val="100"/>
        <c:axId val="115849856"/>
        <c:axId val="11613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2072</c:v>
                </c:pt>
                <c:pt idx="2">
                  <c:v>#N/A</c:v>
                </c:pt>
                <c:pt idx="3">
                  <c:v>#N/A</c:v>
                </c:pt>
                <c:pt idx="4">
                  <c:v>2003</c:v>
                </c:pt>
                <c:pt idx="5">
                  <c:v>#N/A</c:v>
                </c:pt>
                <c:pt idx="6">
                  <c:v>#N/A</c:v>
                </c:pt>
                <c:pt idx="7">
                  <c:v>1838</c:v>
                </c:pt>
                <c:pt idx="8">
                  <c:v>#N/A</c:v>
                </c:pt>
                <c:pt idx="9">
                  <c:v>#N/A</c:v>
                </c:pt>
                <c:pt idx="10">
                  <c:v>1413</c:v>
                </c:pt>
                <c:pt idx="11">
                  <c:v>#N/A</c:v>
                </c:pt>
                <c:pt idx="12">
                  <c:v>#N/A</c:v>
                </c:pt>
                <c:pt idx="13">
                  <c:v>1558</c:v>
                </c:pt>
                <c:pt idx="14">
                  <c:v>#N/A</c:v>
                </c:pt>
              </c:numCache>
            </c:numRef>
          </c:val>
          <c:smooth val="0"/>
        </c:ser>
        <c:dLbls>
          <c:showLegendKey val="0"/>
          <c:showVal val="0"/>
          <c:showCatName val="0"/>
          <c:showSerName val="0"/>
          <c:showPercent val="0"/>
          <c:showBubbleSize val="0"/>
        </c:dLbls>
        <c:marker val="1"/>
        <c:smooth val="0"/>
        <c:axId val="115849856"/>
        <c:axId val="116130560"/>
      </c:lineChart>
      <c:catAx>
        <c:axId val="1158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30560"/>
        <c:crosses val="autoZero"/>
        <c:auto val="1"/>
        <c:lblAlgn val="ctr"/>
        <c:lblOffset val="100"/>
        <c:tickLblSkip val="1"/>
        <c:tickMarkSkip val="1"/>
        <c:noMultiLvlLbl val="0"/>
      </c:catAx>
      <c:valAx>
        <c:axId val="11613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28329</c:v>
                </c:pt>
                <c:pt idx="5">
                  <c:v>30394</c:v>
                </c:pt>
                <c:pt idx="8">
                  <c:v>32486</c:v>
                </c:pt>
                <c:pt idx="11">
                  <c:v>33746</c:v>
                </c:pt>
                <c:pt idx="14">
                  <c:v>33308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856</c:v>
                </c:pt>
                <c:pt idx="5">
                  <c:v>546</c:v>
                </c:pt>
                <c:pt idx="8">
                  <c:v>499</c:v>
                </c:pt>
                <c:pt idx="11">
                  <c:v>530</c:v>
                </c:pt>
                <c:pt idx="14">
                  <c:v>791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5705</c:v>
                </c:pt>
                <c:pt idx="5">
                  <c:v>5720</c:v>
                </c:pt>
                <c:pt idx="8">
                  <c:v>5513</c:v>
                </c:pt>
                <c:pt idx="11">
                  <c:v>6977</c:v>
                </c:pt>
                <c:pt idx="14">
                  <c:v>6536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729</c:v>
                </c:pt>
                <c:pt idx="3">
                  <c:v>615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4322</c:v>
                </c:pt>
                <c:pt idx="3">
                  <c:v>4208</c:v>
                </c:pt>
                <c:pt idx="6">
                  <c:v>3990</c:v>
                </c:pt>
                <c:pt idx="9">
                  <c:v>3910</c:v>
                </c:pt>
                <c:pt idx="12">
                  <c:v>3660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4240</c:v>
                </c:pt>
                <c:pt idx="3">
                  <c:v>4988</c:v>
                </c:pt>
                <c:pt idx="6">
                  <c:v>11789</c:v>
                </c:pt>
                <c:pt idx="9">
                  <c:v>8141</c:v>
                </c:pt>
                <c:pt idx="12">
                  <c:v>7274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14053</c:v>
                </c:pt>
                <c:pt idx="3">
                  <c:v>13642</c:v>
                </c:pt>
                <c:pt idx="6">
                  <c:v>13173</c:v>
                </c:pt>
                <c:pt idx="9">
                  <c:v>12469</c:v>
                </c:pt>
                <c:pt idx="12">
                  <c:v>12209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291</c:v>
                </c:pt>
                <c:pt idx="3">
                  <c:v>262</c:v>
                </c:pt>
                <c:pt idx="6">
                  <c:v>235</c:v>
                </c:pt>
                <c:pt idx="9">
                  <c:v>209</c:v>
                </c:pt>
                <c:pt idx="12">
                  <c:v>182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25700</c:v>
                </c:pt>
                <c:pt idx="3">
                  <c:v>24863</c:v>
                </c:pt>
                <c:pt idx="6">
                  <c:v>24768</c:v>
                </c:pt>
                <c:pt idx="9">
                  <c:v>25776</c:v>
                </c:pt>
                <c:pt idx="12">
                  <c:v>25709</c:v>
                </c:pt>
              </c:numCache>
            </c:numRef>
          </c:val>
        </c:ser>
        <c:dLbls>
          <c:showLegendKey val="0"/>
          <c:showVal val="0"/>
          <c:showCatName val="0"/>
          <c:showSerName val="0"/>
          <c:showPercent val="0"/>
          <c:showBubbleSize val="0"/>
        </c:dLbls>
        <c:gapWidth val="100"/>
        <c:overlap val="100"/>
        <c:axId val="114997504"/>
        <c:axId val="11500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14445</c:v>
                </c:pt>
                <c:pt idx="2">
                  <c:v>#N/A</c:v>
                </c:pt>
                <c:pt idx="3">
                  <c:v>#N/A</c:v>
                </c:pt>
                <c:pt idx="4">
                  <c:v>11917</c:v>
                </c:pt>
                <c:pt idx="5">
                  <c:v>#N/A</c:v>
                </c:pt>
                <c:pt idx="6">
                  <c:v>#N/A</c:v>
                </c:pt>
                <c:pt idx="7">
                  <c:v>15458</c:v>
                </c:pt>
                <c:pt idx="8">
                  <c:v>#N/A</c:v>
                </c:pt>
                <c:pt idx="9">
                  <c:v>#N/A</c:v>
                </c:pt>
                <c:pt idx="10">
                  <c:v>9252</c:v>
                </c:pt>
                <c:pt idx="11">
                  <c:v>#N/A</c:v>
                </c:pt>
                <c:pt idx="12">
                  <c:v>#N/A</c:v>
                </c:pt>
                <c:pt idx="13">
                  <c:v>8399</c:v>
                </c:pt>
                <c:pt idx="14">
                  <c:v>#N/A</c:v>
                </c:pt>
              </c:numCache>
            </c:numRef>
          </c:val>
          <c:smooth val="0"/>
        </c:ser>
        <c:dLbls>
          <c:showLegendKey val="0"/>
          <c:showVal val="0"/>
          <c:showCatName val="0"/>
          <c:showSerName val="0"/>
          <c:showPercent val="0"/>
          <c:showBubbleSize val="0"/>
        </c:dLbls>
        <c:marker val="1"/>
        <c:smooth val="0"/>
        <c:axId val="114997504"/>
        <c:axId val="115003776"/>
      </c:lineChart>
      <c:catAx>
        <c:axId val="11499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003776"/>
        <c:crosses val="autoZero"/>
        <c:auto val="1"/>
        <c:lblAlgn val="ctr"/>
        <c:lblOffset val="100"/>
        <c:tickLblSkip val="1"/>
        <c:tickMarkSkip val="1"/>
        <c:noMultiLvlLbl val="0"/>
      </c:catAx>
      <c:valAx>
        <c:axId val="1150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9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87,163
84,154
108.33
33,629,146
32,327,530
1,176,230
19,401,845
25,709,106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年度の財政力指数は</a:t>
          </a:r>
          <a:r>
            <a:rPr kumimoji="1" lang="en-US" altLang="ja-JP" sz="1300">
              <a:latin typeface="ＭＳ Ｐゴシック"/>
            </a:rPr>
            <a:t>0.86</a:t>
          </a:r>
          <a:r>
            <a:rPr kumimoji="1" lang="ja-JP" altLang="en-US" sz="1300">
              <a:latin typeface="ＭＳ Ｐゴシック"/>
            </a:rPr>
            <a:t>と平成</a:t>
          </a:r>
          <a:r>
            <a:rPr kumimoji="1" lang="en-US" altLang="ja-JP" sz="1300">
              <a:latin typeface="ＭＳ Ｐゴシック"/>
            </a:rPr>
            <a:t>25</a:t>
          </a:r>
          <a:r>
            <a:rPr kumimoji="1" lang="ja-JP" altLang="en-US" sz="1300">
              <a:latin typeface="ＭＳ Ｐゴシック"/>
            </a:rPr>
            <a:t>年度からわずかながら上昇し、平成</a:t>
          </a:r>
          <a:r>
            <a:rPr kumimoji="1" lang="en-US" altLang="ja-JP" sz="1300">
              <a:latin typeface="ＭＳ Ｐゴシック"/>
            </a:rPr>
            <a:t>20</a:t>
          </a:r>
          <a:r>
            <a:rPr kumimoji="1" lang="ja-JP" altLang="en-US" sz="1300">
              <a:latin typeface="ＭＳ Ｐゴシック"/>
            </a:rPr>
            <a:t>年度から続いた減少傾向に改善がみられる。</a:t>
          </a:r>
          <a:endParaRPr kumimoji="1" lang="en-US" altLang="ja-JP" sz="1300">
            <a:latin typeface="ＭＳ Ｐゴシック"/>
          </a:endParaRPr>
        </a:p>
        <a:p>
          <a:r>
            <a:rPr kumimoji="1" lang="ja-JP" altLang="en-US" sz="1300">
              <a:latin typeface="ＭＳ Ｐゴシック"/>
            </a:rPr>
            <a:t>　また、類似団体平均との比較においても良好な状態であり、引き続き、行財政改革による歳出削減、市税収納率の向上などによる歳入確保に努める。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22578</xdr:rowOff>
    </xdr:to>
    <xdr:cxnSp macro="">
      <xdr:nvCxnSpPr>
        <xdr:cNvPr id="67" name="直線コネクタ 66"/>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22578</xdr:rowOff>
    </xdr:from>
    <xdr:to>
      <xdr:col>6</xdr:col>
      <xdr:colOff>0</xdr:colOff>
      <xdr:row>41</xdr:row>
      <xdr:rowOff>22578</xdr:rowOff>
    </xdr:to>
    <xdr:cxnSp macro="">
      <xdr:nvCxnSpPr>
        <xdr:cNvPr id="70" name="直線コネクタ 69"/>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22578</xdr:rowOff>
    </xdr:to>
    <xdr:cxnSp macro="">
      <xdr:nvCxnSpPr>
        <xdr:cNvPr id="73" name="直線コネクタ 72"/>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167217</xdr:rowOff>
    </xdr:to>
    <xdr:cxnSp macro="">
      <xdr:nvCxnSpPr>
        <xdr:cNvPr id="76" name="直線コネクタ 75"/>
        <xdr:cNvCxnSpPr/>
      </xdr:nvCxnSpPr>
      <xdr:spPr>
        <a:xfrm>
          <a:off x="1447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129822</xdr:rowOff>
    </xdr:from>
    <xdr:to>
      <xdr:col>7</xdr:col>
      <xdr:colOff>203200</xdr:colOff>
      <xdr:row>41</xdr:row>
      <xdr:rowOff>59972</xdr:rowOff>
    </xdr:to>
    <xdr:sp macro="" textlink="">
      <xdr:nvSpPr>
        <xdr:cNvPr id="86" name="円/楕円 85"/>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146349</xdr:rowOff>
    </xdr:from>
    <xdr:ext cx="762000" cy="259045"/>
    <xdr:sp macro="" textlink="">
      <xdr:nvSpPr>
        <xdr:cNvPr id="87"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8" name="円/楕円 87"/>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89" name="テキスト ボックス 88"/>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0" name="円/楕円 89"/>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1" name="テキスト ボックス 90"/>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4" name="円/楕円 93"/>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5" name="テキスト ボックス 94"/>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年度から経常収支比率が上昇を続け、類似団体平均と比べても改善の余地がある。</a:t>
          </a:r>
          <a:endParaRPr kumimoji="1" lang="en-US" altLang="ja-JP" sz="1300">
            <a:latin typeface="ＭＳ Ｐゴシック"/>
          </a:endParaRPr>
        </a:p>
        <a:p>
          <a:r>
            <a:rPr kumimoji="1" lang="ja-JP" altLang="en-US" sz="1300">
              <a:latin typeface="ＭＳ Ｐゴシック"/>
            </a:rPr>
            <a:t>　今後、少子高齢化に伴う社会保障関連費の増や、公共施設のランニングコストの増など、経常収支比率を一層上昇させる要因が見込まれるため、歳入確保や歳出削減策などの行財政改革を推進していく。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106934</xdr:rowOff>
    </xdr:to>
    <xdr:cxnSp macro="">
      <xdr:nvCxnSpPr>
        <xdr:cNvPr id="128" name="直線コネクタ 127"/>
        <xdr:cNvCxnSpPr/>
      </xdr:nvCxnSpPr>
      <xdr:spPr>
        <a:xfrm>
          <a:off x="4114800" y="110459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73152</xdr:rowOff>
    </xdr:to>
    <xdr:cxnSp macro="">
      <xdr:nvCxnSpPr>
        <xdr:cNvPr id="131" name="直線コネクタ 130"/>
        <xdr:cNvCxnSpPr/>
      </xdr:nvCxnSpPr>
      <xdr:spPr>
        <a:xfrm>
          <a:off x="3225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64</xdr:row>
      <xdr:rowOff>15240</xdr:rowOff>
    </xdr:to>
    <xdr:cxnSp macro="">
      <xdr:nvCxnSpPr>
        <xdr:cNvPr id="134" name="直線コネクタ 133"/>
        <xdr:cNvCxnSpPr/>
      </xdr:nvCxnSpPr>
      <xdr:spPr>
        <a:xfrm flipV="1">
          <a:off x="2336800" y="1091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64</xdr:row>
      <xdr:rowOff>15240</xdr:rowOff>
    </xdr:to>
    <xdr:cxnSp macro="">
      <xdr:nvCxnSpPr>
        <xdr:cNvPr id="137" name="直線コネクタ 136"/>
        <xdr:cNvCxnSpPr/>
      </xdr:nvCxnSpPr>
      <xdr:spPr>
        <a:xfrm>
          <a:off x="1447800" y="107950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7" name="円/楕円 146"/>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8"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49" name="円/楕円 148"/>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0" name="テキスト ボックス 149"/>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1" name="円/楕円 150"/>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2" name="テキスト ボックス 151"/>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3" name="円/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4" name="テキスト ボックス 15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5" name="円/楕円 154"/>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56" name="テキスト ボックス 155"/>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人件費、物件費等については、人口１人当たりの数値において、類似団体平均と比べ良好な状況であるが、ゆるやかな上昇傾向にある。</a:t>
          </a:r>
          <a:endParaRPr kumimoji="1" lang="en-US" altLang="ja-JP" sz="1300">
            <a:latin typeface="ＭＳ Ｐゴシック"/>
          </a:endParaRPr>
        </a:p>
        <a:p>
          <a:r>
            <a:rPr kumimoji="1" lang="ja-JP" altLang="en-US" sz="1300">
              <a:latin typeface="ＭＳ Ｐゴシック"/>
            </a:rPr>
            <a:t>　定員適正化計画の遂行や、指定管理者制度の積極的活用などにより、コストの低減を図るとともに、一部事務組合の人件費・物件費等に充てる負担金を含め抑制を図っていく。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6237</xdr:rowOff>
    </xdr:from>
    <xdr:to>
      <xdr:col>7</xdr:col>
      <xdr:colOff>152400</xdr:colOff>
      <xdr:row>81</xdr:row>
      <xdr:rowOff>28045</xdr:rowOff>
    </xdr:to>
    <xdr:cxnSp macro="">
      <xdr:nvCxnSpPr>
        <xdr:cNvPr id="189" name="直線コネクタ 188"/>
        <xdr:cNvCxnSpPr/>
      </xdr:nvCxnSpPr>
      <xdr:spPr>
        <a:xfrm>
          <a:off x="4114800" y="13893687"/>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154516</xdr:rowOff>
    </xdr:from>
    <xdr:to>
      <xdr:col>6</xdr:col>
      <xdr:colOff>0</xdr:colOff>
      <xdr:row>81</xdr:row>
      <xdr:rowOff>6237</xdr:rowOff>
    </xdr:to>
    <xdr:cxnSp macro="">
      <xdr:nvCxnSpPr>
        <xdr:cNvPr id="192" name="直線コネクタ 191"/>
        <xdr:cNvCxnSpPr/>
      </xdr:nvCxnSpPr>
      <xdr:spPr>
        <a:xfrm>
          <a:off x="3225800" y="1387051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154516</xdr:rowOff>
    </xdr:from>
    <xdr:to>
      <xdr:col>4</xdr:col>
      <xdr:colOff>482600</xdr:colOff>
      <xdr:row>81</xdr:row>
      <xdr:rowOff>6993</xdr:rowOff>
    </xdr:to>
    <xdr:cxnSp macro="">
      <xdr:nvCxnSpPr>
        <xdr:cNvPr id="195" name="直線コネクタ 194"/>
        <xdr:cNvCxnSpPr/>
      </xdr:nvCxnSpPr>
      <xdr:spPr>
        <a:xfrm flipV="1">
          <a:off x="2336800" y="13870516"/>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157702</xdr:rowOff>
    </xdr:from>
    <xdr:to>
      <xdr:col>3</xdr:col>
      <xdr:colOff>279400</xdr:colOff>
      <xdr:row>81</xdr:row>
      <xdr:rowOff>6993</xdr:rowOff>
    </xdr:to>
    <xdr:cxnSp macro="">
      <xdr:nvCxnSpPr>
        <xdr:cNvPr id="198" name="直線コネクタ 197"/>
        <xdr:cNvCxnSpPr/>
      </xdr:nvCxnSpPr>
      <xdr:spPr>
        <a:xfrm>
          <a:off x="1447800" y="13873702"/>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148695</xdr:rowOff>
    </xdr:from>
    <xdr:to>
      <xdr:col>7</xdr:col>
      <xdr:colOff>203200</xdr:colOff>
      <xdr:row>81</xdr:row>
      <xdr:rowOff>78845</xdr:rowOff>
    </xdr:to>
    <xdr:sp macro="" textlink="">
      <xdr:nvSpPr>
        <xdr:cNvPr id="208" name="円/楕円 207"/>
        <xdr:cNvSpPr/>
      </xdr:nvSpPr>
      <xdr:spPr>
        <a:xfrm>
          <a:off x="4902200" y="138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165222</xdr:rowOff>
    </xdr:from>
    <xdr:ext cx="762000" cy="259045"/>
    <xdr:sp macro="" textlink="">
      <xdr:nvSpPr>
        <xdr:cNvPr id="209" name="人件費・物件費等の状況該当値テキスト"/>
        <xdr:cNvSpPr txBox="1"/>
      </xdr:nvSpPr>
      <xdr:spPr>
        <a:xfrm>
          <a:off x="5041900" y="137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126887</xdr:rowOff>
    </xdr:from>
    <xdr:to>
      <xdr:col>6</xdr:col>
      <xdr:colOff>50800</xdr:colOff>
      <xdr:row>81</xdr:row>
      <xdr:rowOff>57037</xdr:rowOff>
    </xdr:to>
    <xdr:sp macro="" textlink="">
      <xdr:nvSpPr>
        <xdr:cNvPr id="210" name="円/楕円 209"/>
        <xdr:cNvSpPr/>
      </xdr:nvSpPr>
      <xdr:spPr>
        <a:xfrm>
          <a:off x="4064000" y="13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67214</xdr:rowOff>
    </xdr:from>
    <xdr:ext cx="736600" cy="259045"/>
    <xdr:sp macro="" textlink="">
      <xdr:nvSpPr>
        <xdr:cNvPr id="211" name="テキスト ボックス 210"/>
        <xdr:cNvSpPr txBox="1"/>
      </xdr:nvSpPr>
      <xdr:spPr>
        <a:xfrm>
          <a:off x="3733800" y="1361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103716</xdr:rowOff>
    </xdr:from>
    <xdr:to>
      <xdr:col>4</xdr:col>
      <xdr:colOff>533400</xdr:colOff>
      <xdr:row>81</xdr:row>
      <xdr:rowOff>33866</xdr:rowOff>
    </xdr:to>
    <xdr:sp macro="" textlink="">
      <xdr:nvSpPr>
        <xdr:cNvPr id="212" name="円/楕円 211"/>
        <xdr:cNvSpPr/>
      </xdr:nvSpPr>
      <xdr:spPr>
        <a:xfrm>
          <a:off x="3175000" y="13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44043</xdr:rowOff>
    </xdr:from>
    <xdr:ext cx="762000" cy="259045"/>
    <xdr:sp macro="" textlink="">
      <xdr:nvSpPr>
        <xdr:cNvPr id="213" name="テキスト ボックス 212"/>
        <xdr:cNvSpPr txBox="1"/>
      </xdr:nvSpPr>
      <xdr:spPr>
        <a:xfrm>
          <a:off x="2844800" y="135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127643</xdr:rowOff>
    </xdr:from>
    <xdr:to>
      <xdr:col>3</xdr:col>
      <xdr:colOff>330200</xdr:colOff>
      <xdr:row>81</xdr:row>
      <xdr:rowOff>57793</xdr:rowOff>
    </xdr:to>
    <xdr:sp macro="" textlink="">
      <xdr:nvSpPr>
        <xdr:cNvPr id="214" name="円/楕円 213"/>
        <xdr:cNvSpPr/>
      </xdr:nvSpPr>
      <xdr:spPr>
        <a:xfrm>
          <a:off x="2286000" y="138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67970</xdr:rowOff>
    </xdr:from>
    <xdr:ext cx="762000" cy="259045"/>
    <xdr:sp macro="" textlink="">
      <xdr:nvSpPr>
        <xdr:cNvPr id="215" name="テキスト ボックス 214"/>
        <xdr:cNvSpPr txBox="1"/>
      </xdr:nvSpPr>
      <xdr:spPr>
        <a:xfrm>
          <a:off x="1955800" y="136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106902</xdr:rowOff>
    </xdr:from>
    <xdr:to>
      <xdr:col>2</xdr:col>
      <xdr:colOff>127000</xdr:colOff>
      <xdr:row>81</xdr:row>
      <xdr:rowOff>37052</xdr:rowOff>
    </xdr:to>
    <xdr:sp macro="" textlink="">
      <xdr:nvSpPr>
        <xdr:cNvPr id="216" name="円/楕円 215"/>
        <xdr:cNvSpPr/>
      </xdr:nvSpPr>
      <xdr:spPr>
        <a:xfrm>
          <a:off x="1397000" y="138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47229</xdr:rowOff>
    </xdr:from>
    <xdr:ext cx="762000" cy="259045"/>
    <xdr:sp macro="" textlink="">
      <xdr:nvSpPr>
        <xdr:cNvPr id="217" name="テキスト ボックス 216"/>
        <xdr:cNvSpPr txBox="1"/>
      </xdr:nvSpPr>
      <xdr:spPr>
        <a:xfrm>
          <a:off x="1066800" y="1359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101.7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年度から行政改革の一環として定員の適正化を行っており、職員数が抑制されている反面、当該指数は、類似団体と比べ高めとなっている。</a:t>
          </a:r>
          <a:endParaRPr kumimoji="1" lang="en-US" altLang="ja-JP" sz="1300">
            <a:latin typeface="ＭＳ Ｐゴシック"/>
          </a:endParaRPr>
        </a:p>
        <a:p>
          <a:r>
            <a:rPr kumimoji="1" lang="ja-JP" altLang="en-US" sz="1300">
              <a:latin typeface="ＭＳ Ｐゴシック"/>
            </a:rPr>
            <a:t>　引き続き計画的かつ適切な定員管理に努める。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85</xdr:row>
      <xdr:rowOff>168487</xdr:rowOff>
    </xdr:to>
    <xdr:cxnSp macro="">
      <xdr:nvCxnSpPr>
        <xdr:cNvPr id="246" name="直線コネクタ 245"/>
        <xdr:cNvCxnSpPr/>
      </xdr:nvCxnSpPr>
      <xdr:spPr>
        <a:xfrm flipV="1">
          <a:off x="17018000" y="14066096"/>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140564</xdr:rowOff>
    </xdr:from>
    <xdr:ext cx="762000" cy="259045"/>
    <xdr:sp macro="" textlink="">
      <xdr:nvSpPr>
        <xdr:cNvPr id="247" name="給与水準   （国との比較）最小値テキスト"/>
        <xdr:cNvSpPr txBox="1"/>
      </xdr:nvSpPr>
      <xdr:spPr>
        <a:xfrm>
          <a:off x="17106900" y="147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168487</xdr:rowOff>
    </xdr:from>
    <xdr:to>
      <xdr:col>24</xdr:col>
      <xdr:colOff>647700</xdr:colOff>
      <xdr:row>85</xdr:row>
      <xdr:rowOff>168487</xdr:rowOff>
    </xdr:to>
    <xdr:cxnSp macro="">
      <xdr:nvCxnSpPr>
        <xdr:cNvPr id="248" name="直線コネクタ 247"/>
        <xdr:cNvCxnSpPr/>
      </xdr:nvCxnSpPr>
      <xdr:spPr>
        <a:xfrm>
          <a:off x="16929100" y="1474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49"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0" name="直線コネクタ 249"/>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1" name="直線コネクタ 250"/>
        <xdr:cNvCxnSpPr/>
      </xdr:nvCxnSpPr>
      <xdr:spPr>
        <a:xfrm>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2"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3" name="フローチャート : 判断 252"/>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85937</xdr:rowOff>
    </xdr:to>
    <xdr:cxnSp macro="">
      <xdr:nvCxnSpPr>
        <xdr:cNvPr id="254" name="直線コネクタ 253"/>
        <xdr:cNvCxnSpPr/>
      </xdr:nvCxnSpPr>
      <xdr:spPr>
        <a:xfrm flipV="1">
          <a:off x="15290800" y="147256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5" name="フローチャート : 判断 254"/>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6" name="テキスト ボックス 255"/>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61807</xdr:rowOff>
    </xdr:from>
    <xdr:to>
      <xdr:col>22</xdr:col>
      <xdr:colOff>203200</xdr:colOff>
      <xdr:row>89</xdr:row>
      <xdr:rowOff>85937</xdr:rowOff>
    </xdr:to>
    <xdr:cxnSp macro="">
      <xdr:nvCxnSpPr>
        <xdr:cNvPr id="257" name="直線コネクタ 256"/>
        <xdr:cNvCxnSpPr/>
      </xdr:nvCxnSpPr>
      <xdr:spPr>
        <a:xfrm>
          <a:off x="14401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64346</xdr:rowOff>
    </xdr:from>
    <xdr:to>
      <xdr:col>22</xdr:col>
      <xdr:colOff>254000</xdr:colOff>
      <xdr:row>87</xdr:row>
      <xdr:rowOff>165946</xdr:rowOff>
    </xdr:to>
    <xdr:sp macro="" textlink="">
      <xdr:nvSpPr>
        <xdr:cNvPr id="258" name="フローチャート : 判断 257"/>
        <xdr:cNvSpPr/>
      </xdr:nvSpPr>
      <xdr:spPr>
        <a:xfrm>
          <a:off x="15240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59" name="テキスト ボックス 258"/>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61807</xdr:rowOff>
    </xdr:to>
    <xdr:cxnSp macro="">
      <xdr:nvCxnSpPr>
        <xdr:cNvPr id="260" name="直線コネクタ 259"/>
        <xdr:cNvCxnSpPr/>
      </xdr:nvCxnSpPr>
      <xdr:spPr>
        <a:xfrm>
          <a:off x="13512800" y="146291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56304</xdr:rowOff>
    </xdr:from>
    <xdr:to>
      <xdr:col>21</xdr:col>
      <xdr:colOff>50800</xdr:colOff>
      <xdr:row>87</xdr:row>
      <xdr:rowOff>157904</xdr:rowOff>
    </xdr:to>
    <xdr:sp macro="" textlink="">
      <xdr:nvSpPr>
        <xdr:cNvPr id="261" name="フローチャート : 判断 260"/>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62" name="テキスト ボックス 261"/>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74507</xdr:rowOff>
    </xdr:from>
    <xdr:to>
      <xdr:col>19</xdr:col>
      <xdr:colOff>533400</xdr:colOff>
      <xdr:row>84</xdr:row>
      <xdr:rowOff>4657</xdr:rowOff>
    </xdr:to>
    <xdr:sp macro="" textlink="">
      <xdr:nvSpPr>
        <xdr:cNvPr id="263" name="フローチャート : 判断 262"/>
        <xdr:cNvSpPr/>
      </xdr:nvSpPr>
      <xdr:spPr>
        <a:xfrm>
          <a:off x="13462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14834</xdr:rowOff>
    </xdr:from>
    <xdr:ext cx="762000" cy="259045"/>
    <xdr:sp macro="" textlink="">
      <xdr:nvSpPr>
        <xdr:cNvPr id="264" name="テキスト ボックス 26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0" name="円/楕円 269"/>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13564</xdr:rowOff>
    </xdr:from>
    <xdr:ext cx="762000" cy="259045"/>
    <xdr:sp macro="" textlink="">
      <xdr:nvSpPr>
        <xdr:cNvPr id="271" name="給与水準   （国との比較）該当値テキスト"/>
        <xdr:cNvSpPr txBox="1"/>
      </xdr:nvSpPr>
      <xdr:spPr>
        <a:xfrm>
          <a:off x="17106900" y="145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2" name="円/楕円 27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3" name="テキスト ボックス 27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4" name="円/楕円 273"/>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5" name="テキスト ボックス 274"/>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6" name="円/楕円 275"/>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7" name="テキスト ボックス 276"/>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8" name="円/楕円 277"/>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79" name="テキスト ボックス 278"/>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実施計画や定員適正化計画に基づき、組織機構の見直しや指定管理業務委託等を実施するなど職員数の抑制に努めていること、消防業務等を一部事務組合等で行っていることなどから、類似団体平均と比べ低い水準にある。</a:t>
          </a:r>
          <a:endParaRPr kumimoji="1" lang="en-US" altLang="ja-JP" sz="1300">
            <a:latin typeface="ＭＳ Ｐゴシック"/>
          </a:endParaRPr>
        </a:p>
        <a:p>
          <a:r>
            <a:rPr kumimoji="1" lang="ja-JP" altLang="en-US" sz="1300">
              <a:latin typeface="ＭＳ Ｐゴシック"/>
            </a:rPr>
            <a:t>　引き続き、行政改革実施計画に基づく事務事業の見直し等、更なる業務効率化を図り、適切な定員管理に努める。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168698</xdr:rowOff>
    </xdr:from>
    <xdr:to>
      <xdr:col>24</xdr:col>
      <xdr:colOff>558800</xdr:colOff>
      <xdr:row>60</xdr:row>
      <xdr:rowOff>15346</xdr:rowOff>
    </xdr:to>
    <xdr:cxnSp macro="">
      <xdr:nvCxnSpPr>
        <xdr:cNvPr id="314" name="直線コネクタ 313"/>
        <xdr:cNvCxnSpPr/>
      </xdr:nvCxnSpPr>
      <xdr:spPr>
        <a:xfrm flipV="1">
          <a:off x="16179800" y="1028424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15346</xdr:rowOff>
    </xdr:to>
    <xdr:cxnSp macro="">
      <xdr:nvCxnSpPr>
        <xdr:cNvPr id="317" name="直線コネクタ 316"/>
        <xdr:cNvCxnSpPr/>
      </xdr:nvCxnSpPr>
      <xdr:spPr>
        <a:xfrm>
          <a:off x="15290800" y="103003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63606</xdr:rowOff>
    </xdr:to>
    <xdr:cxnSp macro="">
      <xdr:nvCxnSpPr>
        <xdr:cNvPr id="320" name="直線コネクタ 319"/>
        <xdr:cNvCxnSpPr/>
      </xdr:nvCxnSpPr>
      <xdr:spPr>
        <a:xfrm flipV="1">
          <a:off x="14401800" y="1030033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63606</xdr:rowOff>
    </xdr:from>
    <xdr:to>
      <xdr:col>21</xdr:col>
      <xdr:colOff>0</xdr:colOff>
      <xdr:row>60</xdr:row>
      <xdr:rowOff>77681</xdr:rowOff>
    </xdr:to>
    <xdr:cxnSp macro="">
      <xdr:nvCxnSpPr>
        <xdr:cNvPr id="323" name="直線コネクタ 322"/>
        <xdr:cNvCxnSpPr/>
      </xdr:nvCxnSpPr>
      <xdr:spPr>
        <a:xfrm flipV="1">
          <a:off x="13512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117898</xdr:rowOff>
    </xdr:from>
    <xdr:to>
      <xdr:col>24</xdr:col>
      <xdr:colOff>609600</xdr:colOff>
      <xdr:row>60</xdr:row>
      <xdr:rowOff>48048</xdr:rowOff>
    </xdr:to>
    <xdr:sp macro="" textlink="">
      <xdr:nvSpPr>
        <xdr:cNvPr id="333" name="円/楕円 332"/>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39175</xdr:rowOff>
    </xdr:from>
    <xdr:ext cx="762000" cy="259045"/>
    <xdr:sp macro="" textlink="">
      <xdr:nvSpPr>
        <xdr:cNvPr id="334" name="定員管理の状況該当値テキスト"/>
        <xdr:cNvSpPr txBox="1"/>
      </xdr:nvSpPr>
      <xdr:spPr>
        <a:xfrm>
          <a:off x="17106900" y="101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135996</xdr:rowOff>
    </xdr:from>
    <xdr:to>
      <xdr:col>23</xdr:col>
      <xdr:colOff>457200</xdr:colOff>
      <xdr:row>60</xdr:row>
      <xdr:rowOff>66146</xdr:rowOff>
    </xdr:to>
    <xdr:sp macro="" textlink="">
      <xdr:nvSpPr>
        <xdr:cNvPr id="335" name="円/楕円 334"/>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76323</xdr:rowOff>
    </xdr:from>
    <xdr:ext cx="736600" cy="259045"/>
    <xdr:sp macro="" textlink="">
      <xdr:nvSpPr>
        <xdr:cNvPr id="336" name="テキスト ボックス 335"/>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37" name="円/楕円 336"/>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38" name="テキスト ボックス 337"/>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12806</xdr:rowOff>
    </xdr:from>
    <xdr:to>
      <xdr:col>21</xdr:col>
      <xdr:colOff>50800</xdr:colOff>
      <xdr:row>60</xdr:row>
      <xdr:rowOff>114406</xdr:rowOff>
    </xdr:to>
    <xdr:sp macro="" textlink="">
      <xdr:nvSpPr>
        <xdr:cNvPr id="339" name="円/楕円 338"/>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124583</xdr:rowOff>
    </xdr:from>
    <xdr:ext cx="762000" cy="259045"/>
    <xdr:sp macro="" textlink="">
      <xdr:nvSpPr>
        <xdr:cNvPr id="340" name="テキスト ボックス 339"/>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26881</xdr:rowOff>
    </xdr:from>
    <xdr:to>
      <xdr:col>19</xdr:col>
      <xdr:colOff>533400</xdr:colOff>
      <xdr:row>60</xdr:row>
      <xdr:rowOff>128481</xdr:rowOff>
    </xdr:to>
    <xdr:sp macro="" textlink="">
      <xdr:nvSpPr>
        <xdr:cNvPr id="341" name="円/楕円 340"/>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138658</xdr:rowOff>
    </xdr:from>
    <xdr:ext cx="762000" cy="259045"/>
    <xdr:sp macro="" textlink="">
      <xdr:nvSpPr>
        <xdr:cNvPr id="342" name="テキスト ボックス 341"/>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年度の実質公債費比率（３か年平均）は</a:t>
          </a:r>
          <a:r>
            <a:rPr kumimoji="1" lang="en-US" altLang="ja-JP" sz="1300">
              <a:latin typeface="ＭＳ Ｐゴシック"/>
            </a:rPr>
            <a:t>10.0</a:t>
          </a:r>
          <a:r>
            <a:rPr kumimoji="1" lang="ja-JP" altLang="en-US" sz="1300">
              <a:latin typeface="ＭＳ Ｐゴシック"/>
            </a:rPr>
            <a:t>％で平成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ポイント改善したが、単年度では、</a:t>
          </a:r>
          <a:r>
            <a:rPr kumimoji="1" lang="en-US" altLang="ja-JP" sz="1300">
              <a:latin typeface="ＭＳ Ｐゴシック"/>
            </a:rPr>
            <a:t>1.1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主な要因としては、掛川市・袋井市病院企業団の地方債の償還の財源に充てた繰出金が増加したことが挙げられる。</a:t>
          </a:r>
          <a:endParaRPr kumimoji="1" lang="en-US" altLang="ja-JP" sz="1300">
            <a:latin typeface="ＭＳ Ｐゴシック"/>
          </a:endParaRPr>
        </a:p>
        <a:p>
          <a:r>
            <a:rPr kumimoji="1" lang="ja-JP" altLang="en-US" sz="1300">
              <a:latin typeface="ＭＳ Ｐゴシック"/>
            </a:rPr>
            <a:t>　類似団体平均を上回っていることからも、引き続き特定財源の確保に努め、緊急度・住民ニーズを的確に把握した事業の選択により、起債に大きく頼ることのない財政運営に努める。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87206</xdr:rowOff>
    </xdr:to>
    <xdr:cxnSp macro="">
      <xdr:nvCxnSpPr>
        <xdr:cNvPr id="375" name="直線コネクタ 374"/>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44</xdr:row>
      <xdr:rowOff>28363</xdr:rowOff>
    </xdr:to>
    <xdr:cxnSp macro="">
      <xdr:nvCxnSpPr>
        <xdr:cNvPr id="378" name="直線コネクタ 377"/>
        <xdr:cNvCxnSpPr/>
      </xdr:nvCxnSpPr>
      <xdr:spPr>
        <a:xfrm flipV="1">
          <a:off x="15290800" y="74595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44</xdr:row>
      <xdr:rowOff>76623</xdr:rowOff>
    </xdr:to>
    <xdr:cxnSp macro="">
      <xdr:nvCxnSpPr>
        <xdr:cNvPr id="381" name="直線コネクタ 380"/>
        <xdr:cNvCxnSpPr/>
      </xdr:nvCxnSpPr>
      <xdr:spPr>
        <a:xfrm flipV="1">
          <a:off x="14401800" y="7572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76623</xdr:rowOff>
    </xdr:from>
    <xdr:to>
      <xdr:col>21</xdr:col>
      <xdr:colOff>0</xdr:colOff>
      <xdr:row>44</xdr:row>
      <xdr:rowOff>124883</xdr:rowOff>
    </xdr:to>
    <xdr:cxnSp macro="">
      <xdr:nvCxnSpPr>
        <xdr:cNvPr id="384" name="直線コネクタ 383"/>
        <xdr:cNvCxnSpPr/>
      </xdr:nvCxnSpPr>
      <xdr:spPr>
        <a:xfrm flipV="1">
          <a:off x="13512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4" name="円/楕円 39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5"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396" name="円/楕円 395"/>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397" name="テキスト ボックス 396"/>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149013</xdr:rowOff>
    </xdr:from>
    <xdr:to>
      <xdr:col>22</xdr:col>
      <xdr:colOff>254000</xdr:colOff>
      <xdr:row>44</xdr:row>
      <xdr:rowOff>79163</xdr:rowOff>
    </xdr:to>
    <xdr:sp macro="" textlink="">
      <xdr:nvSpPr>
        <xdr:cNvPr id="398" name="円/楕円 397"/>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63940</xdr:rowOff>
    </xdr:from>
    <xdr:ext cx="762000" cy="259045"/>
    <xdr:sp macro="" textlink="">
      <xdr:nvSpPr>
        <xdr:cNvPr id="399" name="テキスト ボックス 398"/>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25823</xdr:rowOff>
    </xdr:from>
    <xdr:to>
      <xdr:col>21</xdr:col>
      <xdr:colOff>50800</xdr:colOff>
      <xdr:row>44</xdr:row>
      <xdr:rowOff>127423</xdr:rowOff>
    </xdr:to>
    <xdr:sp macro="" textlink="">
      <xdr:nvSpPr>
        <xdr:cNvPr id="400" name="円/楕円 399"/>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112200</xdr:rowOff>
    </xdr:from>
    <xdr:ext cx="762000" cy="259045"/>
    <xdr:sp macro="" textlink="">
      <xdr:nvSpPr>
        <xdr:cNvPr id="401" name="テキスト ボックス 400"/>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2" name="円/楕円 401"/>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14410</xdr:rowOff>
    </xdr:from>
    <xdr:ext cx="762000" cy="259045"/>
    <xdr:sp macro="" textlink="">
      <xdr:nvSpPr>
        <xdr:cNvPr id="403" name="テキスト ボックス 402"/>
        <xdr:cNvSpPr txBox="1"/>
      </xdr:nvSpPr>
      <xdr:spPr>
        <a:xfrm>
          <a:off x="13131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一部事務組合で建設を進めていた中東遠総合医療センターが完成し、建設に伴う負担額が減少した平成</a:t>
          </a:r>
          <a:r>
            <a:rPr kumimoji="1" lang="en-US" altLang="ja-JP" sz="1300">
              <a:latin typeface="ＭＳ Ｐゴシック"/>
            </a:rPr>
            <a:t>25</a:t>
          </a:r>
          <a:r>
            <a:rPr kumimoji="1" lang="ja-JP" altLang="en-US" sz="1300">
              <a:latin typeface="ＭＳ Ｐゴシック"/>
            </a:rPr>
            <a:t>年度に数値が大きく改善したが、類似団体と比較すると、未だ改善の余地が残る。</a:t>
          </a:r>
          <a:endParaRPr kumimoji="1" lang="en-US" altLang="ja-JP" sz="1300">
            <a:latin typeface="ＭＳ Ｐゴシック"/>
          </a:endParaRPr>
        </a:p>
        <a:p>
          <a:r>
            <a:rPr kumimoji="1" lang="ja-JP" altLang="en-US" sz="1300">
              <a:latin typeface="ＭＳ Ｐゴシック"/>
            </a:rPr>
            <a:t>　今後、新規事業の実施に当たっては、市民ニーズ等を踏まえ、その必要性や緊急性を十分に検討するとともに、将来負担比率等健全化判断比率に注視しながら引き続き起債額等将来負担の適正化に努める。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7560</xdr:rowOff>
    </xdr:from>
    <xdr:to>
      <xdr:col>24</xdr:col>
      <xdr:colOff>558800</xdr:colOff>
      <xdr:row>17</xdr:row>
      <xdr:rowOff>54671</xdr:rowOff>
    </xdr:to>
    <xdr:cxnSp macro="">
      <xdr:nvCxnSpPr>
        <xdr:cNvPr id="439" name="直線コネクタ 438"/>
        <xdr:cNvCxnSpPr/>
      </xdr:nvCxnSpPr>
      <xdr:spPr>
        <a:xfrm flipV="1">
          <a:off x="16179800" y="292221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54671</xdr:rowOff>
    </xdr:from>
    <xdr:to>
      <xdr:col>23</xdr:col>
      <xdr:colOff>406400</xdr:colOff>
      <xdr:row>19</xdr:row>
      <xdr:rowOff>163346</xdr:rowOff>
    </xdr:to>
    <xdr:cxnSp macro="">
      <xdr:nvCxnSpPr>
        <xdr:cNvPr id="442" name="直線コネクタ 441"/>
        <xdr:cNvCxnSpPr/>
      </xdr:nvCxnSpPr>
      <xdr:spPr>
        <a:xfrm flipV="1">
          <a:off x="15290800" y="2969321"/>
          <a:ext cx="889000" cy="4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87751</xdr:rowOff>
    </xdr:from>
    <xdr:to>
      <xdr:col>22</xdr:col>
      <xdr:colOff>203200</xdr:colOff>
      <xdr:row>19</xdr:row>
      <xdr:rowOff>163346</xdr:rowOff>
    </xdr:to>
    <xdr:cxnSp macro="">
      <xdr:nvCxnSpPr>
        <xdr:cNvPr id="445" name="直線コネクタ 444"/>
        <xdr:cNvCxnSpPr/>
      </xdr:nvCxnSpPr>
      <xdr:spPr>
        <a:xfrm>
          <a:off x="14401800" y="3173851"/>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87751</xdr:rowOff>
    </xdr:from>
    <xdr:to>
      <xdr:col>21</xdr:col>
      <xdr:colOff>0</xdr:colOff>
      <xdr:row>19</xdr:row>
      <xdr:rowOff>87509</xdr:rowOff>
    </xdr:to>
    <xdr:cxnSp macro="">
      <xdr:nvCxnSpPr>
        <xdr:cNvPr id="448" name="直線コネクタ 447"/>
        <xdr:cNvCxnSpPr/>
      </xdr:nvCxnSpPr>
      <xdr:spPr>
        <a:xfrm flipV="1">
          <a:off x="13512800" y="3173851"/>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128210</xdr:rowOff>
    </xdr:from>
    <xdr:to>
      <xdr:col>24</xdr:col>
      <xdr:colOff>609600</xdr:colOff>
      <xdr:row>17</xdr:row>
      <xdr:rowOff>58360</xdr:rowOff>
    </xdr:to>
    <xdr:sp macro="" textlink="">
      <xdr:nvSpPr>
        <xdr:cNvPr id="458" name="円/楕円 457"/>
        <xdr:cNvSpPr/>
      </xdr:nvSpPr>
      <xdr:spPr>
        <a:xfrm>
          <a:off x="169672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100287</xdr:rowOff>
    </xdr:from>
    <xdr:ext cx="762000" cy="259045"/>
    <xdr:sp macro="" textlink="">
      <xdr:nvSpPr>
        <xdr:cNvPr id="459" name="将来負担の状況該当値テキスト"/>
        <xdr:cNvSpPr txBox="1"/>
      </xdr:nvSpPr>
      <xdr:spPr>
        <a:xfrm>
          <a:off x="17106900" y="28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3871</xdr:rowOff>
    </xdr:from>
    <xdr:to>
      <xdr:col>23</xdr:col>
      <xdr:colOff>457200</xdr:colOff>
      <xdr:row>17</xdr:row>
      <xdr:rowOff>105471</xdr:rowOff>
    </xdr:to>
    <xdr:sp macro="" textlink="">
      <xdr:nvSpPr>
        <xdr:cNvPr id="460" name="円/楕円 459"/>
        <xdr:cNvSpPr/>
      </xdr:nvSpPr>
      <xdr:spPr>
        <a:xfrm>
          <a:off x="16129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90248</xdr:rowOff>
    </xdr:from>
    <xdr:ext cx="736600" cy="259045"/>
    <xdr:sp macro="" textlink="">
      <xdr:nvSpPr>
        <xdr:cNvPr id="461" name="テキスト ボックス 460"/>
        <xdr:cNvSpPr txBox="1"/>
      </xdr:nvSpPr>
      <xdr:spPr>
        <a:xfrm>
          <a:off x="15798800" y="300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112546</xdr:rowOff>
    </xdr:from>
    <xdr:to>
      <xdr:col>22</xdr:col>
      <xdr:colOff>254000</xdr:colOff>
      <xdr:row>20</xdr:row>
      <xdr:rowOff>42696</xdr:rowOff>
    </xdr:to>
    <xdr:sp macro="" textlink="">
      <xdr:nvSpPr>
        <xdr:cNvPr id="462" name="円/楕円 461"/>
        <xdr:cNvSpPr/>
      </xdr:nvSpPr>
      <xdr:spPr>
        <a:xfrm>
          <a:off x="15240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27473</xdr:rowOff>
    </xdr:from>
    <xdr:ext cx="762000" cy="259045"/>
    <xdr:sp macro="" textlink="">
      <xdr:nvSpPr>
        <xdr:cNvPr id="463" name="テキスト ボックス 462"/>
        <xdr:cNvSpPr txBox="1"/>
      </xdr:nvSpPr>
      <xdr:spPr>
        <a:xfrm>
          <a:off x="14909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36951</xdr:rowOff>
    </xdr:from>
    <xdr:to>
      <xdr:col>21</xdr:col>
      <xdr:colOff>50800</xdr:colOff>
      <xdr:row>18</xdr:row>
      <xdr:rowOff>138551</xdr:rowOff>
    </xdr:to>
    <xdr:sp macro="" textlink="">
      <xdr:nvSpPr>
        <xdr:cNvPr id="464" name="円/楕円 463"/>
        <xdr:cNvSpPr/>
      </xdr:nvSpPr>
      <xdr:spPr>
        <a:xfrm>
          <a:off x="14351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123328</xdr:rowOff>
    </xdr:from>
    <xdr:ext cx="762000" cy="259045"/>
    <xdr:sp macro="" textlink="">
      <xdr:nvSpPr>
        <xdr:cNvPr id="465" name="テキスト ボックス 464"/>
        <xdr:cNvSpPr txBox="1"/>
      </xdr:nvSpPr>
      <xdr:spPr>
        <a:xfrm>
          <a:off x="14020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36709</xdr:rowOff>
    </xdr:from>
    <xdr:to>
      <xdr:col>19</xdr:col>
      <xdr:colOff>533400</xdr:colOff>
      <xdr:row>19</xdr:row>
      <xdr:rowOff>138309</xdr:rowOff>
    </xdr:to>
    <xdr:sp macro="" textlink="">
      <xdr:nvSpPr>
        <xdr:cNvPr id="466" name="円/楕円 465"/>
        <xdr:cNvSpPr/>
      </xdr:nvSpPr>
      <xdr:spPr>
        <a:xfrm>
          <a:off x="13462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148486</xdr:rowOff>
    </xdr:from>
    <xdr:ext cx="762000" cy="259045"/>
    <xdr:sp macro="" textlink="">
      <xdr:nvSpPr>
        <xdr:cNvPr id="467" name="テキスト ボックス 466"/>
        <xdr:cNvSpPr txBox="1"/>
      </xdr:nvSpPr>
      <xdr:spPr>
        <a:xfrm>
          <a:off x="13131800" y="30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87,163
84,154
108.33
33,629,146
32,327,530
1,176,230
19,401,845
25,709,106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人件費に係る経常収支比率が、類似団体平均より良好な要因として、消防業務等を一部事務組合で行っていることが挙げられる。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今後も、定員適正化計画の遂行や、指定管理者制度の積極的活用を進めるとともに、一部事務組合、公営企業等の人件費に充てる繰出金等を含め、適正化に努める。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38100</xdr:rowOff>
    </xdr:from>
    <xdr:to>
      <xdr:col>7</xdr:col>
      <xdr:colOff>15875</xdr:colOff>
      <xdr:row>37</xdr:row>
      <xdr:rowOff>19050</xdr:rowOff>
    </xdr:to>
    <xdr:cxnSp macro="">
      <xdr:nvCxnSpPr>
        <xdr:cNvPr id="64" name="直線コネクタ 63"/>
        <xdr:cNvCxnSpPr/>
      </xdr:nvCxnSpPr>
      <xdr:spPr>
        <a:xfrm flipV="1">
          <a:off x="3987800" y="6210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37</xdr:row>
      <xdr:rowOff>19050</xdr:rowOff>
    </xdr:to>
    <xdr:cxnSp macro="">
      <xdr:nvCxnSpPr>
        <xdr:cNvPr id="67" name="直線コネクタ 66"/>
        <xdr:cNvCxnSpPr/>
      </xdr:nvCxnSpPr>
      <xdr:spPr>
        <a:xfrm>
          <a:off x="3098800" y="6108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165100</xdr:rowOff>
    </xdr:to>
    <xdr:cxnSp macro="">
      <xdr:nvCxnSpPr>
        <xdr:cNvPr id="70" name="直線コネクタ 69"/>
        <xdr:cNvCxnSpPr/>
      </xdr:nvCxnSpPr>
      <xdr:spPr>
        <a:xfrm flipV="1">
          <a:off x="2209800" y="610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165100</xdr:rowOff>
    </xdr:to>
    <xdr:cxnSp macro="">
      <xdr:nvCxnSpPr>
        <xdr:cNvPr id="73" name="直線コネクタ 72"/>
        <xdr:cNvCxnSpPr/>
      </xdr:nvCxnSpPr>
      <xdr:spPr>
        <a:xfrm>
          <a:off x="1320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158750</xdr:rowOff>
    </xdr:from>
    <xdr:to>
      <xdr:col>7</xdr:col>
      <xdr:colOff>66675</xdr:colOff>
      <xdr:row>36</xdr:row>
      <xdr:rowOff>88900</xdr:rowOff>
    </xdr:to>
    <xdr:sp macro="" textlink="">
      <xdr:nvSpPr>
        <xdr:cNvPr id="83" name="円/楕円 82"/>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3827</xdr:rowOff>
    </xdr:from>
    <xdr:ext cx="762000" cy="259045"/>
    <xdr:sp macro="" textlink="">
      <xdr:nvSpPr>
        <xdr:cNvPr id="84"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139700</xdr:rowOff>
    </xdr:from>
    <xdr:to>
      <xdr:col>5</xdr:col>
      <xdr:colOff>600075</xdr:colOff>
      <xdr:row>37</xdr:row>
      <xdr:rowOff>69850</xdr:rowOff>
    </xdr:to>
    <xdr:sp macro="" textlink="">
      <xdr:nvSpPr>
        <xdr:cNvPr id="85" name="円/楕円 84"/>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86" name="テキスト ボックス 85"/>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中部学校給食センターの本格稼働などにより、物件費に係る経常収支比率は、類似団体平均を上回った。</a:t>
          </a:r>
          <a:endParaRPr kumimoji="1" lang="en-US" altLang="ja-JP" sz="1300">
            <a:latin typeface="ＭＳ Ｐゴシック"/>
          </a:endParaRPr>
        </a:p>
        <a:p>
          <a:r>
            <a:rPr kumimoji="1" lang="ja-JP" altLang="en-US" sz="1300">
              <a:latin typeface="ＭＳ Ｐゴシック"/>
            </a:rPr>
            <a:t>　今後は、指定管理者制度を積極的に活用するとともに、政策評価等を通じ、効率的・効果的な施策・事業を選択し、経常経費の削減を図っていく。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91621</xdr:rowOff>
    </xdr:to>
    <xdr:cxnSp macro="">
      <xdr:nvCxnSpPr>
        <xdr:cNvPr id="127" name="直線コネクタ 126"/>
        <xdr:cNvCxnSpPr/>
      </xdr:nvCxnSpPr>
      <xdr:spPr>
        <a:xfrm>
          <a:off x="15671800" y="2875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16</xdr:row>
      <xdr:rowOff>132443</xdr:rowOff>
    </xdr:to>
    <xdr:cxnSp macro="">
      <xdr:nvCxnSpPr>
        <xdr:cNvPr id="130" name="直線コネクタ 129"/>
        <xdr:cNvCxnSpPr/>
      </xdr:nvCxnSpPr>
      <xdr:spPr>
        <a:xfrm>
          <a:off x="14782800" y="25381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14</xdr:row>
      <xdr:rowOff>137886</xdr:rowOff>
    </xdr:to>
    <xdr:cxnSp macro="">
      <xdr:nvCxnSpPr>
        <xdr:cNvPr id="133" name="直線コネクタ 132"/>
        <xdr:cNvCxnSpPr/>
      </xdr:nvCxnSpPr>
      <xdr:spPr>
        <a:xfrm>
          <a:off x="13893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137886</xdr:rowOff>
    </xdr:to>
    <xdr:cxnSp macro="">
      <xdr:nvCxnSpPr>
        <xdr:cNvPr id="136" name="直線コネクタ 135"/>
        <xdr:cNvCxnSpPr/>
      </xdr:nvCxnSpPr>
      <xdr:spPr>
        <a:xfrm>
          <a:off x="13004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6" name="円/楕円 145"/>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7"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0" name="円/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1" name="テキスト ボックス 150"/>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2" name="円/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3" name="テキスト ボックス 152"/>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扶助費に係る経常収支比率が、類似団体平均より良好な要因として、</a:t>
          </a:r>
          <a:r>
            <a:rPr kumimoji="1" lang="ja-JP" altLang="en-US" sz="1300">
              <a:solidFill>
                <a:sysClr val="windowText" lastClr="000000"/>
              </a:solidFill>
              <a:latin typeface="ＭＳ Ｐゴシック"/>
            </a:rPr>
            <a:t>高齢化率の低さ等により、老人福祉費、</a:t>
          </a:r>
          <a:r>
            <a:rPr kumimoji="1" lang="ja-JP" altLang="en-US" sz="1300">
              <a:latin typeface="ＭＳ Ｐゴシック"/>
            </a:rPr>
            <a:t>社会福祉費の割合が低いことや、他市に先駆けて就労支援に取り組んできた成果により、生活保護費の割合が低いことなどが挙げられる。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5080</xdr:rowOff>
    </xdr:to>
    <xdr:cxnSp macro="">
      <xdr:nvCxnSpPr>
        <xdr:cNvPr id="186" name="直線コネクタ 185"/>
        <xdr:cNvCxnSpPr/>
      </xdr:nvCxnSpPr>
      <xdr:spPr>
        <a:xfrm>
          <a:off x="3987800" y="923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100330</xdr:rowOff>
    </xdr:from>
    <xdr:to>
      <xdr:col>5</xdr:col>
      <xdr:colOff>549275</xdr:colOff>
      <xdr:row>53</xdr:row>
      <xdr:rowOff>146050</xdr:rowOff>
    </xdr:to>
    <xdr:cxnSp macro="">
      <xdr:nvCxnSpPr>
        <xdr:cNvPr id="189" name="直線コネクタ 188"/>
        <xdr:cNvCxnSpPr/>
      </xdr:nvCxnSpPr>
      <xdr:spPr>
        <a:xfrm>
          <a:off x="3098800" y="918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24130</xdr:rowOff>
    </xdr:from>
    <xdr:to>
      <xdr:col>4</xdr:col>
      <xdr:colOff>346075</xdr:colOff>
      <xdr:row>53</xdr:row>
      <xdr:rowOff>100330</xdr:rowOff>
    </xdr:to>
    <xdr:cxnSp macro="">
      <xdr:nvCxnSpPr>
        <xdr:cNvPr id="192" name="直線コネクタ 191"/>
        <xdr:cNvCxnSpPr/>
      </xdr:nvCxnSpPr>
      <xdr:spPr>
        <a:xfrm>
          <a:off x="2209800" y="911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134620</xdr:rowOff>
    </xdr:from>
    <xdr:to>
      <xdr:col>3</xdr:col>
      <xdr:colOff>142875</xdr:colOff>
      <xdr:row>53</xdr:row>
      <xdr:rowOff>24130</xdr:rowOff>
    </xdr:to>
    <xdr:cxnSp macro="">
      <xdr:nvCxnSpPr>
        <xdr:cNvPr id="195" name="直線コネクタ 194"/>
        <xdr:cNvCxnSpPr/>
      </xdr:nvCxnSpPr>
      <xdr:spPr>
        <a:xfrm>
          <a:off x="1320800" y="905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125730</xdr:rowOff>
    </xdr:from>
    <xdr:to>
      <xdr:col>7</xdr:col>
      <xdr:colOff>66675</xdr:colOff>
      <xdr:row>54</xdr:row>
      <xdr:rowOff>55880</xdr:rowOff>
    </xdr:to>
    <xdr:sp macro="" textlink="">
      <xdr:nvSpPr>
        <xdr:cNvPr id="205" name="円/楕円 204"/>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142257</xdr:rowOff>
    </xdr:from>
    <xdr:ext cx="762000" cy="259045"/>
    <xdr:sp macro="" textlink="">
      <xdr:nvSpPr>
        <xdr:cNvPr id="206" name="扶助費該当値テキスト"/>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49530</xdr:rowOff>
    </xdr:from>
    <xdr:to>
      <xdr:col>4</xdr:col>
      <xdr:colOff>396875</xdr:colOff>
      <xdr:row>53</xdr:row>
      <xdr:rowOff>151130</xdr:rowOff>
    </xdr:to>
    <xdr:sp macro="" textlink="">
      <xdr:nvSpPr>
        <xdr:cNvPr id="209" name="円/楕円 208"/>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161307</xdr:rowOff>
    </xdr:from>
    <xdr:ext cx="762000" cy="259045"/>
    <xdr:sp macro="" textlink="">
      <xdr:nvSpPr>
        <xdr:cNvPr id="210" name="テキスト ボックス 209"/>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144780</xdr:rowOff>
    </xdr:from>
    <xdr:to>
      <xdr:col>3</xdr:col>
      <xdr:colOff>193675</xdr:colOff>
      <xdr:row>53</xdr:row>
      <xdr:rowOff>74930</xdr:rowOff>
    </xdr:to>
    <xdr:sp macro="" textlink="">
      <xdr:nvSpPr>
        <xdr:cNvPr id="211" name="円/楕円 210"/>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85107</xdr:rowOff>
    </xdr:from>
    <xdr:ext cx="762000" cy="259045"/>
    <xdr:sp macro="" textlink="">
      <xdr:nvSpPr>
        <xdr:cNvPr id="212" name="テキスト ボックス 211"/>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83820</xdr:rowOff>
    </xdr:from>
    <xdr:to>
      <xdr:col>1</xdr:col>
      <xdr:colOff>676275</xdr:colOff>
      <xdr:row>53</xdr:row>
      <xdr:rowOff>13970</xdr:rowOff>
    </xdr:to>
    <xdr:sp macro="" textlink="">
      <xdr:nvSpPr>
        <xdr:cNvPr id="213" name="円/楕円 212"/>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24147</xdr:rowOff>
    </xdr:from>
    <xdr:ext cx="762000" cy="259045"/>
    <xdr:sp macro="" textlink="">
      <xdr:nvSpPr>
        <xdr:cNvPr id="214" name="テキスト ボックス 213"/>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11.2</a:t>
          </a:r>
          <a:r>
            <a:rPr kumimoji="1" lang="ja-JP" altLang="en-US" sz="1300">
              <a:latin typeface="ＭＳ Ｐゴシック"/>
            </a:rPr>
            <a:t>％と類似団体平均と比べ良好な結果となっている。</a:t>
          </a:r>
          <a:endParaRPr kumimoji="1" lang="en-US" altLang="ja-JP" sz="1300">
            <a:latin typeface="ＭＳ Ｐゴシック"/>
          </a:endParaRPr>
        </a:p>
        <a:p>
          <a:r>
            <a:rPr kumimoji="1" lang="ja-JP" altLang="en-US" sz="1300">
              <a:latin typeface="ＭＳ Ｐゴシック"/>
            </a:rPr>
            <a:t>　引き続き特別会計への繰出金に関しては、本来の独立採算制の観点から、適正な料金、保険料の精査に努めるとともに、公共下水道事業については、中期経営計画に沿った経営の健全化を図っていく。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156935</xdr:rowOff>
    </xdr:to>
    <xdr:cxnSp macro="">
      <xdr:nvCxnSpPr>
        <xdr:cNvPr id="249" name="直線コネクタ 248"/>
        <xdr:cNvCxnSpPr/>
      </xdr:nvCxnSpPr>
      <xdr:spPr>
        <a:xfrm flipV="1">
          <a:off x="15671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156935</xdr:rowOff>
    </xdr:from>
    <xdr:to>
      <xdr:col>22</xdr:col>
      <xdr:colOff>565150</xdr:colOff>
      <xdr:row>58</xdr:row>
      <xdr:rowOff>18143</xdr:rowOff>
    </xdr:to>
    <xdr:cxnSp macro="">
      <xdr:nvCxnSpPr>
        <xdr:cNvPr id="252" name="直線コネクタ 251"/>
        <xdr:cNvCxnSpPr/>
      </xdr:nvCxnSpPr>
      <xdr:spPr>
        <a:xfrm flipV="1">
          <a:off x="14782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58</xdr:row>
      <xdr:rowOff>18143</xdr:rowOff>
    </xdr:to>
    <xdr:cxnSp macro="">
      <xdr:nvCxnSpPr>
        <xdr:cNvPr id="255" name="直線コネクタ 254"/>
        <xdr:cNvCxnSpPr/>
      </xdr:nvCxnSpPr>
      <xdr:spPr>
        <a:xfrm>
          <a:off x="13893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57</xdr:row>
      <xdr:rowOff>167822</xdr:rowOff>
    </xdr:to>
    <xdr:cxnSp macro="">
      <xdr:nvCxnSpPr>
        <xdr:cNvPr id="258" name="直線コネクタ 257"/>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8" name="円/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9"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106135</xdr:rowOff>
    </xdr:from>
    <xdr:to>
      <xdr:col>22</xdr:col>
      <xdr:colOff>615950</xdr:colOff>
      <xdr:row>58</xdr:row>
      <xdr:rowOff>36285</xdr:rowOff>
    </xdr:to>
    <xdr:sp macro="" textlink="">
      <xdr:nvSpPr>
        <xdr:cNvPr id="270" name="円/楕円 269"/>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46462</xdr:rowOff>
    </xdr:from>
    <xdr:ext cx="736600" cy="259045"/>
    <xdr:sp macro="" textlink="">
      <xdr:nvSpPr>
        <xdr:cNvPr id="271" name="テキスト ボックス 270"/>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138793</xdr:rowOff>
    </xdr:from>
    <xdr:to>
      <xdr:col>21</xdr:col>
      <xdr:colOff>412750</xdr:colOff>
      <xdr:row>58</xdr:row>
      <xdr:rowOff>68943</xdr:rowOff>
    </xdr:to>
    <xdr:sp macro="" textlink="">
      <xdr:nvSpPr>
        <xdr:cNvPr id="272" name="円/楕円 271"/>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79120</xdr:rowOff>
    </xdr:from>
    <xdr:ext cx="762000" cy="259045"/>
    <xdr:sp macro="" textlink="">
      <xdr:nvSpPr>
        <xdr:cNvPr id="273" name="テキスト ボックス 272"/>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74" name="円/楕円 273"/>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75" name="テキスト ボックス 274"/>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76" name="円/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57349</xdr:rowOff>
    </xdr:from>
    <xdr:ext cx="762000" cy="259045"/>
    <xdr:sp macro="" textlink="">
      <xdr:nvSpPr>
        <xdr:cNvPr id="277" name="テキスト ボックス 276"/>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補助金等に係る経常収支比率が、類似団体平均と比べ高い主な要因として、消防業務やごみ処理業務を一部事務組合で行っていることなどが挙げられる。</a:t>
          </a:r>
          <a:endParaRPr kumimoji="1" lang="en-US" altLang="ja-JP" sz="1300">
            <a:latin typeface="ＭＳ Ｐゴシック"/>
          </a:endParaRPr>
        </a:p>
        <a:p>
          <a:r>
            <a:rPr kumimoji="1" lang="ja-JP" altLang="en-US" sz="1300">
              <a:latin typeface="ＭＳ Ｐゴシック"/>
            </a:rPr>
            <a:t>　今後は、行政改革大綱に基づき、継続して補助金等の見直しを図るとともに、一部事務組合等の負担金を含め、効果的・効率的な施策・事業を選択し、経常経費の削減を図っていく。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113937</xdr:rowOff>
    </xdr:from>
    <xdr:to>
      <xdr:col>24</xdr:col>
      <xdr:colOff>31750</xdr:colOff>
      <xdr:row>39</xdr:row>
      <xdr:rowOff>1270</xdr:rowOff>
    </xdr:to>
    <xdr:cxnSp macro="">
      <xdr:nvCxnSpPr>
        <xdr:cNvPr id="311" name="直線コネクタ 310"/>
        <xdr:cNvCxnSpPr/>
      </xdr:nvCxnSpPr>
      <xdr:spPr>
        <a:xfrm>
          <a:off x="15671800" y="66290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113937</xdr:rowOff>
    </xdr:from>
    <xdr:to>
      <xdr:col>22</xdr:col>
      <xdr:colOff>565150</xdr:colOff>
      <xdr:row>39</xdr:row>
      <xdr:rowOff>66584</xdr:rowOff>
    </xdr:to>
    <xdr:cxnSp macro="">
      <xdr:nvCxnSpPr>
        <xdr:cNvPr id="314" name="直線コネクタ 313"/>
        <xdr:cNvCxnSpPr/>
      </xdr:nvCxnSpPr>
      <xdr:spPr>
        <a:xfrm flipV="1">
          <a:off x="14782800" y="66290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66584</xdr:rowOff>
    </xdr:from>
    <xdr:to>
      <xdr:col>21</xdr:col>
      <xdr:colOff>361950</xdr:colOff>
      <xdr:row>39</xdr:row>
      <xdr:rowOff>112304</xdr:rowOff>
    </xdr:to>
    <xdr:cxnSp macro="">
      <xdr:nvCxnSpPr>
        <xdr:cNvPr id="317" name="直線コネクタ 316"/>
        <xdr:cNvCxnSpPr/>
      </xdr:nvCxnSpPr>
      <xdr:spPr>
        <a:xfrm flipV="1">
          <a:off x="13893800" y="67531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27396</xdr:rowOff>
    </xdr:from>
    <xdr:to>
      <xdr:col>20</xdr:col>
      <xdr:colOff>158750</xdr:colOff>
      <xdr:row>39</xdr:row>
      <xdr:rowOff>112304</xdr:rowOff>
    </xdr:to>
    <xdr:cxnSp macro="">
      <xdr:nvCxnSpPr>
        <xdr:cNvPr id="320" name="直線コネクタ 319"/>
        <xdr:cNvCxnSpPr/>
      </xdr:nvCxnSpPr>
      <xdr:spPr>
        <a:xfrm>
          <a:off x="13004800" y="67139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30" name="円/楕円 329"/>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31"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32" name="円/楕円 331"/>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33" name="テキスト ボックス 332"/>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15784</xdr:rowOff>
    </xdr:from>
    <xdr:to>
      <xdr:col>21</xdr:col>
      <xdr:colOff>412750</xdr:colOff>
      <xdr:row>39</xdr:row>
      <xdr:rowOff>117384</xdr:rowOff>
    </xdr:to>
    <xdr:sp macro="" textlink="">
      <xdr:nvSpPr>
        <xdr:cNvPr id="334" name="円/楕円 333"/>
        <xdr:cNvSpPr/>
      </xdr:nvSpPr>
      <xdr:spPr>
        <a:xfrm>
          <a:off x="147320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102161</xdr:rowOff>
    </xdr:from>
    <xdr:ext cx="762000" cy="259045"/>
    <xdr:sp macro="" textlink="">
      <xdr:nvSpPr>
        <xdr:cNvPr id="335" name="テキスト ボックス 334"/>
        <xdr:cNvSpPr txBox="1"/>
      </xdr:nvSpPr>
      <xdr:spPr>
        <a:xfrm>
          <a:off x="14401800" y="67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61504</xdr:rowOff>
    </xdr:from>
    <xdr:to>
      <xdr:col>20</xdr:col>
      <xdr:colOff>209550</xdr:colOff>
      <xdr:row>39</xdr:row>
      <xdr:rowOff>163104</xdr:rowOff>
    </xdr:to>
    <xdr:sp macro="" textlink="">
      <xdr:nvSpPr>
        <xdr:cNvPr id="336" name="円/楕円 335"/>
        <xdr:cNvSpPr/>
      </xdr:nvSpPr>
      <xdr:spPr>
        <a:xfrm>
          <a:off x="13843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147881</xdr:rowOff>
    </xdr:from>
    <xdr:ext cx="762000" cy="259045"/>
    <xdr:sp macro="" textlink="">
      <xdr:nvSpPr>
        <xdr:cNvPr id="337" name="テキスト ボックス 336"/>
        <xdr:cNvSpPr txBox="1"/>
      </xdr:nvSpPr>
      <xdr:spPr>
        <a:xfrm>
          <a:off x="13512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148046</xdr:rowOff>
    </xdr:from>
    <xdr:to>
      <xdr:col>19</xdr:col>
      <xdr:colOff>6350</xdr:colOff>
      <xdr:row>39</xdr:row>
      <xdr:rowOff>78196</xdr:rowOff>
    </xdr:to>
    <xdr:sp macro="" textlink="">
      <xdr:nvSpPr>
        <xdr:cNvPr id="338" name="円/楕円 337"/>
        <xdr:cNvSpPr/>
      </xdr:nvSpPr>
      <xdr:spPr>
        <a:xfrm>
          <a:off x="12954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62973</xdr:rowOff>
    </xdr:from>
    <xdr:ext cx="762000" cy="259045"/>
    <xdr:sp macro="" textlink="">
      <xdr:nvSpPr>
        <xdr:cNvPr id="339" name="テキスト ボックス 338"/>
        <xdr:cNvSpPr txBox="1"/>
      </xdr:nvSpPr>
      <xdr:spPr>
        <a:xfrm>
          <a:off x="12623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本市においては、合併特例債を活用した事業、国の補正予算に伴う経済対策事業、緊急防災・減災事業債を活用した事業に積極的に取り組んできたことから、これら地方債現在高の比率が高くなっている。</a:t>
          </a:r>
          <a:endParaRPr kumimoji="1" lang="en-US" altLang="ja-JP" sz="1300">
            <a:latin typeface="ＭＳ Ｐゴシック"/>
          </a:endParaRPr>
        </a:p>
        <a:p>
          <a:r>
            <a:rPr kumimoji="1" lang="ja-JP" altLang="en-US" sz="1300">
              <a:latin typeface="ＭＳ Ｐゴシック"/>
            </a:rPr>
            <a:t>　さらに、合併特例債等の一部の起債において、短期間で償還をしていることもあり、他市に比べ公債費の比率が高い状況にある。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146050</xdr:rowOff>
    </xdr:to>
    <xdr:cxnSp macro="">
      <xdr:nvCxnSpPr>
        <xdr:cNvPr id="372" name="直線コネクタ 371"/>
        <xdr:cNvCxnSpPr/>
      </xdr:nvCxnSpPr>
      <xdr:spPr>
        <a:xfrm flipV="1">
          <a:off x="3987800" y="13667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5080</xdr:rowOff>
    </xdr:to>
    <xdr:cxnSp macro="">
      <xdr:nvCxnSpPr>
        <xdr:cNvPr id="375" name="直線コネクタ 374"/>
        <xdr:cNvCxnSpPr/>
      </xdr:nvCxnSpPr>
      <xdr:spPr>
        <a:xfrm flipV="1">
          <a:off x="3098800" y="1369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12700</xdr:rowOff>
    </xdr:to>
    <xdr:cxnSp macro="">
      <xdr:nvCxnSpPr>
        <xdr:cNvPr id="378" name="直線コネクタ 377"/>
        <xdr:cNvCxnSpPr/>
      </xdr:nvCxnSpPr>
      <xdr:spPr>
        <a:xfrm flipV="1">
          <a:off x="2209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12700</xdr:rowOff>
    </xdr:to>
    <xdr:cxnSp macro="">
      <xdr:nvCxnSpPr>
        <xdr:cNvPr id="381" name="直線コネクタ 380"/>
        <xdr:cNvCxnSpPr/>
      </xdr:nvCxnSpPr>
      <xdr:spPr>
        <a:xfrm>
          <a:off x="1320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72389</xdr:rowOff>
    </xdr:from>
    <xdr:to>
      <xdr:col>7</xdr:col>
      <xdr:colOff>66675</xdr:colOff>
      <xdr:row>80</xdr:row>
      <xdr:rowOff>2539</xdr:rowOff>
    </xdr:to>
    <xdr:sp macro="" textlink="">
      <xdr:nvSpPr>
        <xdr:cNvPr id="391" name="円/楕円 390"/>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44466</xdr:rowOff>
    </xdr:from>
    <xdr:ext cx="762000" cy="259045"/>
    <xdr:sp macro="" textlink="">
      <xdr:nvSpPr>
        <xdr:cNvPr id="392" name="公債費該当値テキスト"/>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3" name="円/楕円 392"/>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4" name="テキスト ボックス 39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95" name="円/楕円 394"/>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96" name="テキスト ボックス 395"/>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7" name="円/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8" name="テキスト ボックス 39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99" name="円/楕円 398"/>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400" name="テキスト ボックス 399"/>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公債費以外の経常収支比率は類似団体平均を上回った。</a:t>
          </a:r>
          <a:endParaRPr kumimoji="1" lang="en-US" altLang="ja-JP" sz="1300">
            <a:latin typeface="ＭＳ Ｐゴシック"/>
          </a:endParaRPr>
        </a:p>
        <a:p>
          <a:r>
            <a:rPr kumimoji="1" lang="ja-JP" altLang="en-US" sz="1300">
              <a:latin typeface="ＭＳ Ｐゴシック"/>
            </a:rPr>
            <a:t>　物件費や補助費を中心に歳出を抑制することにより財政構造の弾力性の維持に努めていく。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123189</xdr:rowOff>
    </xdr:to>
    <xdr:cxnSp macro="">
      <xdr:nvCxnSpPr>
        <xdr:cNvPr id="433" name="直線コネクタ 432"/>
        <xdr:cNvCxnSpPr/>
      </xdr:nvCxnSpPr>
      <xdr:spPr>
        <a:xfrm>
          <a:off x="15671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77</xdr:row>
      <xdr:rowOff>46989</xdr:rowOff>
    </xdr:to>
    <xdr:cxnSp macro="">
      <xdr:nvCxnSpPr>
        <xdr:cNvPr id="436" name="直線コネクタ 435"/>
        <xdr:cNvCxnSpPr/>
      </xdr:nvCxnSpPr>
      <xdr:spPr>
        <a:xfrm>
          <a:off x="14782800" y="130048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88900</xdr:rowOff>
    </xdr:to>
    <xdr:cxnSp macro="">
      <xdr:nvCxnSpPr>
        <xdr:cNvPr id="439" name="直線コネクタ 438"/>
        <xdr:cNvCxnSpPr/>
      </xdr:nvCxnSpPr>
      <xdr:spPr>
        <a:xfrm flipV="1">
          <a:off x="13893800" y="1300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88900</xdr:rowOff>
    </xdr:to>
    <xdr:cxnSp macro="">
      <xdr:nvCxnSpPr>
        <xdr:cNvPr id="442" name="直線コネクタ 441"/>
        <xdr:cNvCxnSpPr/>
      </xdr:nvCxnSpPr>
      <xdr:spPr>
        <a:xfrm>
          <a:off x="13004800" y="12913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52" name="円/楕円 451"/>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53"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4" name="円/楕円 45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5" name="テキスト ボックス 45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6" name="円/楕円 455"/>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7" name="テキスト ボックス 456"/>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8" name="円/楕円 457"/>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59" name="テキスト ボックス 458"/>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0" name="円/楕円 459"/>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61" name="テキスト ボックス 46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35339</xdr:rowOff>
    </xdr:from>
    <xdr:to>
      <xdr:col>4</xdr:col>
      <xdr:colOff>1117600</xdr:colOff>
      <xdr:row>19</xdr:row>
      <xdr:rowOff>130665</xdr:rowOff>
    </xdr:to>
    <xdr:cxnSp macro="">
      <xdr:nvCxnSpPr>
        <xdr:cNvPr id="48" name="直線コネクタ 47"/>
        <xdr:cNvCxnSpPr/>
      </xdr:nvCxnSpPr>
      <xdr:spPr bwMode="auto">
        <a:xfrm>
          <a:off x="5003800" y="3340514"/>
          <a:ext cx="647700" cy="9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60325</xdr:rowOff>
    </xdr:from>
    <xdr:to>
      <xdr:col>4</xdr:col>
      <xdr:colOff>469900</xdr:colOff>
      <xdr:row>19</xdr:row>
      <xdr:rowOff>35339</xdr:rowOff>
    </xdr:to>
    <xdr:cxnSp macro="">
      <xdr:nvCxnSpPr>
        <xdr:cNvPr id="51" name="直線コネクタ 50"/>
        <xdr:cNvCxnSpPr/>
      </xdr:nvCxnSpPr>
      <xdr:spPr bwMode="auto">
        <a:xfrm>
          <a:off x="4305300" y="3194050"/>
          <a:ext cx="698500" cy="14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165207</xdr:rowOff>
    </xdr:from>
    <xdr:to>
      <xdr:col>3</xdr:col>
      <xdr:colOff>904875</xdr:colOff>
      <xdr:row>18</xdr:row>
      <xdr:rowOff>60325</xdr:rowOff>
    </xdr:to>
    <xdr:cxnSp macro="">
      <xdr:nvCxnSpPr>
        <xdr:cNvPr id="54" name="直線コネクタ 53"/>
        <xdr:cNvCxnSpPr/>
      </xdr:nvCxnSpPr>
      <xdr:spPr bwMode="auto">
        <a:xfrm>
          <a:off x="3606800" y="3127482"/>
          <a:ext cx="698500" cy="6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140015</xdr:rowOff>
    </xdr:from>
    <xdr:to>
      <xdr:col>3</xdr:col>
      <xdr:colOff>206375</xdr:colOff>
      <xdr:row>17</xdr:row>
      <xdr:rowOff>165207</xdr:rowOff>
    </xdr:to>
    <xdr:cxnSp macro="">
      <xdr:nvCxnSpPr>
        <xdr:cNvPr id="57" name="直線コネクタ 56"/>
        <xdr:cNvCxnSpPr/>
      </xdr:nvCxnSpPr>
      <xdr:spPr bwMode="auto">
        <a:xfrm>
          <a:off x="2908300" y="3102290"/>
          <a:ext cx="698500" cy="2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79865</xdr:rowOff>
    </xdr:from>
    <xdr:to>
      <xdr:col>5</xdr:col>
      <xdr:colOff>34925</xdr:colOff>
      <xdr:row>20</xdr:row>
      <xdr:rowOff>10015</xdr:rowOff>
    </xdr:to>
    <xdr:sp macro="" textlink="">
      <xdr:nvSpPr>
        <xdr:cNvPr id="67" name="円/楕円 66"/>
        <xdr:cNvSpPr/>
      </xdr:nvSpPr>
      <xdr:spPr bwMode="auto">
        <a:xfrm>
          <a:off x="5600700" y="338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51942</xdr:rowOff>
    </xdr:from>
    <xdr:ext cx="762000" cy="259045"/>
    <xdr:sp macro="" textlink="">
      <xdr:nvSpPr>
        <xdr:cNvPr id="68" name="人口1人当たり決算額の推移該当値テキスト130"/>
        <xdr:cNvSpPr txBox="1"/>
      </xdr:nvSpPr>
      <xdr:spPr>
        <a:xfrm>
          <a:off x="5740400" y="3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155989</xdr:rowOff>
    </xdr:from>
    <xdr:to>
      <xdr:col>4</xdr:col>
      <xdr:colOff>520700</xdr:colOff>
      <xdr:row>19</xdr:row>
      <xdr:rowOff>86139</xdr:rowOff>
    </xdr:to>
    <xdr:sp macro="" textlink="">
      <xdr:nvSpPr>
        <xdr:cNvPr id="69" name="円/楕円 68"/>
        <xdr:cNvSpPr/>
      </xdr:nvSpPr>
      <xdr:spPr bwMode="auto">
        <a:xfrm>
          <a:off x="49530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70916</xdr:rowOff>
    </xdr:from>
    <xdr:ext cx="736600" cy="259045"/>
    <xdr:sp macro="" textlink="">
      <xdr:nvSpPr>
        <xdr:cNvPr id="70" name="テキスト ボックス 69"/>
        <xdr:cNvSpPr txBox="1"/>
      </xdr:nvSpPr>
      <xdr:spPr>
        <a:xfrm>
          <a:off x="4622800" y="337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9525</xdr:rowOff>
    </xdr:from>
    <xdr:to>
      <xdr:col>3</xdr:col>
      <xdr:colOff>955675</xdr:colOff>
      <xdr:row>18</xdr:row>
      <xdr:rowOff>111125</xdr:rowOff>
    </xdr:to>
    <xdr:sp macro="" textlink="">
      <xdr:nvSpPr>
        <xdr:cNvPr id="71" name="円/楕円 70"/>
        <xdr:cNvSpPr/>
      </xdr:nvSpPr>
      <xdr:spPr bwMode="auto">
        <a:xfrm>
          <a:off x="42545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95902</xdr:rowOff>
    </xdr:from>
    <xdr:ext cx="762000" cy="259045"/>
    <xdr:sp macro="" textlink="">
      <xdr:nvSpPr>
        <xdr:cNvPr id="72" name="テキスト ボックス 71"/>
        <xdr:cNvSpPr txBox="1"/>
      </xdr:nvSpPr>
      <xdr:spPr>
        <a:xfrm>
          <a:off x="39243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114407</xdr:rowOff>
    </xdr:from>
    <xdr:to>
      <xdr:col>3</xdr:col>
      <xdr:colOff>257175</xdr:colOff>
      <xdr:row>18</xdr:row>
      <xdr:rowOff>44557</xdr:rowOff>
    </xdr:to>
    <xdr:sp macro="" textlink="">
      <xdr:nvSpPr>
        <xdr:cNvPr id="73" name="円/楕円 72"/>
        <xdr:cNvSpPr/>
      </xdr:nvSpPr>
      <xdr:spPr bwMode="auto">
        <a:xfrm>
          <a:off x="3556000" y="30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29334</xdr:rowOff>
    </xdr:from>
    <xdr:ext cx="762000" cy="259045"/>
    <xdr:sp macro="" textlink="">
      <xdr:nvSpPr>
        <xdr:cNvPr id="74" name="テキスト ボックス 73"/>
        <xdr:cNvSpPr txBox="1"/>
      </xdr:nvSpPr>
      <xdr:spPr>
        <a:xfrm>
          <a:off x="3225800" y="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89215</xdr:rowOff>
    </xdr:from>
    <xdr:to>
      <xdr:col>2</xdr:col>
      <xdr:colOff>692150</xdr:colOff>
      <xdr:row>18</xdr:row>
      <xdr:rowOff>19365</xdr:rowOff>
    </xdr:to>
    <xdr:sp macro="" textlink="">
      <xdr:nvSpPr>
        <xdr:cNvPr id="75" name="円/楕円 74"/>
        <xdr:cNvSpPr/>
      </xdr:nvSpPr>
      <xdr:spPr bwMode="auto">
        <a:xfrm>
          <a:off x="2857500" y="305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4142</xdr:rowOff>
    </xdr:from>
    <xdr:ext cx="762000" cy="259045"/>
    <xdr:sp macro="" textlink="">
      <xdr:nvSpPr>
        <xdr:cNvPr id="76" name="テキスト ボックス 75"/>
        <xdr:cNvSpPr txBox="1"/>
      </xdr:nvSpPr>
      <xdr:spPr>
        <a:xfrm>
          <a:off x="2527300" y="31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90620</xdr:rowOff>
    </xdr:from>
    <xdr:to>
      <xdr:col>4</xdr:col>
      <xdr:colOff>1117600</xdr:colOff>
      <xdr:row>35</xdr:row>
      <xdr:rowOff>142937</xdr:rowOff>
    </xdr:to>
    <xdr:cxnSp macro="">
      <xdr:nvCxnSpPr>
        <xdr:cNvPr id="111" name="直線コネクタ 110"/>
        <xdr:cNvCxnSpPr/>
      </xdr:nvCxnSpPr>
      <xdr:spPr bwMode="auto">
        <a:xfrm flipV="1">
          <a:off x="5003800" y="6700970"/>
          <a:ext cx="6477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75397</xdr:rowOff>
    </xdr:from>
    <xdr:ext cx="762000" cy="259045"/>
    <xdr:sp macro="" textlink="">
      <xdr:nvSpPr>
        <xdr:cNvPr id="112" name="人口1人当たり決算額の推移平均値テキスト445"/>
        <xdr:cNvSpPr txBox="1"/>
      </xdr:nvSpPr>
      <xdr:spPr>
        <a:xfrm>
          <a:off x="5740400" y="668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325294</xdr:rowOff>
    </xdr:from>
    <xdr:to>
      <xdr:col>4</xdr:col>
      <xdr:colOff>469900</xdr:colOff>
      <xdr:row>35</xdr:row>
      <xdr:rowOff>142937</xdr:rowOff>
    </xdr:to>
    <xdr:cxnSp macro="">
      <xdr:nvCxnSpPr>
        <xdr:cNvPr id="114" name="直線コネクタ 113"/>
        <xdr:cNvCxnSpPr/>
      </xdr:nvCxnSpPr>
      <xdr:spPr bwMode="auto">
        <a:xfrm>
          <a:off x="4305300" y="6592744"/>
          <a:ext cx="6985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234311</xdr:rowOff>
    </xdr:from>
    <xdr:to>
      <xdr:col>3</xdr:col>
      <xdr:colOff>904875</xdr:colOff>
      <xdr:row>34</xdr:row>
      <xdr:rowOff>325294</xdr:rowOff>
    </xdr:to>
    <xdr:cxnSp macro="">
      <xdr:nvCxnSpPr>
        <xdr:cNvPr id="117" name="直線コネクタ 116"/>
        <xdr:cNvCxnSpPr/>
      </xdr:nvCxnSpPr>
      <xdr:spPr bwMode="auto">
        <a:xfrm>
          <a:off x="3606800" y="6501761"/>
          <a:ext cx="698500" cy="9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205867</xdr:rowOff>
    </xdr:from>
    <xdr:to>
      <xdr:col>3</xdr:col>
      <xdr:colOff>206375</xdr:colOff>
      <xdr:row>34</xdr:row>
      <xdr:rowOff>234311</xdr:rowOff>
    </xdr:to>
    <xdr:cxnSp macro="">
      <xdr:nvCxnSpPr>
        <xdr:cNvPr id="120" name="直線コネクタ 119"/>
        <xdr:cNvCxnSpPr/>
      </xdr:nvCxnSpPr>
      <xdr:spPr bwMode="auto">
        <a:xfrm>
          <a:off x="2908300" y="64733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39820</xdr:rowOff>
    </xdr:from>
    <xdr:to>
      <xdr:col>5</xdr:col>
      <xdr:colOff>34925</xdr:colOff>
      <xdr:row>35</xdr:row>
      <xdr:rowOff>141420</xdr:rowOff>
    </xdr:to>
    <xdr:sp macro="" textlink="">
      <xdr:nvSpPr>
        <xdr:cNvPr id="130" name="円/楕円 129"/>
        <xdr:cNvSpPr/>
      </xdr:nvSpPr>
      <xdr:spPr bwMode="auto">
        <a:xfrm>
          <a:off x="56007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227797</xdr:rowOff>
    </xdr:from>
    <xdr:ext cx="762000" cy="259045"/>
    <xdr:sp macro="" textlink="">
      <xdr:nvSpPr>
        <xdr:cNvPr id="131" name="人口1人当たり決算額の推移該当値テキスト445"/>
        <xdr:cNvSpPr txBox="1"/>
      </xdr:nvSpPr>
      <xdr:spPr>
        <a:xfrm>
          <a:off x="5740400" y="64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92137</xdr:rowOff>
    </xdr:from>
    <xdr:to>
      <xdr:col>4</xdr:col>
      <xdr:colOff>520700</xdr:colOff>
      <xdr:row>35</xdr:row>
      <xdr:rowOff>193737</xdr:rowOff>
    </xdr:to>
    <xdr:sp macro="" textlink="">
      <xdr:nvSpPr>
        <xdr:cNvPr id="132" name="円/楕円 131"/>
        <xdr:cNvSpPr/>
      </xdr:nvSpPr>
      <xdr:spPr bwMode="auto">
        <a:xfrm>
          <a:off x="49530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178514</xdr:rowOff>
    </xdr:from>
    <xdr:ext cx="736600" cy="259045"/>
    <xdr:sp macro="" textlink="">
      <xdr:nvSpPr>
        <xdr:cNvPr id="133" name="テキスト ボックス 132"/>
        <xdr:cNvSpPr txBox="1"/>
      </xdr:nvSpPr>
      <xdr:spPr>
        <a:xfrm>
          <a:off x="4622800" y="678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274494</xdr:rowOff>
    </xdr:from>
    <xdr:to>
      <xdr:col>3</xdr:col>
      <xdr:colOff>955675</xdr:colOff>
      <xdr:row>35</xdr:row>
      <xdr:rowOff>33194</xdr:rowOff>
    </xdr:to>
    <xdr:sp macro="" textlink="">
      <xdr:nvSpPr>
        <xdr:cNvPr id="134" name="円/楕円 133"/>
        <xdr:cNvSpPr/>
      </xdr:nvSpPr>
      <xdr:spPr bwMode="auto">
        <a:xfrm>
          <a:off x="42545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43371</xdr:rowOff>
    </xdr:from>
    <xdr:ext cx="762000" cy="259045"/>
    <xdr:sp macro="" textlink="">
      <xdr:nvSpPr>
        <xdr:cNvPr id="135" name="テキスト ボックス 134"/>
        <xdr:cNvSpPr txBox="1"/>
      </xdr:nvSpPr>
      <xdr:spPr>
        <a:xfrm>
          <a:off x="3924300" y="631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183511</xdr:rowOff>
    </xdr:from>
    <xdr:to>
      <xdr:col>3</xdr:col>
      <xdr:colOff>257175</xdr:colOff>
      <xdr:row>34</xdr:row>
      <xdr:rowOff>285111</xdr:rowOff>
    </xdr:to>
    <xdr:sp macro="" textlink="">
      <xdr:nvSpPr>
        <xdr:cNvPr id="136" name="円/楕円 135"/>
        <xdr:cNvSpPr/>
      </xdr:nvSpPr>
      <xdr:spPr bwMode="auto">
        <a:xfrm>
          <a:off x="3556000" y="64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295288</xdr:rowOff>
    </xdr:from>
    <xdr:ext cx="762000" cy="259045"/>
    <xdr:sp macro="" textlink="">
      <xdr:nvSpPr>
        <xdr:cNvPr id="137" name="テキスト ボックス 136"/>
        <xdr:cNvSpPr txBox="1"/>
      </xdr:nvSpPr>
      <xdr:spPr>
        <a:xfrm>
          <a:off x="3225800" y="62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155067</xdr:rowOff>
    </xdr:from>
    <xdr:to>
      <xdr:col>2</xdr:col>
      <xdr:colOff>692150</xdr:colOff>
      <xdr:row>34</xdr:row>
      <xdr:rowOff>256667</xdr:rowOff>
    </xdr:to>
    <xdr:sp macro="" textlink="">
      <xdr:nvSpPr>
        <xdr:cNvPr id="138" name="円/楕円 137"/>
        <xdr:cNvSpPr/>
      </xdr:nvSpPr>
      <xdr:spPr bwMode="auto">
        <a:xfrm>
          <a:off x="2857500" y="642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241444</xdr:rowOff>
    </xdr:from>
    <xdr:ext cx="762000" cy="259045"/>
    <xdr:sp macro="" textlink="">
      <xdr:nvSpPr>
        <xdr:cNvPr id="139" name="テキスト ボックス 138"/>
        <xdr:cNvSpPr txBox="1"/>
      </xdr:nvSpPr>
      <xdr:spPr>
        <a:xfrm>
          <a:off x="2527300" y="650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年度は、閉院した旧袋井市民病院会計の清算により、実質収支比率が大きく低下したが、それ以外の年度は、全ての値が黒字または安定的に推移している。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全ての会計のおいて、赤字は発生しておらず、健全な財政運営となっている。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実質公債費比率の分子が増加した要因として、掛川市・袋井市病院企業団の地方債償還への繰入金が増加したことが挙げられる。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掛川市・袋井市病院企業団や公共下水道事業の地方債現在高の減少により、将来負担比率の分子が減少し、将来負担比率の改善がみられる。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A104857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33629146</v>
      </c>
      <c r="BO4" s="349"/>
      <c r="BP4" s="349"/>
      <c r="BQ4" s="349"/>
      <c r="BR4" s="349"/>
      <c r="BS4" s="349"/>
      <c r="BT4" s="349"/>
      <c r="BU4" s="350"/>
      <c r="BV4" s="348">
        <v>34490257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0.6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32327530</v>
      </c>
      <c r="BO5" s="386"/>
      <c r="BP5" s="386"/>
      <c r="BQ5" s="386"/>
      <c r="BR5" s="386"/>
      <c r="BS5" s="386"/>
      <c r="BT5" s="386"/>
      <c r="BU5" s="387"/>
      <c r="BV5" s="385">
        <v>34338110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90.9</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1301616</v>
      </c>
      <c r="BO6" s="386"/>
      <c r="BP6" s="386"/>
      <c r="BQ6" s="386"/>
      <c r="BR6" s="386"/>
      <c r="BS6" s="386"/>
      <c r="BT6" s="386"/>
      <c r="BU6" s="387"/>
      <c r="BV6" s="385">
        <v>152147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125386</v>
      </c>
      <c r="BO7" s="386"/>
      <c r="BP7" s="386"/>
      <c r="BQ7" s="386"/>
      <c r="BR7" s="386"/>
      <c r="BS7" s="386"/>
      <c r="BT7" s="386"/>
      <c r="BU7" s="387"/>
      <c r="BV7" s="385">
        <v>44482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19401845</v>
      </c>
      <c r="CU7" s="386"/>
      <c r="CV7" s="386"/>
      <c r="CW7" s="386"/>
      <c r="CX7" s="386"/>
      <c r="CY7" s="386"/>
      <c r="CZ7" s="386"/>
      <c r="DA7" s="387"/>
      <c r="DB7" s="385">
        <v>19551225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1176230</v>
      </c>
      <c r="BO8" s="386"/>
      <c r="BP8" s="386"/>
      <c r="BQ8" s="386"/>
      <c r="BR8" s="386"/>
      <c r="BS8" s="386"/>
      <c r="BT8" s="386"/>
      <c r="BU8" s="387"/>
      <c r="BV8" s="385">
        <v>107665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84846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1068565</v>
      </c>
      <c r="BO9" s="386"/>
      <c r="BP9" s="386"/>
      <c r="BQ9" s="386"/>
      <c r="BR9" s="386"/>
      <c r="BS9" s="386"/>
      <c r="BT9" s="386"/>
      <c r="BU9" s="387"/>
      <c r="BV9" s="385">
        <v>-1046944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82991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1232</v>
      </c>
      <c r="BO10" s="386"/>
      <c r="BP10" s="386"/>
      <c r="BQ10" s="386"/>
      <c r="BR10" s="386"/>
      <c r="BS10" s="386"/>
      <c r="BT10" s="386"/>
      <c r="BU10" s="387"/>
      <c r="BV10" s="385">
        <v>232272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87163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26000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84154</v>
      </c>
      <c r="S13" s="467"/>
      <c r="T13" s="467"/>
      <c r="U13" s="467"/>
      <c r="V13" s="468"/>
      <c r="W13" s="401" t="s">
        <v>123</v>
      </c>
      <c r="X13" s="402"/>
      <c r="Y13" s="402"/>
      <c r="Z13" s="402"/>
      <c r="AA13" s="402"/>
      <c r="AB13" s="392"/>
      <c r="AC13" s="436">
        <v>2178</v>
      </c>
      <c r="AD13" s="437"/>
      <c r="AE13" s="437"/>
      <c r="AF13" s="437"/>
      <c r="AG13" s="476"/>
      <c r="AH13" s="436">
        <v>3027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1043797</v>
      </c>
      <c r="BO13" s="386"/>
      <c r="BP13" s="386"/>
      <c r="BQ13" s="386"/>
      <c r="BR13" s="386"/>
      <c r="BS13" s="386"/>
      <c r="BT13" s="386"/>
      <c r="BU13" s="387"/>
      <c r="BV13" s="385">
        <v>-814672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86949</v>
      </c>
      <c r="S14" s="467"/>
      <c r="T14" s="467"/>
      <c r="U14" s="467"/>
      <c r="V14" s="468"/>
      <c r="W14" s="375"/>
      <c r="X14" s="376"/>
      <c r="Y14" s="376"/>
      <c r="Z14" s="376"/>
      <c r="AA14" s="376"/>
      <c r="AB14" s="365"/>
      <c r="AC14" s="469">
        <v>5.0999999999999996</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53</v>
      </c>
      <c r="CU14" s="481"/>
      <c r="CV14" s="481"/>
      <c r="CW14" s="481"/>
      <c r="CX14" s="481"/>
      <c r="CY14" s="481"/>
      <c r="CZ14" s="481"/>
      <c r="DA14" s="482"/>
      <c r="DB14" s="480">
        <v>57.1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84004</v>
      </c>
      <c r="S15" s="467"/>
      <c r="T15" s="467"/>
      <c r="U15" s="467"/>
      <c r="V15" s="468"/>
      <c r="W15" s="401" t="s">
        <v>130</v>
      </c>
      <c r="X15" s="402"/>
      <c r="Y15" s="402"/>
      <c r="Z15" s="402"/>
      <c r="AA15" s="402"/>
      <c r="AB15" s="392"/>
      <c r="AC15" s="436">
        <v>18069</v>
      </c>
      <c r="AD15" s="437"/>
      <c r="AE15" s="437"/>
      <c r="AF15" s="437"/>
      <c r="AG15" s="476"/>
      <c r="AH15" s="436">
        <v>18961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11727088</v>
      </c>
      <c r="BO15" s="349"/>
      <c r="BP15" s="349"/>
      <c r="BQ15" s="349"/>
      <c r="BR15" s="349"/>
      <c r="BS15" s="349"/>
      <c r="BT15" s="349"/>
      <c r="BU15" s="350"/>
      <c r="BV15" s="348">
        <v>11589342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41.9</v>
      </c>
      <c r="AD16" s="470"/>
      <c r="AE16" s="470"/>
      <c r="AF16" s="470"/>
      <c r="AG16" s="471"/>
      <c r="AH16" s="469">
        <v>41.7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13613329</v>
      </c>
      <c r="BO16" s="386"/>
      <c r="BP16" s="386"/>
      <c r="BQ16" s="386"/>
      <c r="BR16" s="386"/>
      <c r="BS16" s="386"/>
      <c r="BT16" s="386"/>
      <c r="BU16" s="387"/>
      <c r="BV16" s="385">
        <v>13501495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22867</v>
      </c>
      <c r="AD17" s="437"/>
      <c r="AE17" s="437"/>
      <c r="AF17" s="437"/>
      <c r="AG17" s="476"/>
      <c r="AH17" s="436">
        <v>23288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15121256</v>
      </c>
      <c r="BO17" s="386"/>
      <c r="BP17" s="386"/>
      <c r="BQ17" s="386"/>
      <c r="BR17" s="386"/>
      <c r="BS17" s="386"/>
      <c r="BT17" s="386"/>
      <c r="BU17" s="387"/>
      <c r="BV17" s="385">
        <v>14987971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108.33</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17804496</v>
      </c>
      <c r="BO18" s="386"/>
      <c r="BP18" s="386"/>
      <c r="BQ18" s="386"/>
      <c r="BR18" s="386"/>
      <c r="BS18" s="386"/>
      <c r="BT18" s="386"/>
      <c r="BU18" s="387"/>
      <c r="BV18" s="385">
        <v>17246991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783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23554713</v>
      </c>
      <c r="BO19" s="386"/>
      <c r="BP19" s="386"/>
      <c r="BQ19" s="386"/>
      <c r="BR19" s="386"/>
      <c r="BS19" s="386"/>
      <c r="BT19" s="386"/>
      <c r="BU19" s="387"/>
      <c r="BV19" s="385">
        <v>23367603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29791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25709106</v>
      </c>
      <c r="BO23" s="386"/>
      <c r="BP23" s="386"/>
      <c r="BQ23" s="386"/>
      <c r="BR23" s="386"/>
      <c r="BS23" s="386"/>
      <c r="BT23" s="386"/>
      <c r="BU23" s="387"/>
      <c r="BV23" s="385">
        <v>25775628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8750</v>
      </c>
      <c r="R24" s="437"/>
      <c r="S24" s="437"/>
      <c r="T24" s="437"/>
      <c r="U24" s="437"/>
      <c r="V24" s="476"/>
      <c r="W24" s="531"/>
      <c r="X24" s="519"/>
      <c r="Y24" s="520"/>
      <c r="Z24" s="435" t="s">
        <v>153</v>
      </c>
      <c r="AA24" s="415"/>
      <c r="AB24" s="415"/>
      <c r="AC24" s="415"/>
      <c r="AD24" s="415"/>
      <c r="AE24" s="415"/>
      <c r="AF24" s="415"/>
      <c r="AG24" s="416"/>
      <c r="AH24" s="436">
        <v>385</v>
      </c>
      <c r="AI24" s="437"/>
      <c r="AJ24" s="437"/>
      <c r="AK24" s="437"/>
      <c r="AL24" s="476"/>
      <c r="AM24" s="436">
        <v>1249325</v>
      </c>
      <c r="AN24" s="437"/>
      <c r="AO24" s="437"/>
      <c r="AP24" s="437"/>
      <c r="AQ24" s="437"/>
      <c r="AR24" s="476"/>
      <c r="AS24" s="436">
        <v>3245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18126886</v>
      </c>
      <c r="BO24" s="386"/>
      <c r="BP24" s="386"/>
      <c r="BQ24" s="386"/>
      <c r="BR24" s="386"/>
      <c r="BS24" s="386"/>
      <c r="BT24" s="386"/>
      <c r="BU24" s="387"/>
      <c r="BV24" s="385">
        <v>17787441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7150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5944706</v>
      </c>
      <c r="BO25" s="349"/>
      <c r="BP25" s="349"/>
      <c r="BQ25" s="349"/>
      <c r="BR25" s="349"/>
      <c r="BS25" s="349"/>
      <c r="BT25" s="349"/>
      <c r="BU25" s="350"/>
      <c r="BV25" s="348">
        <v>7332178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6550</v>
      </c>
      <c r="R26" s="437"/>
      <c r="S26" s="437"/>
      <c r="T26" s="437"/>
      <c r="U26" s="437"/>
      <c r="V26" s="476"/>
      <c r="W26" s="531"/>
      <c r="X26" s="519"/>
      <c r="Y26" s="520"/>
      <c r="Z26" s="435" t="s">
        <v>159</v>
      </c>
      <c r="AA26" s="541"/>
      <c r="AB26" s="541"/>
      <c r="AC26" s="541"/>
      <c r="AD26" s="541"/>
      <c r="AE26" s="541"/>
      <c r="AF26" s="541"/>
      <c r="AG26" s="542"/>
      <c r="AH26" s="436">
        <v>24</v>
      </c>
      <c r="AI26" s="437"/>
      <c r="AJ26" s="437"/>
      <c r="AK26" s="437"/>
      <c r="AL26" s="476"/>
      <c r="AM26" s="436">
        <v>70752</v>
      </c>
      <c r="AN26" s="437"/>
      <c r="AO26" s="437"/>
      <c r="AP26" s="437"/>
      <c r="AQ26" s="437"/>
      <c r="AR26" s="476"/>
      <c r="AS26" s="436">
        <v>2948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4220</v>
      </c>
      <c r="R27" s="437"/>
      <c r="S27" s="437"/>
      <c r="T27" s="437"/>
      <c r="U27" s="437"/>
      <c r="V27" s="476"/>
      <c r="W27" s="531"/>
      <c r="X27" s="519"/>
      <c r="Y27" s="520"/>
      <c r="Z27" s="435" t="s">
        <v>162</v>
      </c>
      <c r="AA27" s="415"/>
      <c r="AB27" s="415"/>
      <c r="AC27" s="415"/>
      <c r="AD27" s="415"/>
      <c r="AE27" s="415"/>
      <c r="AF27" s="415"/>
      <c r="AG27" s="416"/>
      <c r="AH27" s="436">
        <v>91</v>
      </c>
      <c r="AI27" s="437"/>
      <c r="AJ27" s="437"/>
      <c r="AK27" s="437"/>
      <c r="AL27" s="476"/>
      <c r="AM27" s="436">
        <v>258881</v>
      </c>
      <c r="AN27" s="437"/>
      <c r="AO27" s="437"/>
      <c r="AP27" s="437"/>
      <c r="AQ27" s="437"/>
      <c r="AR27" s="476"/>
      <c r="AS27" s="436">
        <v>2845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264880</v>
      </c>
      <c r="BO27" s="555"/>
      <c r="BP27" s="555"/>
      <c r="BQ27" s="555"/>
      <c r="BR27" s="555"/>
      <c r="BS27" s="555"/>
      <c r="BT27" s="555"/>
      <c r="BU27" s="556"/>
      <c r="BV27" s="554">
        <v>264748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3870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1884542</v>
      </c>
      <c r="BO28" s="349"/>
      <c r="BP28" s="349"/>
      <c r="BQ28" s="349"/>
      <c r="BR28" s="349"/>
      <c r="BS28" s="349"/>
      <c r="BT28" s="349"/>
      <c r="BU28" s="350"/>
      <c r="BV28" s="348">
        <v>1909310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18</v>
      </c>
      <c r="M29" s="437"/>
      <c r="N29" s="437"/>
      <c r="O29" s="437"/>
      <c r="P29" s="476"/>
      <c r="Q29" s="436">
        <v>3570</v>
      </c>
      <c r="R29" s="437"/>
      <c r="S29" s="437"/>
      <c r="T29" s="437"/>
      <c r="U29" s="437"/>
      <c r="V29" s="476"/>
      <c r="W29" s="532"/>
      <c r="X29" s="533"/>
      <c r="Y29" s="534"/>
      <c r="Z29" s="435" t="s">
        <v>169</v>
      </c>
      <c r="AA29" s="415"/>
      <c r="AB29" s="415"/>
      <c r="AC29" s="415"/>
      <c r="AD29" s="415"/>
      <c r="AE29" s="415"/>
      <c r="AF29" s="415"/>
      <c r="AG29" s="416"/>
      <c r="AH29" s="436">
        <v>476</v>
      </c>
      <c r="AI29" s="437"/>
      <c r="AJ29" s="437"/>
      <c r="AK29" s="437"/>
      <c r="AL29" s="476"/>
      <c r="AM29" s="436">
        <v>1508206</v>
      </c>
      <c r="AN29" s="437"/>
      <c r="AO29" s="437"/>
      <c r="AP29" s="437"/>
      <c r="AQ29" s="437"/>
      <c r="AR29" s="476"/>
      <c r="AS29" s="436">
        <v>3169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819676</v>
      </c>
      <c r="BO29" s="386"/>
      <c r="BP29" s="386"/>
      <c r="BQ29" s="386"/>
      <c r="BR29" s="386"/>
      <c r="BS29" s="386"/>
      <c r="BT29" s="386"/>
      <c r="BU29" s="387"/>
      <c r="BV29" s="385">
        <v>818365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4100442</v>
      </c>
      <c r="BO30" s="555"/>
      <c r="BP30" s="555"/>
      <c r="BQ30" s="555"/>
      <c r="BR30" s="555"/>
      <c r="BS30" s="555"/>
      <c r="BT30" s="555"/>
      <c r="BU30" s="556"/>
      <c r="BV30" s="554">
        <v>4543960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太田川原野谷川治水水防組合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袋井地域土地開発公社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浅羽地域湛水防除施設組合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公共下水道事業特別会計（汚水処理場分）</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袋井市森町広域行政組合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中遠広域事務組合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中東遠看護専門学校組合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静岡県後期高齢者医療広域連合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静岡地方税滞納整理機構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掛川市・袋井市病院企業団</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25700</v>
      </c>
      <c r="J41" s="83">
        <v>24863</v>
      </c>
      <c r="K41" s="83">
        <v>24768</v>
      </c>
      <c r="L41" s="83">
        <v>25776</v>
      </c>
      <c r="M41" s="84">
        <v>25709</v>
      </c>
    </row>
    <row r="42" spans="2:13" ht="27.75" customHeight="1" x14ac:dyDescent="0.15">
      <c r="B42" s="1171"/>
      <c r="C42" s="1172"/>
      <c r="D42" s="85"/>
      <c r="E42" s="1177" t="s">
        <v>26</v>
      </c>
      <c r="F42" s="1177"/>
      <c r="G42" s="1177"/>
      <c r="H42" s="1178"/>
      <c r="I42" s="86">
        <v>291</v>
      </c>
      <c r="J42" s="87">
        <v>262</v>
      </c>
      <c r="K42" s="87">
        <v>235</v>
      </c>
      <c r="L42" s="87">
        <v>209</v>
      </c>
      <c r="M42" s="88">
        <v>182</v>
      </c>
    </row>
    <row r="43" spans="2:13" ht="27.75" customHeight="1" x14ac:dyDescent="0.15">
      <c r="B43" s="1171"/>
      <c r="C43" s="1172"/>
      <c r="D43" s="85"/>
      <c r="E43" s="1177" t="s">
        <v>27</v>
      </c>
      <c r="F43" s="1177"/>
      <c r="G43" s="1177"/>
      <c r="H43" s="1178"/>
      <c r="I43" s="86">
        <v>14053</v>
      </c>
      <c r="J43" s="87">
        <v>13642</v>
      </c>
      <c r="K43" s="87">
        <v>13173</v>
      </c>
      <c r="L43" s="87">
        <v>12469</v>
      </c>
      <c r="M43" s="88">
        <v>12209</v>
      </c>
    </row>
    <row r="44" spans="2:13" ht="27.75" customHeight="1" x14ac:dyDescent="0.15">
      <c r="B44" s="1171"/>
      <c r="C44" s="1172"/>
      <c r="D44" s="85"/>
      <c r="E44" s="1177" t="s">
        <v>28</v>
      </c>
      <c r="F44" s="1177"/>
      <c r="G44" s="1177"/>
      <c r="H44" s="1178"/>
      <c r="I44" s="86">
        <v>4240</v>
      </c>
      <c r="J44" s="87">
        <v>4988</v>
      </c>
      <c r="K44" s="87">
        <v>11789</v>
      </c>
      <c r="L44" s="87">
        <v>8141</v>
      </c>
      <c r="M44" s="88">
        <v>7274</v>
      </c>
    </row>
    <row r="45" spans="2:13" ht="27.75" customHeight="1" x14ac:dyDescent="0.15">
      <c r="B45" s="1171"/>
      <c r="C45" s="1172"/>
      <c r="D45" s="85"/>
      <c r="E45" s="1177" t="s">
        <v>29</v>
      </c>
      <c r="F45" s="1177"/>
      <c r="G45" s="1177"/>
      <c r="H45" s="1178"/>
      <c r="I45" s="86">
        <v>4322</v>
      </c>
      <c r="J45" s="87">
        <v>4208</v>
      </c>
      <c r="K45" s="87">
        <v>3990</v>
      </c>
      <c r="L45" s="87">
        <v>3910</v>
      </c>
      <c r="M45" s="88">
        <v>3660</v>
      </c>
    </row>
    <row r="46" spans="2:13" ht="27.75" customHeight="1" x14ac:dyDescent="0.15">
      <c r="B46" s="1171"/>
      <c r="C46" s="1172"/>
      <c r="D46" s="85"/>
      <c r="E46" s="1177" t="s">
        <v>30</v>
      </c>
      <c r="F46" s="1177"/>
      <c r="G46" s="1177"/>
      <c r="H46" s="1178"/>
      <c r="I46" s="86">
        <v>729</v>
      </c>
      <c r="J46" s="87">
        <v>615</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5705</v>
      </c>
      <c r="J49" s="87">
        <v>5720</v>
      </c>
      <c r="K49" s="87">
        <v>5513</v>
      </c>
      <c r="L49" s="87">
        <v>6977</v>
      </c>
      <c r="M49" s="88">
        <v>6536</v>
      </c>
    </row>
    <row r="50" spans="2:13" ht="27.75" customHeight="1" x14ac:dyDescent="0.15">
      <c r="B50" s="1171"/>
      <c r="C50" s="1172"/>
      <c r="D50" s="85"/>
      <c r="E50" s="1177" t="s">
        <v>35</v>
      </c>
      <c r="F50" s="1177"/>
      <c r="G50" s="1177"/>
      <c r="H50" s="1178"/>
      <c r="I50" s="86">
        <v>856</v>
      </c>
      <c r="J50" s="87">
        <v>546</v>
      </c>
      <c r="K50" s="87">
        <v>499</v>
      </c>
      <c r="L50" s="87">
        <v>530</v>
      </c>
      <c r="M50" s="88">
        <v>791</v>
      </c>
    </row>
    <row r="51" spans="2:13" ht="27.75" customHeight="1" x14ac:dyDescent="0.15">
      <c r="B51" s="1173"/>
      <c r="C51" s="1174"/>
      <c r="D51" s="85"/>
      <c r="E51" s="1177" t="s">
        <v>36</v>
      </c>
      <c r="F51" s="1177"/>
      <c r="G51" s="1177"/>
      <c r="H51" s="1178"/>
      <c r="I51" s="86">
        <v>28329</v>
      </c>
      <c r="J51" s="87">
        <v>30394</v>
      </c>
      <c r="K51" s="87">
        <v>32486</v>
      </c>
      <c r="L51" s="87">
        <v>33746</v>
      </c>
      <c r="M51" s="88">
        <v>33308</v>
      </c>
    </row>
    <row r="52" spans="2:13" ht="27.75" customHeight="1" thickBot="1" x14ac:dyDescent="0.2">
      <c r="B52" s="1181" t="s">
        <v>37</v>
      </c>
      <c r="C52" s="1182"/>
      <c r="D52" s="90"/>
      <c r="E52" s="1183" t="s">
        <v>38</v>
      </c>
      <c r="F52" s="1183"/>
      <c r="G52" s="1183"/>
      <c r="H52" s="1184"/>
      <c r="I52" s="91">
        <v>14445</v>
      </c>
      <c r="J52" s="92">
        <v>11917</v>
      </c>
      <c r="K52" s="92">
        <v>15458</v>
      </c>
      <c r="L52" s="92">
        <v>9252</v>
      </c>
      <c r="M52" s="93">
        <v>8399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60421</v>
      </c>
      <c r="E3" s="116"/>
      <c r="F3" s="117">
        <v>66876</v>
      </c>
      <c r="G3" s="118"/>
      <c r="H3" s="119"/>
    </row>
    <row r="4" spans="1:8" x14ac:dyDescent="0.15">
      <c r="A4" s="120"/>
      <c r="B4" s="121"/>
      <c r="C4" s="122"/>
      <c r="D4" s="123">
        <v>26180</v>
      </c>
      <c r="E4" s="124"/>
      <c r="F4" s="125">
        <v>36310</v>
      </c>
      <c r="G4" s="126"/>
      <c r="H4" s="127"/>
    </row>
    <row r="5" spans="1:8" x14ac:dyDescent="0.15">
      <c r="A5" s="108" t="s">
        <v>511</v>
      </c>
      <c r="B5" s="113"/>
      <c r="C5" s="114"/>
      <c r="D5" s="115">
        <v>45337</v>
      </c>
      <c r="E5" s="116"/>
      <c r="F5" s="117">
        <v>51704</v>
      </c>
      <c r="G5" s="118"/>
      <c r="H5" s="119"/>
    </row>
    <row r="6" spans="1:8" x14ac:dyDescent="0.15">
      <c r="A6" s="120"/>
      <c r="B6" s="121"/>
      <c r="C6" s="122"/>
      <c r="D6" s="123">
        <v>20635</v>
      </c>
      <c r="E6" s="124"/>
      <c r="F6" s="125">
        <v>26896</v>
      </c>
      <c r="G6" s="126"/>
      <c r="H6" s="127"/>
    </row>
    <row r="7" spans="1:8" x14ac:dyDescent="0.15">
      <c r="A7" s="108" t="s">
        <v>512</v>
      </c>
      <c r="B7" s="113"/>
      <c r="C7" s="114"/>
      <c r="D7" s="115">
        <v>46017</v>
      </c>
      <c r="E7" s="116"/>
      <c r="F7" s="117">
        <v>52678</v>
      </c>
      <c r="G7" s="118"/>
      <c r="H7" s="119"/>
    </row>
    <row r="8" spans="1:8" x14ac:dyDescent="0.15">
      <c r="A8" s="120"/>
      <c r="B8" s="121"/>
      <c r="C8" s="122"/>
      <c r="D8" s="123">
        <v>29390</v>
      </c>
      <c r="E8" s="124"/>
      <c r="F8" s="125">
        <v>30185</v>
      </c>
      <c r="G8" s="126"/>
      <c r="H8" s="127"/>
    </row>
    <row r="9" spans="1:8" x14ac:dyDescent="0.15">
      <c r="A9" s="108" t="s">
        <v>513</v>
      </c>
      <c r="B9" s="113"/>
      <c r="C9" s="114"/>
      <c r="D9" s="115">
        <v>81381</v>
      </c>
      <c r="E9" s="116"/>
      <c r="F9" s="117">
        <v>69560</v>
      </c>
      <c r="G9" s="118"/>
      <c r="H9" s="119"/>
    </row>
    <row r="10" spans="1:8" x14ac:dyDescent="0.15">
      <c r="A10" s="120"/>
      <c r="B10" s="121"/>
      <c r="C10" s="122"/>
      <c r="D10" s="123">
        <v>33469</v>
      </c>
      <c r="E10" s="124"/>
      <c r="F10" s="125">
        <v>35305</v>
      </c>
      <c r="G10" s="126"/>
      <c r="H10" s="127"/>
    </row>
    <row r="11" spans="1:8" x14ac:dyDescent="0.15">
      <c r="A11" s="108" t="s">
        <v>514</v>
      </c>
      <c r="B11" s="113"/>
      <c r="C11" s="114"/>
      <c r="D11" s="115">
        <v>60045</v>
      </c>
      <c r="E11" s="116"/>
      <c r="F11" s="117">
        <v>65988</v>
      </c>
      <c r="G11" s="118"/>
      <c r="H11" s="119"/>
    </row>
    <row r="12" spans="1:8" x14ac:dyDescent="0.15">
      <c r="A12" s="120"/>
      <c r="B12" s="121"/>
      <c r="C12" s="128"/>
      <c r="D12" s="123">
        <v>18822</v>
      </c>
      <c r="E12" s="124"/>
      <c r="F12" s="125">
        <v>36473</v>
      </c>
      <c r="G12" s="126"/>
      <c r="H12" s="127"/>
    </row>
    <row r="13" spans="1:8" x14ac:dyDescent="0.15">
      <c r="A13" s="108"/>
      <c r="B13" s="113"/>
      <c r="C13" s="129"/>
      <c r="D13" s="130">
        <v>58640</v>
      </c>
      <c r="E13" s="131"/>
      <c r="F13" s="132">
        <v>61361</v>
      </c>
      <c r="G13" s="133"/>
      <c r="H13" s="119"/>
    </row>
    <row r="14" spans="1:8" x14ac:dyDescent="0.15">
      <c r="A14" s="120"/>
      <c r="B14" s="121"/>
      <c r="C14" s="122"/>
      <c r="D14" s="123">
        <v>25699</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5.0199999999999996</v>
      </c>
      <c r="C19" s="134">
        <f>ROUND(VALUE(SUBSTITUTE(実質収支比率等に係る経年分析!G$48,"▲","-")),2)</f>
        <v>5.12</v>
      </c>
      <c r="D19" s="134">
        <f>ROUND(VALUE(SUBSTITUTE(実質収支比率等に係る経年分析!H$48,"▲","-")),2)</f>
        <v>5.99</v>
      </c>
      <c r="E19" s="134">
        <f>ROUND(VALUE(SUBSTITUTE(実質収支比率等に係る経年分析!I$48,"▲","-")),2)</f>
        <v>0.55000000000000004</v>
      </c>
      <c r="F19" s="134">
        <f>ROUND(VALUE(SUBSTITUTE(実質収支比率等に係る経年分析!J$48,"▲","-")),2)</f>
        <v>6.06</v>
      </c>
    </row>
    <row r="20" spans="1:11" x14ac:dyDescent="0.15">
      <c r="A20" s="134" t="s">
        <v>43</v>
      </c>
      <c r="B20" s="134">
        <f>ROUND(VALUE(SUBSTITUTE(実質収支比率等に係る経年分析!F$47,"▲","-")),2)</f>
        <v>9.7899999999999991</v>
      </c>
      <c r="C20" s="134">
        <f>ROUND(VALUE(SUBSTITUTE(実質収支比率等に係る経年分析!G$47,"▲","-")),2)</f>
        <v>8.98</v>
      </c>
      <c r="D20" s="134">
        <f>ROUND(VALUE(SUBSTITUTE(実質収支比率等に係る経年分析!H$47,"▲","-")),2)</f>
        <v>8.6999999999999993</v>
      </c>
      <c r="E20" s="134">
        <f>ROUND(VALUE(SUBSTITUTE(実質収支比率等に係る経年分析!I$47,"▲","-")),2)</f>
        <v>9.77</v>
      </c>
      <c r="F20" s="134">
        <f>ROUND(VALUE(SUBSTITUTE(実質収支比率等に係る経年分析!J$47,"▲","-")),2)</f>
        <v>9.7100000000000009</v>
      </c>
    </row>
    <row r="21" spans="1:11" x14ac:dyDescent="0.15">
      <c r="A21" s="134" t="s">
        <v>44</v>
      </c>
      <c r="B21" s="134">
        <f>IF(ISNUMBER(VALUE(SUBSTITUTE(実質収支比率等に係る経年分析!F$49,"▲","-"))),ROUND(VALUE(SUBSTITUTE(実質収支比率等に係る経年分析!F$49,"▲","-")),2),NA())</f>
        <v>3.62</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-4.17</v>
      </c>
      <c r="F21" s="134">
        <f>IF(ISNUMBER(VALUE(SUBSTITUTE(実質収支比率等に係る経年分析!J$49,"▲","-"))),ROUND(VALUE(SUBSTITUTE(実質収支比率等に係る経年分析!J$49,"▲","-")),2),NA())</f>
        <v>5.38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3313</v>
      </c>
      <c r="E42" s="136"/>
      <c r="F42" s="136"/>
      <c r="G42" s="136">
        <f>'実質公債費比率（分子）の構造'!L$52</f>
        <v>3597</v>
      </c>
      <c r="H42" s="136"/>
      <c r="I42" s="136"/>
      <c r="J42" s="136">
        <f>'実質公債費比率（分子）の構造'!M$52</f>
        <v>3701</v>
      </c>
      <c r="K42" s="136"/>
      <c r="L42" s="136"/>
      <c r="M42" s="136">
        <f>'実質公債費比率（分子）の構造'!N$52</f>
        <v>3820</v>
      </c>
      <c r="N42" s="136"/>
      <c r="O42" s="136"/>
      <c r="P42" s="136">
        <f>'実質公債費比率（分子）の構造'!O$52</f>
        <v>3969</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13</v>
      </c>
      <c r="C44" s="136"/>
      <c r="D44" s="136"/>
      <c r="E44" s="136">
        <f>'実質公債費比率（分子）の構造'!L$50</f>
        <v>28</v>
      </c>
      <c r="F44" s="136"/>
      <c r="G44" s="136"/>
      <c r="H44" s="136">
        <f>'実質公債費比率（分子）の構造'!M$50</f>
        <v>26</v>
      </c>
      <c r="I44" s="136"/>
      <c r="J44" s="136"/>
      <c r="K44" s="136">
        <f>'実質公債費比率（分子）の構造'!N$50</f>
        <v>27</v>
      </c>
      <c r="L44" s="136"/>
      <c r="M44" s="136"/>
      <c r="N44" s="136">
        <f>'実質公債費比率（分子）の構造'!O$50</f>
        <v>26</v>
      </c>
      <c r="O44" s="136"/>
      <c r="P44" s="136"/>
    </row>
    <row r="45" spans="1:16" x14ac:dyDescent="0.15">
      <c r="A45" s="136" t="s">
        <v>53</v>
      </c>
      <c r="B45" s="136">
        <f>'実質公債費比率（分子）の構造'!K$49</f>
        <v>618</v>
      </c>
      <c r="C45" s="136"/>
      <c r="D45" s="136"/>
      <c r="E45" s="136">
        <f>'実質公債費比率（分子）の構造'!L$49</f>
        <v>577</v>
      </c>
      <c r="F45" s="136"/>
      <c r="G45" s="136"/>
      <c r="H45" s="136">
        <f>'実質公債費比率（分子）の構造'!M$49</f>
        <v>507</v>
      </c>
      <c r="I45" s="136"/>
      <c r="J45" s="136"/>
      <c r="K45" s="136">
        <f>'実質公債費比率（分子）の構造'!N$49</f>
        <v>406</v>
      </c>
      <c r="L45" s="136"/>
      <c r="M45" s="136"/>
      <c r="N45" s="136">
        <f>'実質公債費比率（分子）の構造'!O$49</f>
        <v>420</v>
      </c>
      <c r="O45" s="136"/>
      <c r="P45" s="136"/>
    </row>
    <row r="46" spans="1:16" x14ac:dyDescent="0.15">
      <c r="A46" s="136" t="s">
        <v>54</v>
      </c>
      <c r="B46" s="136">
        <f>'実質公債費比率（分子）の構造'!K$48</f>
        <v>969</v>
      </c>
      <c r="C46" s="136"/>
      <c r="D46" s="136"/>
      <c r="E46" s="136">
        <f>'実質公債費比率（分子）の構造'!L$48</f>
        <v>937</v>
      </c>
      <c r="F46" s="136"/>
      <c r="G46" s="136"/>
      <c r="H46" s="136">
        <f>'実質公債費比率（分子）の構造'!M$48</f>
        <v>920</v>
      </c>
      <c r="I46" s="136"/>
      <c r="J46" s="136"/>
      <c r="K46" s="136">
        <f>'実質公債費比率（分子）の構造'!N$48</f>
        <v>886</v>
      </c>
      <c r="L46" s="136"/>
      <c r="M46" s="136"/>
      <c r="N46" s="136">
        <f>'実質公債費比率（分子）の構造'!O$48</f>
        <v>1126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3785</v>
      </c>
      <c r="C49" s="136"/>
      <c r="D49" s="136"/>
      <c r="E49" s="136">
        <f>'実質公債費比率（分子）の構造'!L$45</f>
        <v>4058</v>
      </c>
      <c r="F49" s="136"/>
      <c r="G49" s="136"/>
      <c r="H49" s="136">
        <f>'実質公債費比率（分子）の構造'!M$45</f>
        <v>4086</v>
      </c>
      <c r="I49" s="136"/>
      <c r="J49" s="136"/>
      <c r="K49" s="136">
        <f>'実質公債費比率（分子）の構造'!N$45</f>
        <v>3914</v>
      </c>
      <c r="L49" s="136"/>
      <c r="M49" s="136"/>
      <c r="N49" s="136">
        <f>'実質公債費比率（分子）の構造'!O$45</f>
        <v>3955</v>
      </c>
      <c r="O49" s="136"/>
      <c r="P49" s="136"/>
    </row>
    <row r="50" spans="1:16" x14ac:dyDescent="0.15">
      <c r="A50" s="136" t="s">
        <v>58</v>
      </c>
      <c r="B50" s="136" t="e">
        <f>NA()</f>
        <v>#N/A</v>
      </c>
      <c r="C50" s="136">
        <f>IF(ISNUMBER('実質公債費比率（分子）の構造'!K$53),'実質公債費比率（分子）の構造'!K$53,NA())</f>
        <v>2072</v>
      </c>
      <c r="D50" s="136" t="e">
        <f>NA()</f>
        <v>#N/A</v>
      </c>
      <c r="E50" s="136" t="e">
        <f>NA()</f>
        <v>#N/A</v>
      </c>
      <c r="F50" s="136">
        <f>IF(ISNUMBER('実質公債費比率（分子）の構造'!L$53),'実質公債費比率（分子）の構造'!L$53,NA())</f>
        <v>2003</v>
      </c>
      <c r="G50" s="136" t="e">
        <f>NA()</f>
        <v>#N/A</v>
      </c>
      <c r="H50" s="136" t="e">
        <f>NA()</f>
        <v>#N/A</v>
      </c>
      <c r="I50" s="136">
        <f>IF(ISNUMBER('実質公債費比率（分子）の構造'!M$53),'実質公債費比率（分子）の構造'!M$53,NA())</f>
        <v>1838</v>
      </c>
      <c r="J50" s="136" t="e">
        <f>NA()</f>
        <v>#N/A</v>
      </c>
      <c r="K50" s="136" t="e">
        <f>NA()</f>
        <v>#N/A</v>
      </c>
      <c r="L50" s="136">
        <f>IF(ISNUMBER('実質公債費比率（分子）の構造'!N$53),'実質公債費比率（分子）の構造'!N$53,NA())</f>
        <v>1413</v>
      </c>
      <c r="M50" s="136" t="e">
        <f>NA()</f>
        <v>#N/A</v>
      </c>
      <c r="N50" s="136" t="e">
        <f>NA()</f>
        <v>#N/A</v>
      </c>
      <c r="O50" s="136">
        <f>IF(ISNUMBER('実質公債費比率（分子）の構造'!O$53),'実質公債費比率（分子）の構造'!O$53,NA())</f>
        <v>1558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28329</v>
      </c>
      <c r="E56" s="135"/>
      <c r="F56" s="135"/>
      <c r="G56" s="135">
        <f>'将来負担比率（分子）の構造'!J$51</f>
        <v>30394</v>
      </c>
      <c r="H56" s="135"/>
      <c r="I56" s="135"/>
      <c r="J56" s="135">
        <f>'将来負担比率（分子）の構造'!K$51</f>
        <v>32486</v>
      </c>
      <c r="K56" s="135"/>
      <c r="L56" s="135"/>
      <c r="M56" s="135">
        <f>'将来負担比率（分子）の構造'!L$51</f>
        <v>33746</v>
      </c>
      <c r="N56" s="135"/>
      <c r="O56" s="135"/>
      <c r="P56" s="135">
        <f>'将来負担比率（分子）の構造'!M$51</f>
        <v>33308</v>
      </c>
    </row>
    <row r="57" spans="1:16" x14ac:dyDescent="0.15">
      <c r="A57" s="135" t="s">
        <v>35</v>
      </c>
      <c r="B57" s="135"/>
      <c r="C57" s="135"/>
      <c r="D57" s="135">
        <f>'将来負担比率（分子）の構造'!I$50</f>
        <v>856</v>
      </c>
      <c r="E57" s="135"/>
      <c r="F57" s="135"/>
      <c r="G57" s="135">
        <f>'将来負担比率（分子）の構造'!J$50</f>
        <v>546</v>
      </c>
      <c r="H57" s="135"/>
      <c r="I57" s="135"/>
      <c r="J57" s="135">
        <f>'将来負担比率（分子）の構造'!K$50</f>
        <v>499</v>
      </c>
      <c r="K57" s="135"/>
      <c r="L57" s="135"/>
      <c r="M57" s="135">
        <f>'将来負担比率（分子）の構造'!L$50</f>
        <v>530</v>
      </c>
      <c r="N57" s="135"/>
      <c r="O57" s="135"/>
      <c r="P57" s="135">
        <f>'将来負担比率（分子）の構造'!M$50</f>
        <v>791</v>
      </c>
    </row>
    <row r="58" spans="1:16" x14ac:dyDescent="0.15">
      <c r="A58" s="135" t="s">
        <v>34</v>
      </c>
      <c r="B58" s="135"/>
      <c r="C58" s="135"/>
      <c r="D58" s="135">
        <f>'将来負担比率（分子）の構造'!I$49</f>
        <v>5705</v>
      </c>
      <c r="E58" s="135"/>
      <c r="F58" s="135"/>
      <c r="G58" s="135">
        <f>'将来負担比率（分子）の構造'!J$49</f>
        <v>5720</v>
      </c>
      <c r="H58" s="135"/>
      <c r="I58" s="135"/>
      <c r="J58" s="135">
        <f>'将来負担比率（分子）の構造'!K$49</f>
        <v>5513</v>
      </c>
      <c r="K58" s="135"/>
      <c r="L58" s="135"/>
      <c r="M58" s="135">
        <f>'将来負担比率（分子）の構造'!L$49</f>
        <v>6977</v>
      </c>
      <c r="N58" s="135"/>
      <c r="O58" s="135"/>
      <c r="P58" s="135">
        <f>'将来負担比率（分子）の構造'!M$49</f>
        <v>6536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729</v>
      </c>
      <c r="C61" s="135"/>
      <c r="D61" s="135"/>
      <c r="E61" s="135">
        <f>'将来負担比率（分子）の構造'!J$46</f>
        <v>615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4322</v>
      </c>
      <c r="C62" s="135"/>
      <c r="D62" s="135"/>
      <c r="E62" s="135">
        <f>'将来負担比率（分子）の構造'!J$45</f>
        <v>4208</v>
      </c>
      <c r="F62" s="135"/>
      <c r="G62" s="135"/>
      <c r="H62" s="135">
        <f>'将来負担比率（分子）の構造'!K$45</f>
        <v>3990</v>
      </c>
      <c r="I62" s="135"/>
      <c r="J62" s="135"/>
      <c r="K62" s="135">
        <f>'将来負担比率（分子）の構造'!L$45</f>
        <v>3910</v>
      </c>
      <c r="L62" s="135"/>
      <c r="M62" s="135"/>
      <c r="N62" s="135">
        <f>'将来負担比率（分子）の構造'!M$45</f>
        <v>3660</v>
      </c>
      <c r="O62" s="135"/>
      <c r="P62" s="135"/>
    </row>
    <row r="63" spans="1:16" x14ac:dyDescent="0.15">
      <c r="A63" s="135" t="s">
        <v>28</v>
      </c>
      <c r="B63" s="135">
        <f>'将来負担比率（分子）の構造'!I$44</f>
        <v>4240</v>
      </c>
      <c r="C63" s="135"/>
      <c r="D63" s="135"/>
      <c r="E63" s="135">
        <f>'将来負担比率（分子）の構造'!J$44</f>
        <v>4988</v>
      </c>
      <c r="F63" s="135"/>
      <c r="G63" s="135"/>
      <c r="H63" s="135">
        <f>'将来負担比率（分子）の構造'!K$44</f>
        <v>11789</v>
      </c>
      <c r="I63" s="135"/>
      <c r="J63" s="135"/>
      <c r="K63" s="135">
        <f>'将来負担比率（分子）の構造'!L$44</f>
        <v>8141</v>
      </c>
      <c r="L63" s="135"/>
      <c r="M63" s="135"/>
      <c r="N63" s="135">
        <f>'将来負担比率（分子）の構造'!M$44</f>
        <v>7274</v>
      </c>
      <c r="O63" s="135"/>
      <c r="P63" s="135"/>
    </row>
    <row r="64" spans="1:16" x14ac:dyDescent="0.15">
      <c r="A64" s="135" t="s">
        <v>27</v>
      </c>
      <c r="B64" s="135">
        <f>'将来負担比率（分子）の構造'!I$43</f>
        <v>14053</v>
      </c>
      <c r="C64" s="135"/>
      <c r="D64" s="135"/>
      <c r="E64" s="135">
        <f>'将来負担比率（分子）の構造'!J$43</f>
        <v>13642</v>
      </c>
      <c r="F64" s="135"/>
      <c r="G64" s="135"/>
      <c r="H64" s="135">
        <f>'将来負担比率（分子）の構造'!K$43</f>
        <v>13173</v>
      </c>
      <c r="I64" s="135"/>
      <c r="J64" s="135"/>
      <c r="K64" s="135">
        <f>'将来負担比率（分子）の構造'!L$43</f>
        <v>12469</v>
      </c>
      <c r="L64" s="135"/>
      <c r="M64" s="135"/>
      <c r="N64" s="135">
        <f>'将来負担比率（分子）の構造'!M$43</f>
        <v>12209</v>
      </c>
      <c r="O64" s="135"/>
      <c r="P64" s="135"/>
    </row>
    <row r="65" spans="1:16" x14ac:dyDescent="0.15">
      <c r="A65" s="135" t="s">
        <v>26</v>
      </c>
      <c r="B65" s="135">
        <f>'将来負担比率（分子）の構造'!I$42</f>
        <v>291</v>
      </c>
      <c r="C65" s="135"/>
      <c r="D65" s="135"/>
      <c r="E65" s="135">
        <f>'将来負担比率（分子）の構造'!J$42</f>
        <v>262</v>
      </c>
      <c r="F65" s="135"/>
      <c r="G65" s="135"/>
      <c r="H65" s="135">
        <f>'将来負担比率（分子）の構造'!K$42</f>
        <v>235</v>
      </c>
      <c r="I65" s="135"/>
      <c r="J65" s="135"/>
      <c r="K65" s="135">
        <f>'将来負担比率（分子）の構造'!L$42</f>
        <v>209</v>
      </c>
      <c r="L65" s="135"/>
      <c r="M65" s="135"/>
      <c r="N65" s="135">
        <f>'将来負担比率（分子）の構造'!M$42</f>
        <v>182</v>
      </c>
      <c r="O65" s="135"/>
      <c r="P65" s="135"/>
    </row>
    <row r="66" spans="1:16" x14ac:dyDescent="0.15">
      <c r="A66" s="135" t="s">
        <v>25</v>
      </c>
      <c r="B66" s="135">
        <f>'将来負担比率（分子）の構造'!I$41</f>
        <v>25700</v>
      </c>
      <c r="C66" s="135"/>
      <c r="D66" s="135"/>
      <c r="E66" s="135">
        <f>'将来負担比率（分子）の構造'!J$41</f>
        <v>24863</v>
      </c>
      <c r="F66" s="135"/>
      <c r="G66" s="135"/>
      <c r="H66" s="135">
        <f>'将来負担比率（分子）の構造'!K$41</f>
        <v>24768</v>
      </c>
      <c r="I66" s="135"/>
      <c r="J66" s="135"/>
      <c r="K66" s="135">
        <f>'将来負担比率（分子）の構造'!L$41</f>
        <v>25776</v>
      </c>
      <c r="L66" s="135"/>
      <c r="M66" s="135"/>
      <c r="N66" s="135">
        <f>'将来負担比率（分子）の構造'!M$41</f>
        <v>25709</v>
      </c>
      <c r="O66" s="135"/>
      <c r="P66" s="135"/>
    </row>
    <row r="67" spans="1:16" x14ac:dyDescent="0.15">
      <c r="A67" s="135" t="s">
        <v>62</v>
      </c>
      <c r="B67" s="135" t="e">
        <f>NA()</f>
        <v>#N/A</v>
      </c>
      <c r="C67" s="135">
        <f>IF(ISNUMBER('将来負担比率（分子）の構造'!I$52), IF('将来負担比率（分子）の構造'!I$52 &lt; 0, 0, '将来負担比率（分子）の構造'!I$52), NA())</f>
        <v>14445</v>
      </c>
      <c r="D67" s="135" t="e">
        <f>NA()</f>
        <v>#N/A</v>
      </c>
      <c r="E67" s="135" t="e">
        <f>NA()</f>
        <v>#N/A</v>
      </c>
      <c r="F67" s="135">
        <f>IF(ISNUMBER('将来負担比率（分子）の構造'!J$52), IF('将来負担比率（分子）の構造'!J$52 &lt; 0, 0, '将来負担比率（分子）の構造'!J$52), NA())</f>
        <v>11917</v>
      </c>
      <c r="G67" s="135" t="e">
        <f>NA()</f>
        <v>#N/A</v>
      </c>
      <c r="H67" s="135" t="e">
        <f>NA()</f>
        <v>#N/A</v>
      </c>
      <c r="I67" s="135">
        <f>IF(ISNUMBER('将来負担比率（分子）の構造'!K$52), IF('将来負担比率（分子）の構造'!K$52 &lt; 0, 0, '将来負担比率（分子）の構造'!K$52), NA())</f>
        <v>15458</v>
      </c>
      <c r="J67" s="135" t="e">
        <f>NA()</f>
        <v>#N/A</v>
      </c>
      <c r="K67" s="135" t="e">
        <f>NA()</f>
        <v>#N/A</v>
      </c>
      <c r="L67" s="135">
        <f>IF(ISNUMBER('将来負担比率（分子）の構造'!L$52), IF('将来負担比率（分子）の構造'!L$52 &lt; 0, 0, '将来負担比率（分子）の構造'!L$52), NA())</f>
        <v>9252</v>
      </c>
      <c r="M67" s="135" t="e">
        <f>NA()</f>
        <v>#N/A</v>
      </c>
      <c r="N67" s="135" t="e">
        <f>NA()</f>
        <v>#N/A</v>
      </c>
      <c r="O67" s="135">
        <f>IF(ISNUMBER('将来負担比率（分子）の構造'!M$52), IF('将来負担比率（分子）の構造'!M$52 &lt; 0, 0, '将来負担比率（分子）の構造'!M$52), NA())</f>
        <v>8399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sqref="A1:A104857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14838913</v>
      </c>
      <c r="S5" s="583"/>
      <c r="T5" s="583"/>
      <c r="U5" s="583"/>
      <c r="V5" s="583"/>
      <c r="W5" s="583"/>
      <c r="X5" s="583"/>
      <c r="Y5" s="584"/>
      <c r="Z5" s="585">
        <v>44.1</v>
      </c>
      <c r="AA5" s="585"/>
      <c r="AB5" s="585"/>
      <c r="AC5" s="585"/>
      <c r="AD5" s="586">
        <v>13574070</v>
      </c>
      <c r="AE5" s="586"/>
      <c r="AF5" s="586"/>
      <c r="AG5" s="586"/>
      <c r="AH5" s="586"/>
      <c r="AI5" s="586"/>
      <c r="AJ5" s="586"/>
      <c r="AK5" s="586"/>
      <c r="AL5" s="587">
        <v>75.5</v>
      </c>
      <c r="AM5" s="588"/>
      <c r="AN5" s="588"/>
      <c r="AO5" s="589"/>
      <c r="AP5" s="579" t="s">
        <v>207</v>
      </c>
      <c r="AQ5" s="580"/>
      <c r="AR5" s="580"/>
      <c r="AS5" s="580"/>
      <c r="AT5" s="580"/>
      <c r="AU5" s="580"/>
      <c r="AV5" s="580"/>
      <c r="AW5" s="580"/>
      <c r="AX5" s="580"/>
      <c r="AY5" s="580"/>
      <c r="AZ5" s="580"/>
      <c r="BA5" s="580"/>
      <c r="BB5" s="580"/>
      <c r="BC5" s="580"/>
      <c r="BD5" s="580"/>
      <c r="BE5" s="580"/>
      <c r="BF5" s="581"/>
      <c r="BG5" s="593">
        <v>13560822</v>
      </c>
      <c r="BH5" s="594"/>
      <c r="BI5" s="594"/>
      <c r="BJ5" s="594"/>
      <c r="BK5" s="594"/>
      <c r="BL5" s="594"/>
      <c r="BM5" s="594"/>
      <c r="BN5" s="595"/>
      <c r="BO5" s="596">
        <v>91.4</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370513</v>
      </c>
      <c r="S6" s="594"/>
      <c r="T6" s="594"/>
      <c r="U6" s="594"/>
      <c r="V6" s="594"/>
      <c r="W6" s="594"/>
      <c r="X6" s="594"/>
      <c r="Y6" s="595"/>
      <c r="Z6" s="596">
        <v>1.1000000000000001</v>
      </c>
      <c r="AA6" s="596"/>
      <c r="AB6" s="596"/>
      <c r="AC6" s="596"/>
      <c r="AD6" s="597">
        <v>370513</v>
      </c>
      <c r="AE6" s="597"/>
      <c r="AF6" s="597"/>
      <c r="AG6" s="597"/>
      <c r="AH6" s="597"/>
      <c r="AI6" s="597"/>
      <c r="AJ6" s="597"/>
      <c r="AK6" s="597"/>
      <c r="AL6" s="598">
        <v>2.1</v>
      </c>
      <c r="AM6" s="599"/>
      <c r="AN6" s="599"/>
      <c r="AO6" s="600"/>
      <c r="AP6" s="590" t="s">
        <v>213</v>
      </c>
      <c r="AQ6" s="591"/>
      <c r="AR6" s="591"/>
      <c r="AS6" s="591"/>
      <c r="AT6" s="591"/>
      <c r="AU6" s="591"/>
      <c r="AV6" s="591"/>
      <c r="AW6" s="591"/>
      <c r="AX6" s="591"/>
      <c r="AY6" s="591"/>
      <c r="AZ6" s="591"/>
      <c r="BA6" s="591"/>
      <c r="BB6" s="591"/>
      <c r="BC6" s="591"/>
      <c r="BD6" s="591"/>
      <c r="BE6" s="591"/>
      <c r="BF6" s="592"/>
      <c r="BG6" s="593">
        <v>13560822</v>
      </c>
      <c r="BH6" s="594"/>
      <c r="BI6" s="594"/>
      <c r="BJ6" s="594"/>
      <c r="BK6" s="594"/>
      <c r="BL6" s="594"/>
      <c r="BM6" s="594"/>
      <c r="BN6" s="595"/>
      <c r="BO6" s="596">
        <v>91.4</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236170</v>
      </c>
      <c r="CS6" s="594"/>
      <c r="CT6" s="594"/>
      <c r="CU6" s="594"/>
      <c r="CV6" s="594"/>
      <c r="CW6" s="594"/>
      <c r="CX6" s="594"/>
      <c r="CY6" s="595"/>
      <c r="CZ6" s="596">
        <v>0.7</v>
      </c>
      <c r="DA6" s="596"/>
      <c r="DB6" s="596"/>
      <c r="DC6" s="596"/>
      <c r="DD6" s="602">
        <v>4566</v>
      </c>
      <c r="DE6" s="594"/>
      <c r="DF6" s="594"/>
      <c r="DG6" s="594"/>
      <c r="DH6" s="594"/>
      <c r="DI6" s="594"/>
      <c r="DJ6" s="594"/>
      <c r="DK6" s="594"/>
      <c r="DL6" s="594"/>
      <c r="DM6" s="594"/>
      <c r="DN6" s="594"/>
      <c r="DO6" s="594"/>
      <c r="DP6" s="595"/>
      <c r="DQ6" s="602">
        <v>236170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25134</v>
      </c>
      <c r="S7" s="594"/>
      <c r="T7" s="594"/>
      <c r="U7" s="594"/>
      <c r="V7" s="594"/>
      <c r="W7" s="594"/>
      <c r="X7" s="594"/>
      <c r="Y7" s="595"/>
      <c r="Z7" s="596">
        <v>0.1</v>
      </c>
      <c r="AA7" s="596"/>
      <c r="AB7" s="596"/>
      <c r="AC7" s="596"/>
      <c r="AD7" s="597">
        <v>25134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6189660</v>
      </c>
      <c r="BH7" s="594"/>
      <c r="BI7" s="594"/>
      <c r="BJ7" s="594"/>
      <c r="BK7" s="594"/>
      <c r="BL7" s="594"/>
      <c r="BM7" s="594"/>
      <c r="BN7" s="595"/>
      <c r="BO7" s="596">
        <v>41.7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2754270</v>
      </c>
      <c r="CS7" s="594"/>
      <c r="CT7" s="594"/>
      <c r="CU7" s="594"/>
      <c r="CV7" s="594"/>
      <c r="CW7" s="594"/>
      <c r="CX7" s="594"/>
      <c r="CY7" s="595"/>
      <c r="CZ7" s="596">
        <v>8.5</v>
      </c>
      <c r="DA7" s="596"/>
      <c r="DB7" s="596"/>
      <c r="DC7" s="596"/>
      <c r="DD7" s="602">
        <v>67366</v>
      </c>
      <c r="DE7" s="594"/>
      <c r="DF7" s="594"/>
      <c r="DG7" s="594"/>
      <c r="DH7" s="594"/>
      <c r="DI7" s="594"/>
      <c r="DJ7" s="594"/>
      <c r="DK7" s="594"/>
      <c r="DL7" s="594"/>
      <c r="DM7" s="594"/>
      <c r="DN7" s="594"/>
      <c r="DO7" s="594"/>
      <c r="DP7" s="595"/>
      <c r="DQ7" s="602">
        <v>2236416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85280</v>
      </c>
      <c r="S8" s="594"/>
      <c r="T8" s="594"/>
      <c r="U8" s="594"/>
      <c r="V8" s="594"/>
      <c r="W8" s="594"/>
      <c r="X8" s="594"/>
      <c r="Y8" s="595"/>
      <c r="Z8" s="596">
        <v>0.3</v>
      </c>
      <c r="AA8" s="596"/>
      <c r="AB8" s="596"/>
      <c r="AC8" s="596"/>
      <c r="AD8" s="597">
        <v>85280</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157010</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8578083</v>
      </c>
      <c r="CS8" s="594"/>
      <c r="CT8" s="594"/>
      <c r="CU8" s="594"/>
      <c r="CV8" s="594"/>
      <c r="CW8" s="594"/>
      <c r="CX8" s="594"/>
      <c r="CY8" s="595"/>
      <c r="CZ8" s="596">
        <v>26.5</v>
      </c>
      <c r="DA8" s="596"/>
      <c r="DB8" s="596"/>
      <c r="DC8" s="596"/>
      <c r="DD8" s="602">
        <v>28282</v>
      </c>
      <c r="DE8" s="594"/>
      <c r="DF8" s="594"/>
      <c r="DG8" s="594"/>
      <c r="DH8" s="594"/>
      <c r="DI8" s="594"/>
      <c r="DJ8" s="594"/>
      <c r="DK8" s="594"/>
      <c r="DL8" s="594"/>
      <c r="DM8" s="594"/>
      <c r="DN8" s="594"/>
      <c r="DO8" s="594"/>
      <c r="DP8" s="595"/>
      <c r="DQ8" s="602">
        <v>4122110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52758</v>
      </c>
      <c r="S9" s="594"/>
      <c r="T9" s="594"/>
      <c r="U9" s="594"/>
      <c r="V9" s="594"/>
      <c r="W9" s="594"/>
      <c r="X9" s="594"/>
      <c r="Y9" s="595"/>
      <c r="Z9" s="596">
        <v>0.2</v>
      </c>
      <c r="AA9" s="596"/>
      <c r="AB9" s="596"/>
      <c r="AC9" s="596"/>
      <c r="AD9" s="597">
        <v>52758</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4428183</v>
      </c>
      <c r="BH9" s="594"/>
      <c r="BI9" s="594"/>
      <c r="BJ9" s="594"/>
      <c r="BK9" s="594"/>
      <c r="BL9" s="594"/>
      <c r="BM9" s="594"/>
      <c r="BN9" s="595"/>
      <c r="BO9" s="596">
        <v>29.8</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4821288</v>
      </c>
      <c r="CS9" s="594"/>
      <c r="CT9" s="594"/>
      <c r="CU9" s="594"/>
      <c r="CV9" s="594"/>
      <c r="CW9" s="594"/>
      <c r="CX9" s="594"/>
      <c r="CY9" s="595"/>
      <c r="CZ9" s="596">
        <v>14.9</v>
      </c>
      <c r="DA9" s="596"/>
      <c r="DB9" s="596"/>
      <c r="DC9" s="596"/>
      <c r="DD9" s="602">
        <v>732620</v>
      </c>
      <c r="DE9" s="594"/>
      <c r="DF9" s="594"/>
      <c r="DG9" s="594"/>
      <c r="DH9" s="594"/>
      <c r="DI9" s="594"/>
      <c r="DJ9" s="594"/>
      <c r="DK9" s="594"/>
      <c r="DL9" s="594"/>
      <c r="DM9" s="594"/>
      <c r="DN9" s="594"/>
      <c r="DO9" s="594"/>
      <c r="DP9" s="595"/>
      <c r="DQ9" s="602">
        <v>3981634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1047722</v>
      </c>
      <c r="S10" s="594"/>
      <c r="T10" s="594"/>
      <c r="U10" s="594"/>
      <c r="V10" s="594"/>
      <c r="W10" s="594"/>
      <c r="X10" s="594"/>
      <c r="Y10" s="595"/>
      <c r="Z10" s="596">
        <v>3.1</v>
      </c>
      <c r="AA10" s="596"/>
      <c r="AB10" s="596"/>
      <c r="AC10" s="596"/>
      <c r="AD10" s="597">
        <v>1047722</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285824</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73723</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73715</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44942</v>
      </c>
      <c r="S11" s="594"/>
      <c r="T11" s="594"/>
      <c r="U11" s="594"/>
      <c r="V11" s="594"/>
      <c r="W11" s="594"/>
      <c r="X11" s="594"/>
      <c r="Y11" s="595"/>
      <c r="Z11" s="596">
        <v>0.1</v>
      </c>
      <c r="AA11" s="596"/>
      <c r="AB11" s="596"/>
      <c r="AC11" s="596"/>
      <c r="AD11" s="597">
        <v>44942</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1318643</v>
      </c>
      <c r="BH11" s="594"/>
      <c r="BI11" s="594"/>
      <c r="BJ11" s="594"/>
      <c r="BK11" s="594"/>
      <c r="BL11" s="594"/>
      <c r="BM11" s="594"/>
      <c r="BN11" s="595"/>
      <c r="BO11" s="596">
        <v>8.9</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519875</v>
      </c>
      <c r="CS11" s="594"/>
      <c r="CT11" s="594"/>
      <c r="CU11" s="594"/>
      <c r="CV11" s="594"/>
      <c r="CW11" s="594"/>
      <c r="CX11" s="594"/>
      <c r="CY11" s="595"/>
      <c r="CZ11" s="596">
        <v>1.6</v>
      </c>
      <c r="DA11" s="596"/>
      <c r="DB11" s="596"/>
      <c r="DC11" s="596"/>
      <c r="DD11" s="602">
        <v>89697</v>
      </c>
      <c r="DE11" s="594"/>
      <c r="DF11" s="594"/>
      <c r="DG11" s="594"/>
      <c r="DH11" s="594"/>
      <c r="DI11" s="594"/>
      <c r="DJ11" s="594"/>
      <c r="DK11" s="594"/>
      <c r="DL11" s="594"/>
      <c r="DM11" s="594"/>
      <c r="DN11" s="594"/>
      <c r="DO11" s="594"/>
      <c r="DP11" s="595"/>
      <c r="DQ11" s="602">
        <v>404950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6530443</v>
      </c>
      <c r="BH12" s="594"/>
      <c r="BI12" s="594"/>
      <c r="BJ12" s="594"/>
      <c r="BK12" s="594"/>
      <c r="BL12" s="594"/>
      <c r="BM12" s="594"/>
      <c r="BN12" s="595"/>
      <c r="BO12" s="596">
        <v>44</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310275</v>
      </c>
      <c r="CS12" s="594"/>
      <c r="CT12" s="594"/>
      <c r="CU12" s="594"/>
      <c r="CV12" s="594"/>
      <c r="CW12" s="594"/>
      <c r="CX12" s="594"/>
      <c r="CY12" s="595"/>
      <c r="CZ12" s="596">
        <v>1</v>
      </c>
      <c r="DA12" s="596"/>
      <c r="DB12" s="596"/>
      <c r="DC12" s="596"/>
      <c r="DD12" s="602">
        <v>231</v>
      </c>
      <c r="DE12" s="594"/>
      <c r="DF12" s="594"/>
      <c r="DG12" s="594"/>
      <c r="DH12" s="594"/>
      <c r="DI12" s="594"/>
      <c r="DJ12" s="594"/>
      <c r="DK12" s="594"/>
      <c r="DL12" s="594"/>
      <c r="DM12" s="594"/>
      <c r="DN12" s="594"/>
      <c r="DO12" s="594"/>
      <c r="DP12" s="595"/>
      <c r="DQ12" s="602">
        <v>232699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58280</v>
      </c>
      <c r="S13" s="594"/>
      <c r="T13" s="594"/>
      <c r="U13" s="594"/>
      <c r="V13" s="594"/>
      <c r="W13" s="594"/>
      <c r="X13" s="594"/>
      <c r="Y13" s="595"/>
      <c r="Z13" s="596">
        <v>0.2</v>
      </c>
      <c r="AA13" s="596"/>
      <c r="AB13" s="596"/>
      <c r="AC13" s="596"/>
      <c r="AD13" s="597">
        <v>58280</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6522412</v>
      </c>
      <c r="BH13" s="594"/>
      <c r="BI13" s="594"/>
      <c r="BJ13" s="594"/>
      <c r="BK13" s="594"/>
      <c r="BL13" s="594"/>
      <c r="BM13" s="594"/>
      <c r="BN13" s="595"/>
      <c r="BO13" s="596">
        <v>44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5499425</v>
      </c>
      <c r="CS13" s="594"/>
      <c r="CT13" s="594"/>
      <c r="CU13" s="594"/>
      <c r="CV13" s="594"/>
      <c r="CW13" s="594"/>
      <c r="CX13" s="594"/>
      <c r="CY13" s="595"/>
      <c r="CZ13" s="596">
        <v>17</v>
      </c>
      <c r="DA13" s="596"/>
      <c r="DB13" s="596"/>
      <c r="DC13" s="596"/>
      <c r="DD13" s="602">
        <v>3657181</v>
      </c>
      <c r="DE13" s="594"/>
      <c r="DF13" s="594"/>
      <c r="DG13" s="594"/>
      <c r="DH13" s="594"/>
      <c r="DI13" s="594"/>
      <c r="DJ13" s="594"/>
      <c r="DK13" s="594"/>
      <c r="DL13" s="594"/>
      <c r="DM13" s="594"/>
      <c r="DN13" s="594"/>
      <c r="DO13" s="594"/>
      <c r="DP13" s="595"/>
      <c r="DQ13" s="602">
        <v>2605937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206514</v>
      </c>
      <c r="BH14" s="594"/>
      <c r="BI14" s="594"/>
      <c r="BJ14" s="594"/>
      <c r="BK14" s="594"/>
      <c r="BL14" s="594"/>
      <c r="BM14" s="594"/>
      <c r="BN14" s="595"/>
      <c r="BO14" s="596">
        <v>1.4</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1765058</v>
      </c>
      <c r="CS14" s="594"/>
      <c r="CT14" s="594"/>
      <c r="CU14" s="594"/>
      <c r="CV14" s="594"/>
      <c r="CW14" s="594"/>
      <c r="CX14" s="594"/>
      <c r="CY14" s="595"/>
      <c r="CZ14" s="596">
        <v>5.5</v>
      </c>
      <c r="DA14" s="596"/>
      <c r="DB14" s="596"/>
      <c r="DC14" s="596"/>
      <c r="DD14" s="602">
        <v>425954</v>
      </c>
      <c r="DE14" s="594"/>
      <c r="DF14" s="594"/>
      <c r="DG14" s="594"/>
      <c r="DH14" s="594"/>
      <c r="DI14" s="594"/>
      <c r="DJ14" s="594"/>
      <c r="DK14" s="594"/>
      <c r="DL14" s="594"/>
      <c r="DM14" s="594"/>
      <c r="DN14" s="594"/>
      <c r="DO14" s="594"/>
      <c r="DP14" s="595"/>
      <c r="DQ14" s="602">
        <v>1298006</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68656</v>
      </c>
      <c r="S15" s="594"/>
      <c r="T15" s="594"/>
      <c r="U15" s="594"/>
      <c r="V15" s="594"/>
      <c r="W15" s="594"/>
      <c r="X15" s="594"/>
      <c r="Y15" s="595"/>
      <c r="Z15" s="596">
        <v>0.2</v>
      </c>
      <c r="AA15" s="596"/>
      <c r="AB15" s="596"/>
      <c r="AC15" s="596"/>
      <c r="AD15" s="597">
        <v>68656</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634205</v>
      </c>
      <c r="BH15" s="594"/>
      <c r="BI15" s="594"/>
      <c r="BJ15" s="594"/>
      <c r="BK15" s="594"/>
      <c r="BL15" s="594"/>
      <c r="BM15" s="594"/>
      <c r="BN15" s="595"/>
      <c r="BO15" s="596">
        <v>4.3</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3788071</v>
      </c>
      <c r="CS15" s="594"/>
      <c r="CT15" s="594"/>
      <c r="CU15" s="594"/>
      <c r="CV15" s="594"/>
      <c r="CW15" s="594"/>
      <c r="CX15" s="594"/>
      <c r="CY15" s="595"/>
      <c r="CZ15" s="596">
        <v>11.7</v>
      </c>
      <c r="DA15" s="596"/>
      <c r="DB15" s="596"/>
      <c r="DC15" s="596"/>
      <c r="DD15" s="602">
        <v>227812</v>
      </c>
      <c r="DE15" s="594"/>
      <c r="DF15" s="594"/>
      <c r="DG15" s="594"/>
      <c r="DH15" s="594"/>
      <c r="DI15" s="594"/>
      <c r="DJ15" s="594"/>
      <c r="DK15" s="594"/>
      <c r="DL15" s="594"/>
      <c r="DM15" s="594"/>
      <c r="DN15" s="594"/>
      <c r="DO15" s="594"/>
      <c r="DP15" s="595"/>
      <c r="DQ15" s="602">
        <v>3084099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3157679</v>
      </c>
      <c r="S16" s="594"/>
      <c r="T16" s="594"/>
      <c r="U16" s="594"/>
      <c r="V16" s="594"/>
      <c r="W16" s="594"/>
      <c r="X16" s="594"/>
      <c r="Y16" s="595"/>
      <c r="Z16" s="596">
        <v>9.4</v>
      </c>
      <c r="AA16" s="596"/>
      <c r="AB16" s="596"/>
      <c r="AC16" s="596"/>
      <c r="AD16" s="597">
        <v>2523327</v>
      </c>
      <c r="AE16" s="597"/>
      <c r="AF16" s="597"/>
      <c r="AG16" s="597"/>
      <c r="AH16" s="597"/>
      <c r="AI16" s="597"/>
      <c r="AJ16" s="597"/>
      <c r="AK16" s="597"/>
      <c r="AL16" s="598">
        <v>14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26541</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23101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2523327</v>
      </c>
      <c r="S17" s="594"/>
      <c r="T17" s="594"/>
      <c r="U17" s="594"/>
      <c r="V17" s="594"/>
      <c r="W17" s="594"/>
      <c r="X17" s="594"/>
      <c r="Y17" s="595"/>
      <c r="Z17" s="596">
        <v>7.5</v>
      </c>
      <c r="AA17" s="596"/>
      <c r="AB17" s="596"/>
      <c r="AC17" s="596"/>
      <c r="AD17" s="597">
        <v>2523327</v>
      </c>
      <c r="AE17" s="597"/>
      <c r="AF17" s="597"/>
      <c r="AG17" s="597"/>
      <c r="AH17" s="597"/>
      <c r="AI17" s="597"/>
      <c r="AJ17" s="597"/>
      <c r="AK17" s="597"/>
      <c r="AL17" s="598">
        <v>14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3954751</v>
      </c>
      <c r="CS17" s="594"/>
      <c r="CT17" s="594"/>
      <c r="CU17" s="594"/>
      <c r="CV17" s="594"/>
      <c r="CW17" s="594"/>
      <c r="CX17" s="594"/>
      <c r="CY17" s="595"/>
      <c r="CZ17" s="596">
        <v>12.2</v>
      </c>
      <c r="DA17" s="596"/>
      <c r="DB17" s="596"/>
      <c r="DC17" s="596"/>
      <c r="DD17" s="602" t="s">
        <v>111</v>
      </c>
      <c r="DE17" s="594"/>
      <c r="DF17" s="594"/>
      <c r="DG17" s="594"/>
      <c r="DH17" s="594"/>
      <c r="DI17" s="594"/>
      <c r="DJ17" s="594"/>
      <c r="DK17" s="594"/>
      <c r="DL17" s="594"/>
      <c r="DM17" s="594"/>
      <c r="DN17" s="594"/>
      <c r="DO17" s="594"/>
      <c r="DP17" s="595"/>
      <c r="DQ17" s="602">
        <v>3954260</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634350</v>
      </c>
      <c r="S18" s="594"/>
      <c r="T18" s="594"/>
      <c r="U18" s="594"/>
      <c r="V18" s="594"/>
      <c r="W18" s="594"/>
      <c r="X18" s="594"/>
      <c r="Y18" s="595"/>
      <c r="Z18" s="596">
        <v>1.9</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1278091</v>
      </c>
      <c r="BH19" s="594"/>
      <c r="BI19" s="594"/>
      <c r="BJ19" s="594"/>
      <c r="BK19" s="594"/>
      <c r="BL19" s="594"/>
      <c r="BM19" s="594"/>
      <c r="BN19" s="595"/>
      <c r="BO19" s="596">
        <v>8.6</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19749877</v>
      </c>
      <c r="S20" s="594"/>
      <c r="T20" s="594"/>
      <c r="U20" s="594"/>
      <c r="V20" s="594"/>
      <c r="W20" s="594"/>
      <c r="X20" s="594"/>
      <c r="Y20" s="595"/>
      <c r="Z20" s="596">
        <v>58.7</v>
      </c>
      <c r="AA20" s="596"/>
      <c r="AB20" s="596"/>
      <c r="AC20" s="596"/>
      <c r="AD20" s="597">
        <v>17850682</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1278091</v>
      </c>
      <c r="BH20" s="594"/>
      <c r="BI20" s="594"/>
      <c r="BJ20" s="594"/>
      <c r="BK20" s="594"/>
      <c r="BL20" s="594"/>
      <c r="BM20" s="594"/>
      <c r="BN20" s="595"/>
      <c r="BO20" s="596">
        <v>8.6</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32327530</v>
      </c>
      <c r="CS20" s="594"/>
      <c r="CT20" s="594"/>
      <c r="CU20" s="594"/>
      <c r="CV20" s="594"/>
      <c r="CW20" s="594"/>
      <c r="CX20" s="594"/>
      <c r="CY20" s="595"/>
      <c r="CZ20" s="596">
        <v>100</v>
      </c>
      <c r="DA20" s="596"/>
      <c r="DB20" s="596"/>
      <c r="DC20" s="596"/>
      <c r="DD20" s="602">
        <v>5233709</v>
      </c>
      <c r="DE20" s="594"/>
      <c r="DF20" s="594"/>
      <c r="DG20" s="594"/>
      <c r="DH20" s="594"/>
      <c r="DI20" s="594"/>
      <c r="DJ20" s="594"/>
      <c r="DK20" s="594"/>
      <c r="DL20" s="594"/>
      <c r="DM20" s="594"/>
      <c r="DN20" s="594"/>
      <c r="DO20" s="594"/>
      <c r="DP20" s="595"/>
      <c r="DQ20" s="602">
        <v>22253097</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17240</v>
      </c>
      <c r="S21" s="594"/>
      <c r="T21" s="594"/>
      <c r="U21" s="594"/>
      <c r="V21" s="594"/>
      <c r="W21" s="594"/>
      <c r="X21" s="594"/>
      <c r="Y21" s="595"/>
      <c r="Z21" s="596">
        <v>0.1</v>
      </c>
      <c r="AA21" s="596"/>
      <c r="AB21" s="596"/>
      <c r="AC21" s="596"/>
      <c r="AD21" s="597">
        <v>17240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13248</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912129</v>
      </c>
      <c r="S22" s="594"/>
      <c r="T22" s="594"/>
      <c r="U22" s="594"/>
      <c r="V22" s="594"/>
      <c r="W22" s="594"/>
      <c r="X22" s="594"/>
      <c r="Y22" s="595"/>
      <c r="Z22" s="596">
        <v>2.7</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330843</v>
      </c>
      <c r="S23" s="594"/>
      <c r="T23" s="594"/>
      <c r="U23" s="594"/>
      <c r="V23" s="594"/>
      <c r="W23" s="594"/>
      <c r="X23" s="594"/>
      <c r="Y23" s="595"/>
      <c r="Z23" s="596">
        <v>1</v>
      </c>
      <c r="AA23" s="596"/>
      <c r="AB23" s="596"/>
      <c r="AC23" s="596"/>
      <c r="AD23" s="597">
        <v>48980</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1264843</v>
      </c>
      <c r="BH23" s="594"/>
      <c r="BI23" s="594"/>
      <c r="BJ23" s="594"/>
      <c r="BK23" s="594"/>
      <c r="BL23" s="594"/>
      <c r="BM23" s="594"/>
      <c r="BN23" s="595"/>
      <c r="BO23" s="596">
        <v>8.5</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50772</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13616637</v>
      </c>
      <c r="CS24" s="583"/>
      <c r="CT24" s="583"/>
      <c r="CU24" s="583"/>
      <c r="CV24" s="583"/>
      <c r="CW24" s="583"/>
      <c r="CX24" s="583"/>
      <c r="CY24" s="584"/>
      <c r="CZ24" s="620">
        <v>42.1</v>
      </c>
      <c r="DA24" s="621"/>
      <c r="DB24" s="621"/>
      <c r="DC24" s="622"/>
      <c r="DD24" s="619">
        <v>9119879</v>
      </c>
      <c r="DE24" s="583"/>
      <c r="DF24" s="583"/>
      <c r="DG24" s="583"/>
      <c r="DH24" s="583"/>
      <c r="DI24" s="583"/>
      <c r="DJ24" s="583"/>
      <c r="DK24" s="584"/>
      <c r="DL24" s="619">
        <v>9062788</v>
      </c>
      <c r="DM24" s="583"/>
      <c r="DN24" s="583"/>
      <c r="DO24" s="583"/>
      <c r="DP24" s="583"/>
      <c r="DQ24" s="583"/>
      <c r="DR24" s="583"/>
      <c r="DS24" s="583"/>
      <c r="DT24" s="583"/>
      <c r="DU24" s="583"/>
      <c r="DV24" s="584"/>
      <c r="DW24" s="587">
        <v>46.3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4651965</v>
      </c>
      <c r="S25" s="594"/>
      <c r="T25" s="594"/>
      <c r="U25" s="594"/>
      <c r="V25" s="594"/>
      <c r="W25" s="594"/>
      <c r="X25" s="594"/>
      <c r="Y25" s="595"/>
      <c r="Z25" s="596">
        <v>13.8</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4551640</v>
      </c>
      <c r="CS25" s="625"/>
      <c r="CT25" s="625"/>
      <c r="CU25" s="625"/>
      <c r="CV25" s="625"/>
      <c r="CW25" s="625"/>
      <c r="CX25" s="625"/>
      <c r="CY25" s="626"/>
      <c r="CZ25" s="627">
        <v>14.1</v>
      </c>
      <c r="DA25" s="628"/>
      <c r="DB25" s="628"/>
      <c r="DC25" s="629"/>
      <c r="DD25" s="602">
        <v>3844370</v>
      </c>
      <c r="DE25" s="625"/>
      <c r="DF25" s="625"/>
      <c r="DG25" s="625"/>
      <c r="DH25" s="625"/>
      <c r="DI25" s="625"/>
      <c r="DJ25" s="625"/>
      <c r="DK25" s="626"/>
      <c r="DL25" s="602">
        <v>3803571</v>
      </c>
      <c r="DM25" s="625"/>
      <c r="DN25" s="625"/>
      <c r="DO25" s="625"/>
      <c r="DP25" s="625"/>
      <c r="DQ25" s="625"/>
      <c r="DR25" s="625"/>
      <c r="DS25" s="625"/>
      <c r="DT25" s="625"/>
      <c r="DU25" s="625"/>
      <c r="DV25" s="626"/>
      <c r="DW25" s="598">
        <v>19.399999999999999</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3083193</v>
      </c>
      <c r="CS26" s="594"/>
      <c r="CT26" s="594"/>
      <c r="CU26" s="594"/>
      <c r="CV26" s="594"/>
      <c r="CW26" s="594"/>
      <c r="CX26" s="594"/>
      <c r="CY26" s="595"/>
      <c r="CZ26" s="627">
        <v>9.5</v>
      </c>
      <c r="DA26" s="628"/>
      <c r="DB26" s="628"/>
      <c r="DC26" s="629"/>
      <c r="DD26" s="602">
        <v>2579357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1814628</v>
      </c>
      <c r="S27" s="594"/>
      <c r="T27" s="594"/>
      <c r="U27" s="594"/>
      <c r="V27" s="594"/>
      <c r="W27" s="594"/>
      <c r="X27" s="594"/>
      <c r="Y27" s="595"/>
      <c r="Z27" s="596">
        <v>5.4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14838913</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5110246</v>
      </c>
      <c r="CS27" s="625"/>
      <c r="CT27" s="625"/>
      <c r="CU27" s="625"/>
      <c r="CV27" s="625"/>
      <c r="CW27" s="625"/>
      <c r="CX27" s="625"/>
      <c r="CY27" s="626"/>
      <c r="CZ27" s="627">
        <v>15.8</v>
      </c>
      <c r="DA27" s="628"/>
      <c r="DB27" s="628"/>
      <c r="DC27" s="629"/>
      <c r="DD27" s="602">
        <v>1321249</v>
      </c>
      <c r="DE27" s="625"/>
      <c r="DF27" s="625"/>
      <c r="DG27" s="625"/>
      <c r="DH27" s="625"/>
      <c r="DI27" s="625"/>
      <c r="DJ27" s="625"/>
      <c r="DK27" s="626"/>
      <c r="DL27" s="602">
        <v>1304957</v>
      </c>
      <c r="DM27" s="625"/>
      <c r="DN27" s="625"/>
      <c r="DO27" s="625"/>
      <c r="DP27" s="625"/>
      <c r="DQ27" s="625"/>
      <c r="DR27" s="625"/>
      <c r="DS27" s="625"/>
      <c r="DT27" s="625"/>
      <c r="DU27" s="625"/>
      <c r="DV27" s="626"/>
      <c r="DW27" s="598">
        <v>6.7</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70016</v>
      </c>
      <c r="S28" s="594"/>
      <c r="T28" s="594"/>
      <c r="U28" s="594"/>
      <c r="V28" s="594"/>
      <c r="W28" s="594"/>
      <c r="X28" s="594"/>
      <c r="Y28" s="595"/>
      <c r="Z28" s="596">
        <v>0.2</v>
      </c>
      <c r="AA28" s="596"/>
      <c r="AB28" s="596"/>
      <c r="AC28" s="596"/>
      <c r="AD28" s="597">
        <v>9719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3954751</v>
      </c>
      <c r="CS28" s="594"/>
      <c r="CT28" s="594"/>
      <c r="CU28" s="594"/>
      <c r="CV28" s="594"/>
      <c r="CW28" s="594"/>
      <c r="CX28" s="594"/>
      <c r="CY28" s="595"/>
      <c r="CZ28" s="627">
        <v>12.2</v>
      </c>
      <c r="DA28" s="628"/>
      <c r="DB28" s="628"/>
      <c r="DC28" s="629"/>
      <c r="DD28" s="602">
        <v>3954260</v>
      </c>
      <c r="DE28" s="594"/>
      <c r="DF28" s="594"/>
      <c r="DG28" s="594"/>
      <c r="DH28" s="594"/>
      <c r="DI28" s="594"/>
      <c r="DJ28" s="594"/>
      <c r="DK28" s="595"/>
      <c r="DL28" s="602">
        <v>3954260</v>
      </c>
      <c r="DM28" s="594"/>
      <c r="DN28" s="594"/>
      <c r="DO28" s="594"/>
      <c r="DP28" s="594"/>
      <c r="DQ28" s="594"/>
      <c r="DR28" s="594"/>
      <c r="DS28" s="594"/>
      <c r="DT28" s="594"/>
      <c r="DU28" s="594"/>
      <c r="DV28" s="595"/>
      <c r="DW28" s="598">
        <v>20.2</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27441</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3954751</v>
      </c>
      <c r="CS29" s="625"/>
      <c r="CT29" s="625"/>
      <c r="CU29" s="625"/>
      <c r="CV29" s="625"/>
      <c r="CW29" s="625"/>
      <c r="CX29" s="625"/>
      <c r="CY29" s="626"/>
      <c r="CZ29" s="627">
        <v>12.2</v>
      </c>
      <c r="DA29" s="628"/>
      <c r="DB29" s="628"/>
      <c r="DC29" s="629"/>
      <c r="DD29" s="602">
        <v>3954260</v>
      </c>
      <c r="DE29" s="625"/>
      <c r="DF29" s="625"/>
      <c r="DG29" s="625"/>
      <c r="DH29" s="625"/>
      <c r="DI29" s="625"/>
      <c r="DJ29" s="625"/>
      <c r="DK29" s="626"/>
      <c r="DL29" s="602">
        <v>3954260</v>
      </c>
      <c r="DM29" s="625"/>
      <c r="DN29" s="625"/>
      <c r="DO29" s="625"/>
      <c r="DP29" s="625"/>
      <c r="DQ29" s="625"/>
      <c r="DR29" s="625"/>
      <c r="DS29" s="625"/>
      <c r="DT29" s="625"/>
      <c r="DU29" s="625"/>
      <c r="DV29" s="626"/>
      <c r="DW29" s="598">
        <v>20.2</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724437</v>
      </c>
      <c r="S30" s="594"/>
      <c r="T30" s="594"/>
      <c r="U30" s="594"/>
      <c r="V30" s="594"/>
      <c r="W30" s="594"/>
      <c r="X30" s="594"/>
      <c r="Y30" s="595"/>
      <c r="Z30" s="596">
        <v>2.2000000000000002</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98.8</v>
      </c>
      <c r="BH30" s="652"/>
      <c r="BI30" s="652"/>
      <c r="BJ30" s="652"/>
      <c r="BK30" s="652"/>
      <c r="BL30" s="652"/>
      <c r="BM30" s="588">
        <v>95</v>
      </c>
      <c r="BN30" s="652"/>
      <c r="BO30" s="652"/>
      <c r="BP30" s="652"/>
      <c r="BQ30" s="653"/>
      <c r="BR30" s="651">
        <v>98.7</v>
      </c>
      <c r="BS30" s="652"/>
      <c r="BT30" s="652"/>
      <c r="BU30" s="652"/>
      <c r="BV30" s="652"/>
      <c r="BW30" s="652"/>
      <c r="BX30" s="588">
        <v>94.2</v>
      </c>
      <c r="BY30" s="652"/>
      <c r="BZ30" s="652"/>
      <c r="CA30" s="652"/>
      <c r="CB30" s="653"/>
      <c r="CD30" s="656"/>
      <c r="CE30" s="657"/>
      <c r="CF30" s="607" t="s">
        <v>290</v>
      </c>
      <c r="CG30" s="608"/>
      <c r="CH30" s="608"/>
      <c r="CI30" s="608"/>
      <c r="CJ30" s="608"/>
      <c r="CK30" s="608"/>
      <c r="CL30" s="608"/>
      <c r="CM30" s="608"/>
      <c r="CN30" s="608"/>
      <c r="CO30" s="608"/>
      <c r="CP30" s="608"/>
      <c r="CQ30" s="609"/>
      <c r="CR30" s="593">
        <v>3707922</v>
      </c>
      <c r="CS30" s="594"/>
      <c r="CT30" s="594"/>
      <c r="CU30" s="594"/>
      <c r="CV30" s="594"/>
      <c r="CW30" s="594"/>
      <c r="CX30" s="594"/>
      <c r="CY30" s="595"/>
      <c r="CZ30" s="627">
        <v>11.5</v>
      </c>
      <c r="DA30" s="628"/>
      <c r="DB30" s="628"/>
      <c r="DC30" s="629"/>
      <c r="DD30" s="602">
        <v>3707431</v>
      </c>
      <c r="DE30" s="594"/>
      <c r="DF30" s="594"/>
      <c r="DG30" s="594"/>
      <c r="DH30" s="594"/>
      <c r="DI30" s="594"/>
      <c r="DJ30" s="594"/>
      <c r="DK30" s="595"/>
      <c r="DL30" s="602">
        <v>3707431</v>
      </c>
      <c r="DM30" s="594"/>
      <c r="DN30" s="594"/>
      <c r="DO30" s="594"/>
      <c r="DP30" s="594"/>
      <c r="DQ30" s="594"/>
      <c r="DR30" s="594"/>
      <c r="DS30" s="594"/>
      <c r="DT30" s="594"/>
      <c r="DU30" s="594"/>
      <c r="DV30" s="595"/>
      <c r="DW30" s="598">
        <v>18.899999999999999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1353522</v>
      </c>
      <c r="S31" s="594"/>
      <c r="T31" s="594"/>
      <c r="U31" s="594"/>
      <c r="V31" s="594"/>
      <c r="W31" s="594"/>
      <c r="X31" s="594"/>
      <c r="Y31" s="595"/>
      <c r="Z31" s="596">
        <v>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25"/>
      <c r="BI31" s="625"/>
      <c r="BJ31" s="625"/>
      <c r="BK31" s="625"/>
      <c r="BL31" s="625"/>
      <c r="BM31" s="599">
        <v>93.9</v>
      </c>
      <c r="BN31" s="649"/>
      <c r="BO31" s="649"/>
      <c r="BP31" s="649"/>
      <c r="BQ31" s="650"/>
      <c r="BR31" s="648">
        <v>98.6</v>
      </c>
      <c r="BS31" s="625"/>
      <c r="BT31" s="625"/>
      <c r="BU31" s="625"/>
      <c r="BV31" s="625"/>
      <c r="BW31" s="625"/>
      <c r="BX31" s="599">
        <v>92.6</v>
      </c>
      <c r="BY31" s="649"/>
      <c r="BZ31" s="649"/>
      <c r="CA31" s="649"/>
      <c r="CB31" s="650"/>
      <c r="CD31" s="656"/>
      <c r="CE31" s="657"/>
      <c r="CF31" s="607" t="s">
        <v>294</v>
      </c>
      <c r="CG31" s="608"/>
      <c r="CH31" s="608"/>
      <c r="CI31" s="608"/>
      <c r="CJ31" s="608"/>
      <c r="CK31" s="608"/>
      <c r="CL31" s="608"/>
      <c r="CM31" s="608"/>
      <c r="CN31" s="608"/>
      <c r="CO31" s="608"/>
      <c r="CP31" s="608"/>
      <c r="CQ31" s="609"/>
      <c r="CR31" s="593">
        <v>246829</v>
      </c>
      <c r="CS31" s="625"/>
      <c r="CT31" s="625"/>
      <c r="CU31" s="625"/>
      <c r="CV31" s="625"/>
      <c r="CW31" s="625"/>
      <c r="CX31" s="625"/>
      <c r="CY31" s="626"/>
      <c r="CZ31" s="627">
        <v>0.8</v>
      </c>
      <c r="DA31" s="628"/>
      <c r="DB31" s="628"/>
      <c r="DC31" s="629"/>
      <c r="DD31" s="602">
        <v>246829</v>
      </c>
      <c r="DE31" s="625"/>
      <c r="DF31" s="625"/>
      <c r="DG31" s="625"/>
      <c r="DH31" s="625"/>
      <c r="DI31" s="625"/>
      <c r="DJ31" s="625"/>
      <c r="DK31" s="626"/>
      <c r="DL31" s="602">
        <v>246829</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284876</v>
      </c>
      <c r="S32" s="594"/>
      <c r="T32" s="594"/>
      <c r="U32" s="594"/>
      <c r="V32" s="594"/>
      <c r="W32" s="594"/>
      <c r="X32" s="594"/>
      <c r="Y32" s="595"/>
      <c r="Z32" s="596">
        <v>0.8</v>
      </c>
      <c r="AA32" s="596"/>
      <c r="AB32" s="596"/>
      <c r="AC32" s="596"/>
      <c r="AD32" s="597">
        <v>54181</v>
      </c>
      <c r="AE32" s="597"/>
      <c r="AF32" s="597"/>
      <c r="AG32" s="597"/>
      <c r="AH32" s="597"/>
      <c r="AI32" s="597"/>
      <c r="AJ32" s="597"/>
      <c r="AK32" s="597"/>
      <c r="AL32" s="598">
        <v>0.3</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95.4</v>
      </c>
      <c r="BN32" s="661"/>
      <c r="BO32" s="661"/>
      <c r="BP32" s="661"/>
      <c r="BQ32" s="663"/>
      <c r="BR32" s="660">
        <v>98.7</v>
      </c>
      <c r="BS32" s="661"/>
      <c r="BT32" s="661"/>
      <c r="BU32" s="661"/>
      <c r="BV32" s="661"/>
      <c r="BW32" s="661"/>
      <c r="BX32" s="662">
        <v>94.9</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3641400</v>
      </c>
      <c r="S33" s="594"/>
      <c r="T33" s="594"/>
      <c r="U33" s="594"/>
      <c r="V33" s="594"/>
      <c r="W33" s="594"/>
      <c r="X33" s="594"/>
      <c r="Y33" s="595"/>
      <c r="Z33" s="596">
        <v>10.8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13450643</v>
      </c>
      <c r="CS33" s="625"/>
      <c r="CT33" s="625"/>
      <c r="CU33" s="625"/>
      <c r="CV33" s="625"/>
      <c r="CW33" s="625"/>
      <c r="CX33" s="625"/>
      <c r="CY33" s="626"/>
      <c r="CZ33" s="627">
        <v>41.6</v>
      </c>
      <c r="DA33" s="628"/>
      <c r="DB33" s="628"/>
      <c r="DC33" s="629"/>
      <c r="DD33" s="602">
        <v>11755555</v>
      </c>
      <c r="DE33" s="625"/>
      <c r="DF33" s="625"/>
      <c r="DG33" s="625"/>
      <c r="DH33" s="625"/>
      <c r="DI33" s="625"/>
      <c r="DJ33" s="625"/>
      <c r="DK33" s="626"/>
      <c r="DL33" s="602">
        <v>8741708</v>
      </c>
      <c r="DM33" s="625"/>
      <c r="DN33" s="625"/>
      <c r="DO33" s="625"/>
      <c r="DP33" s="625"/>
      <c r="DQ33" s="625"/>
      <c r="DR33" s="625"/>
      <c r="DS33" s="625"/>
      <c r="DT33" s="625"/>
      <c r="DU33" s="625"/>
      <c r="DV33" s="626"/>
      <c r="DW33" s="598">
        <v>44.6</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4973565</v>
      </c>
      <c r="CS34" s="594"/>
      <c r="CT34" s="594"/>
      <c r="CU34" s="594"/>
      <c r="CV34" s="594"/>
      <c r="CW34" s="594"/>
      <c r="CX34" s="594"/>
      <c r="CY34" s="595"/>
      <c r="CZ34" s="627">
        <v>15.4</v>
      </c>
      <c r="DA34" s="628"/>
      <c r="DB34" s="628"/>
      <c r="DC34" s="629"/>
      <c r="DD34" s="602">
        <v>4085108</v>
      </c>
      <c r="DE34" s="594"/>
      <c r="DF34" s="594"/>
      <c r="DG34" s="594"/>
      <c r="DH34" s="594"/>
      <c r="DI34" s="594"/>
      <c r="DJ34" s="594"/>
      <c r="DK34" s="595"/>
      <c r="DL34" s="602">
        <v>3263375</v>
      </c>
      <c r="DM34" s="594"/>
      <c r="DN34" s="594"/>
      <c r="DO34" s="594"/>
      <c r="DP34" s="594"/>
      <c r="DQ34" s="594"/>
      <c r="DR34" s="594"/>
      <c r="DS34" s="594"/>
      <c r="DT34" s="594"/>
      <c r="DU34" s="594"/>
      <c r="DV34" s="595"/>
      <c r="DW34" s="598">
        <v>16.7</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1600000</v>
      </c>
      <c r="S35" s="594"/>
      <c r="T35" s="594"/>
      <c r="U35" s="594"/>
      <c r="V35" s="594"/>
      <c r="W35" s="594"/>
      <c r="X35" s="594"/>
      <c r="Y35" s="595"/>
      <c r="Z35" s="596">
        <v>4.8</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4226805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345697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158886</v>
      </c>
      <c r="CS35" s="625"/>
      <c r="CT35" s="625"/>
      <c r="CU35" s="625"/>
      <c r="CV35" s="625"/>
      <c r="CW35" s="625"/>
      <c r="CX35" s="625"/>
      <c r="CY35" s="626"/>
      <c r="CZ35" s="627">
        <v>0.5</v>
      </c>
      <c r="DA35" s="628"/>
      <c r="DB35" s="628"/>
      <c r="DC35" s="629"/>
      <c r="DD35" s="602">
        <v>148792</v>
      </c>
      <c r="DE35" s="625"/>
      <c r="DF35" s="625"/>
      <c r="DG35" s="625"/>
      <c r="DH35" s="625"/>
      <c r="DI35" s="625"/>
      <c r="DJ35" s="625"/>
      <c r="DK35" s="626"/>
      <c r="DL35" s="602">
        <v>148792</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33629146</v>
      </c>
      <c r="S36" s="666"/>
      <c r="T36" s="666"/>
      <c r="U36" s="666"/>
      <c r="V36" s="666"/>
      <c r="W36" s="666"/>
      <c r="X36" s="666"/>
      <c r="Y36" s="667"/>
      <c r="Z36" s="668">
        <v>100</v>
      </c>
      <c r="AA36" s="668"/>
      <c r="AB36" s="668"/>
      <c r="AC36" s="668"/>
      <c r="AD36" s="669">
        <v>17980802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1045400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283059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4939824</v>
      </c>
      <c r="CS36" s="594"/>
      <c r="CT36" s="594"/>
      <c r="CU36" s="594"/>
      <c r="CV36" s="594"/>
      <c r="CW36" s="594"/>
      <c r="CX36" s="594"/>
      <c r="CY36" s="595"/>
      <c r="CZ36" s="627">
        <v>15.3</v>
      </c>
      <c r="DA36" s="628"/>
      <c r="DB36" s="628"/>
      <c r="DC36" s="629"/>
      <c r="DD36" s="602">
        <v>4471405</v>
      </c>
      <c r="DE36" s="594"/>
      <c r="DF36" s="594"/>
      <c r="DG36" s="594"/>
      <c r="DH36" s="594"/>
      <c r="DI36" s="594"/>
      <c r="DJ36" s="594"/>
      <c r="DK36" s="595"/>
      <c r="DL36" s="602">
        <v>3263341</v>
      </c>
      <c r="DM36" s="594"/>
      <c r="DN36" s="594"/>
      <c r="DO36" s="594"/>
      <c r="DP36" s="594"/>
      <c r="DQ36" s="594"/>
      <c r="DR36" s="594"/>
      <c r="DS36" s="594"/>
      <c r="DT36" s="594"/>
      <c r="DU36" s="594"/>
      <c r="DV36" s="595"/>
      <c r="DW36" s="598">
        <v>16.7</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1029522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11705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2159314</v>
      </c>
      <c r="CS37" s="625"/>
      <c r="CT37" s="625"/>
      <c r="CU37" s="625"/>
      <c r="CV37" s="625"/>
      <c r="CW37" s="625"/>
      <c r="CX37" s="625"/>
      <c r="CY37" s="626"/>
      <c r="CZ37" s="627">
        <v>6.7</v>
      </c>
      <c r="DA37" s="628"/>
      <c r="DB37" s="628"/>
      <c r="DC37" s="629"/>
      <c r="DD37" s="602">
        <v>2152690</v>
      </c>
      <c r="DE37" s="625"/>
      <c r="DF37" s="625"/>
      <c r="DG37" s="625"/>
      <c r="DH37" s="625"/>
      <c r="DI37" s="625"/>
      <c r="DJ37" s="625"/>
      <c r="DK37" s="626"/>
      <c r="DL37" s="602">
        <v>2024392</v>
      </c>
      <c r="DM37" s="625"/>
      <c r="DN37" s="625"/>
      <c r="DO37" s="625"/>
      <c r="DP37" s="625"/>
      <c r="DQ37" s="625"/>
      <c r="DR37" s="625"/>
      <c r="DS37" s="625"/>
      <c r="DT37" s="625"/>
      <c r="DU37" s="625"/>
      <c r="DV37" s="626"/>
      <c r="DW37" s="598">
        <v>10.3</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22272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20691</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3175011</v>
      </c>
      <c r="CS38" s="594"/>
      <c r="CT38" s="594"/>
      <c r="CU38" s="594"/>
      <c r="CV38" s="594"/>
      <c r="CW38" s="594"/>
      <c r="CX38" s="594"/>
      <c r="CY38" s="595"/>
      <c r="CZ38" s="627">
        <v>9.8000000000000007</v>
      </c>
      <c r="DA38" s="628"/>
      <c r="DB38" s="628"/>
      <c r="DC38" s="629"/>
      <c r="DD38" s="602">
        <v>2890894</v>
      </c>
      <c r="DE38" s="594"/>
      <c r="DF38" s="594"/>
      <c r="DG38" s="594"/>
      <c r="DH38" s="594"/>
      <c r="DI38" s="594"/>
      <c r="DJ38" s="594"/>
      <c r="DK38" s="595"/>
      <c r="DL38" s="602">
        <v>2066200</v>
      </c>
      <c r="DM38" s="594"/>
      <c r="DN38" s="594"/>
      <c r="DO38" s="594"/>
      <c r="DP38" s="594"/>
      <c r="DQ38" s="594"/>
      <c r="DR38" s="594"/>
      <c r="DS38" s="594"/>
      <c r="DT38" s="594"/>
      <c r="DU38" s="594"/>
      <c r="DV38" s="595"/>
      <c r="DW38" s="598">
        <v>10.6</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203357</v>
      </c>
      <c r="CS39" s="625"/>
      <c r="CT39" s="625"/>
      <c r="CU39" s="625"/>
      <c r="CV39" s="625"/>
      <c r="CW39" s="625"/>
      <c r="CX39" s="625"/>
      <c r="CY39" s="626"/>
      <c r="CZ39" s="627">
        <v>0.6</v>
      </c>
      <c r="DA39" s="628"/>
      <c r="DB39" s="628"/>
      <c r="DC39" s="629"/>
      <c r="DD39" s="602">
        <v>159356</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609340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1520271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256</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5260250</v>
      </c>
      <c r="CS42" s="594"/>
      <c r="CT42" s="594"/>
      <c r="CU42" s="594"/>
      <c r="CV42" s="594"/>
      <c r="CW42" s="594"/>
      <c r="CX42" s="594"/>
      <c r="CY42" s="595"/>
      <c r="CZ42" s="627">
        <v>16.3</v>
      </c>
      <c r="DA42" s="676"/>
      <c r="DB42" s="676"/>
      <c r="DC42" s="677"/>
      <c r="DD42" s="602">
        <v>1377663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158382</v>
      </c>
      <c r="CS43" s="625"/>
      <c r="CT43" s="625"/>
      <c r="CU43" s="625"/>
      <c r="CV43" s="625"/>
      <c r="CW43" s="625"/>
      <c r="CX43" s="625"/>
      <c r="CY43" s="626"/>
      <c r="CZ43" s="627">
        <v>0.5</v>
      </c>
      <c r="DA43" s="628"/>
      <c r="DB43" s="628"/>
      <c r="DC43" s="629"/>
      <c r="DD43" s="602">
        <v>158382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5233709</v>
      </c>
      <c r="CS44" s="594"/>
      <c r="CT44" s="594"/>
      <c r="CU44" s="594"/>
      <c r="CV44" s="594"/>
      <c r="CW44" s="594"/>
      <c r="CX44" s="594"/>
      <c r="CY44" s="595"/>
      <c r="CZ44" s="627">
        <v>16.2</v>
      </c>
      <c r="DA44" s="676"/>
      <c r="DB44" s="676"/>
      <c r="DC44" s="677"/>
      <c r="DD44" s="602">
        <v>1354562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3566740</v>
      </c>
      <c r="CS45" s="625"/>
      <c r="CT45" s="625"/>
      <c r="CU45" s="625"/>
      <c r="CV45" s="625"/>
      <c r="CW45" s="625"/>
      <c r="CX45" s="625"/>
      <c r="CY45" s="626"/>
      <c r="CZ45" s="627">
        <v>11</v>
      </c>
      <c r="DA45" s="628"/>
      <c r="DB45" s="628"/>
      <c r="DC45" s="629"/>
      <c r="DD45" s="602">
        <v>192313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1640561</v>
      </c>
      <c r="CS46" s="594"/>
      <c r="CT46" s="594"/>
      <c r="CU46" s="594"/>
      <c r="CV46" s="594"/>
      <c r="CW46" s="594"/>
      <c r="CX46" s="594"/>
      <c r="CY46" s="595"/>
      <c r="CZ46" s="627">
        <v>5.0999999999999996</v>
      </c>
      <c r="DA46" s="676"/>
      <c r="DB46" s="676"/>
      <c r="DC46" s="677"/>
      <c r="DD46" s="602">
        <v>1138500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26541</v>
      </c>
      <c r="CS47" s="625"/>
      <c r="CT47" s="625"/>
      <c r="CU47" s="625"/>
      <c r="CV47" s="625"/>
      <c r="CW47" s="625"/>
      <c r="CX47" s="625"/>
      <c r="CY47" s="626"/>
      <c r="CZ47" s="627">
        <v>0.1</v>
      </c>
      <c r="DA47" s="628"/>
      <c r="DB47" s="628"/>
      <c r="DC47" s="629"/>
      <c r="DD47" s="602">
        <v>23101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32327530</v>
      </c>
      <c r="CS49" s="661"/>
      <c r="CT49" s="661"/>
      <c r="CU49" s="661"/>
      <c r="CV49" s="661"/>
      <c r="CW49" s="661"/>
      <c r="CX49" s="661"/>
      <c r="CY49" s="688"/>
      <c r="CZ49" s="689">
        <v>100</v>
      </c>
      <c r="DA49" s="690"/>
      <c r="DB49" s="690"/>
      <c r="DC49" s="691"/>
      <c r="DD49" s="692">
        <v>22253097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sqref="A1:A10485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33747</v>
      </c>
      <c r="R7" s="723"/>
      <c r="S7" s="723"/>
      <c r="T7" s="723"/>
      <c r="U7" s="723"/>
      <c r="V7" s="723">
        <v>32450</v>
      </c>
      <c r="W7" s="723"/>
      <c r="X7" s="723"/>
      <c r="Y7" s="723"/>
      <c r="Z7" s="723"/>
      <c r="AA7" s="723">
        <v>1297</v>
      </c>
      <c r="AB7" s="723"/>
      <c r="AC7" s="723"/>
      <c r="AD7" s="723"/>
      <c r="AE7" s="724"/>
      <c r="AF7" s="725">
        <v>1172</v>
      </c>
      <c r="AG7" s="726"/>
      <c r="AH7" s="726"/>
      <c r="AI7" s="726"/>
      <c r="AJ7" s="727"/>
      <c r="AK7" s="762" t="s">
        <v>542</v>
      </c>
      <c r="AL7" s="763"/>
      <c r="AM7" s="763"/>
      <c r="AN7" s="763"/>
      <c r="AO7" s="763"/>
      <c r="AP7" s="763">
        <v>25709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29</v>
      </c>
      <c r="CI7" s="760"/>
      <c r="CJ7" s="760"/>
      <c r="CK7" s="760"/>
      <c r="CL7" s="761"/>
      <c r="CM7" s="759">
        <v>319</v>
      </c>
      <c r="CN7" s="760"/>
      <c r="CO7" s="760"/>
      <c r="CP7" s="760"/>
      <c r="CQ7" s="761"/>
      <c r="CR7" s="759">
        <v>2</v>
      </c>
      <c r="CS7" s="760"/>
      <c r="CT7" s="760"/>
      <c r="CU7" s="760"/>
      <c r="CV7" s="761"/>
      <c r="CW7" s="759" t="s">
        <v>544</v>
      </c>
      <c r="CX7" s="760"/>
      <c r="CY7" s="760"/>
      <c r="CZ7" s="760"/>
      <c r="DA7" s="761"/>
      <c r="DB7" s="759" t="s">
        <v>547</v>
      </c>
      <c r="DC7" s="760"/>
      <c r="DD7" s="760"/>
      <c r="DE7" s="760"/>
      <c r="DF7" s="761"/>
      <c r="DG7" s="759">
        <v>670</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23</v>
      </c>
      <c r="R8" s="747"/>
      <c r="S8" s="747"/>
      <c r="T8" s="747"/>
      <c r="U8" s="747"/>
      <c r="V8" s="747">
        <v>19</v>
      </c>
      <c r="W8" s="747"/>
      <c r="X8" s="747"/>
      <c r="Y8" s="747"/>
      <c r="Z8" s="747"/>
      <c r="AA8" s="747">
        <v>5</v>
      </c>
      <c r="AB8" s="747"/>
      <c r="AC8" s="747"/>
      <c r="AD8" s="747"/>
      <c r="AE8" s="748"/>
      <c r="AF8" s="749">
        <v>5</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v>0</v>
      </c>
      <c r="AB9" s="747"/>
      <c r="AC9" s="747"/>
      <c r="AD9" s="747"/>
      <c r="AE9" s="748"/>
      <c r="AF9" s="749">
        <v>0</v>
      </c>
      <c r="AG9" s="750"/>
      <c r="AH9" s="750"/>
      <c r="AI9" s="750"/>
      <c r="AJ9" s="751"/>
      <c r="AK9" s="752" t="s">
        <v>542</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33770</v>
      </c>
      <c r="R23" s="782"/>
      <c r="S23" s="782"/>
      <c r="T23" s="782"/>
      <c r="U23" s="782"/>
      <c r="V23" s="782">
        <v>32469</v>
      </c>
      <c r="W23" s="782"/>
      <c r="X23" s="782"/>
      <c r="Y23" s="782"/>
      <c r="Z23" s="782"/>
      <c r="AA23" s="782">
        <v>1302</v>
      </c>
      <c r="AB23" s="782"/>
      <c r="AC23" s="782"/>
      <c r="AD23" s="782"/>
      <c r="AE23" s="783"/>
      <c r="AF23" s="784">
        <v>1176</v>
      </c>
      <c r="AG23" s="782"/>
      <c r="AH23" s="782"/>
      <c r="AI23" s="782"/>
      <c r="AJ23" s="785"/>
      <c r="AK23" s="786"/>
      <c r="AL23" s="787"/>
      <c r="AM23" s="787"/>
      <c r="AN23" s="787"/>
      <c r="AO23" s="787"/>
      <c r="AP23" s="782">
        <v>25709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8554</v>
      </c>
      <c r="R28" s="811"/>
      <c r="S28" s="811"/>
      <c r="T28" s="811"/>
      <c r="U28" s="811"/>
      <c r="V28" s="811">
        <v>8208</v>
      </c>
      <c r="W28" s="811"/>
      <c r="X28" s="811"/>
      <c r="Y28" s="811"/>
      <c r="Z28" s="811"/>
      <c r="AA28" s="811">
        <v>346</v>
      </c>
      <c r="AB28" s="811"/>
      <c r="AC28" s="811"/>
      <c r="AD28" s="811"/>
      <c r="AE28" s="812"/>
      <c r="AF28" s="813">
        <v>346</v>
      </c>
      <c r="AG28" s="811"/>
      <c r="AH28" s="811"/>
      <c r="AI28" s="811"/>
      <c r="AJ28" s="814"/>
      <c r="AK28" s="815">
        <v>767</v>
      </c>
      <c r="AL28" s="806"/>
      <c r="AM28" s="806"/>
      <c r="AN28" s="806"/>
      <c r="AO28" s="806"/>
      <c r="AP28" s="806" t="s">
        <v>542</v>
      </c>
      <c r="AQ28" s="806"/>
      <c r="AR28" s="806"/>
      <c r="AS28" s="806"/>
      <c r="AT28" s="806"/>
      <c r="AU28" s="806" t="s">
        <v>543</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600</v>
      </c>
      <c r="R29" s="747"/>
      <c r="S29" s="747"/>
      <c r="T29" s="747"/>
      <c r="U29" s="747"/>
      <c r="V29" s="747">
        <v>597</v>
      </c>
      <c r="W29" s="747"/>
      <c r="X29" s="747"/>
      <c r="Y29" s="747"/>
      <c r="Z29" s="747"/>
      <c r="AA29" s="747">
        <v>3</v>
      </c>
      <c r="AB29" s="747"/>
      <c r="AC29" s="747"/>
      <c r="AD29" s="747"/>
      <c r="AE29" s="748"/>
      <c r="AF29" s="749">
        <v>3</v>
      </c>
      <c r="AG29" s="750"/>
      <c r="AH29" s="750"/>
      <c r="AI29" s="750"/>
      <c r="AJ29" s="751"/>
      <c r="AK29" s="818">
        <v>116</v>
      </c>
      <c r="AL29" s="819"/>
      <c r="AM29" s="819"/>
      <c r="AN29" s="819"/>
      <c r="AO29" s="819"/>
      <c r="AP29" s="819" t="s">
        <v>543</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5173</v>
      </c>
      <c r="R30" s="747"/>
      <c r="S30" s="747"/>
      <c r="T30" s="747"/>
      <c r="U30" s="747"/>
      <c r="V30" s="747">
        <v>5128</v>
      </c>
      <c r="W30" s="747"/>
      <c r="X30" s="747"/>
      <c r="Y30" s="747"/>
      <c r="Z30" s="747"/>
      <c r="AA30" s="747">
        <v>44</v>
      </c>
      <c r="AB30" s="747"/>
      <c r="AC30" s="747"/>
      <c r="AD30" s="747"/>
      <c r="AE30" s="748"/>
      <c r="AF30" s="749">
        <v>44</v>
      </c>
      <c r="AG30" s="750"/>
      <c r="AH30" s="750"/>
      <c r="AI30" s="750"/>
      <c r="AJ30" s="751"/>
      <c r="AK30" s="818">
        <v>831</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68</v>
      </c>
      <c r="R31" s="747"/>
      <c r="S31" s="747"/>
      <c r="T31" s="747"/>
      <c r="U31" s="747"/>
      <c r="V31" s="747">
        <v>66</v>
      </c>
      <c r="W31" s="747"/>
      <c r="X31" s="747"/>
      <c r="Y31" s="747"/>
      <c r="Z31" s="747"/>
      <c r="AA31" s="747">
        <v>2</v>
      </c>
      <c r="AB31" s="747"/>
      <c r="AC31" s="747"/>
      <c r="AD31" s="747"/>
      <c r="AE31" s="748"/>
      <c r="AF31" s="749">
        <v>2</v>
      </c>
      <c r="AG31" s="750"/>
      <c r="AH31" s="750"/>
      <c r="AI31" s="750"/>
      <c r="AJ31" s="751"/>
      <c r="AK31" s="818" t="s">
        <v>543</v>
      </c>
      <c r="AL31" s="819"/>
      <c r="AM31" s="819"/>
      <c r="AN31" s="819"/>
      <c r="AO31" s="819"/>
      <c r="AP31" s="819" t="s">
        <v>542</v>
      </c>
      <c r="AQ31" s="819"/>
      <c r="AR31" s="819"/>
      <c r="AS31" s="819"/>
      <c r="AT31" s="819"/>
      <c r="AU31" s="819" t="s">
        <v>542</v>
      </c>
      <c r="AV31" s="819"/>
      <c r="AW31" s="819"/>
      <c r="AX31" s="819"/>
      <c r="AY31" s="819"/>
      <c r="AZ31" s="820" t="s">
        <v>542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1590</v>
      </c>
      <c r="R32" s="747"/>
      <c r="S32" s="747"/>
      <c r="T32" s="747"/>
      <c r="U32" s="747"/>
      <c r="V32" s="747">
        <v>1543</v>
      </c>
      <c r="W32" s="747"/>
      <c r="X32" s="747"/>
      <c r="Y32" s="747"/>
      <c r="Z32" s="747"/>
      <c r="AA32" s="747">
        <v>47</v>
      </c>
      <c r="AB32" s="747"/>
      <c r="AC32" s="747"/>
      <c r="AD32" s="747"/>
      <c r="AE32" s="748"/>
      <c r="AF32" s="749">
        <v>1303</v>
      </c>
      <c r="AG32" s="750"/>
      <c r="AH32" s="750"/>
      <c r="AI32" s="750"/>
      <c r="AJ32" s="751"/>
      <c r="AK32" s="818">
        <v>11</v>
      </c>
      <c r="AL32" s="819"/>
      <c r="AM32" s="819"/>
      <c r="AN32" s="819"/>
      <c r="AO32" s="819"/>
      <c r="AP32" s="819">
        <v>3534</v>
      </c>
      <c r="AQ32" s="819"/>
      <c r="AR32" s="819"/>
      <c r="AS32" s="819"/>
      <c r="AT32" s="819"/>
      <c r="AU32" s="819">
        <v>184</v>
      </c>
      <c r="AV32" s="819"/>
      <c r="AW32" s="819"/>
      <c r="AX32" s="819"/>
      <c r="AY32" s="819"/>
      <c r="AZ32" s="820" t="s">
        <v>542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858</v>
      </c>
      <c r="R33" s="747"/>
      <c r="S33" s="747"/>
      <c r="T33" s="747"/>
      <c r="U33" s="747"/>
      <c r="V33" s="747">
        <v>844</v>
      </c>
      <c r="W33" s="747"/>
      <c r="X33" s="747"/>
      <c r="Y33" s="747"/>
      <c r="Z33" s="747"/>
      <c r="AA33" s="747">
        <v>14</v>
      </c>
      <c r="AB33" s="747"/>
      <c r="AC33" s="747"/>
      <c r="AD33" s="747"/>
      <c r="AE33" s="748"/>
      <c r="AF33" s="749">
        <v>92</v>
      </c>
      <c r="AG33" s="750"/>
      <c r="AH33" s="750"/>
      <c r="AI33" s="750"/>
      <c r="AJ33" s="751"/>
      <c r="AK33" s="818">
        <v>339</v>
      </c>
      <c r="AL33" s="819"/>
      <c r="AM33" s="819"/>
      <c r="AN33" s="819"/>
      <c r="AO33" s="819"/>
      <c r="AP33" s="819">
        <v>896</v>
      </c>
      <c r="AQ33" s="819"/>
      <c r="AR33" s="819"/>
      <c r="AS33" s="819"/>
      <c r="AT33" s="819"/>
      <c r="AU33" s="819">
        <v>448</v>
      </c>
      <c r="AV33" s="819"/>
      <c r="AW33" s="819"/>
      <c r="AX33" s="819"/>
      <c r="AY33" s="819"/>
      <c r="AZ33" s="820" t="s">
        <v>542</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1894</v>
      </c>
      <c r="R34" s="747"/>
      <c r="S34" s="747"/>
      <c r="T34" s="747"/>
      <c r="U34" s="747"/>
      <c r="V34" s="747">
        <v>1847</v>
      </c>
      <c r="W34" s="747"/>
      <c r="X34" s="747"/>
      <c r="Y34" s="747"/>
      <c r="Z34" s="747"/>
      <c r="AA34" s="747">
        <v>46</v>
      </c>
      <c r="AB34" s="747"/>
      <c r="AC34" s="747"/>
      <c r="AD34" s="747"/>
      <c r="AE34" s="748"/>
      <c r="AF34" s="749">
        <v>46</v>
      </c>
      <c r="AG34" s="750"/>
      <c r="AH34" s="750"/>
      <c r="AI34" s="750"/>
      <c r="AJ34" s="751"/>
      <c r="AK34" s="818">
        <v>1032</v>
      </c>
      <c r="AL34" s="819"/>
      <c r="AM34" s="819"/>
      <c r="AN34" s="819"/>
      <c r="AO34" s="819"/>
      <c r="AP34" s="819">
        <v>13496</v>
      </c>
      <c r="AQ34" s="819"/>
      <c r="AR34" s="819"/>
      <c r="AS34" s="819"/>
      <c r="AT34" s="819"/>
      <c r="AU34" s="819">
        <v>11471</v>
      </c>
      <c r="AV34" s="819"/>
      <c r="AW34" s="819"/>
      <c r="AX34" s="819"/>
      <c r="AY34" s="819"/>
      <c r="AZ34" s="820" t="s">
        <v>542</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17</v>
      </c>
      <c r="R35" s="747"/>
      <c r="S35" s="747"/>
      <c r="T35" s="747"/>
      <c r="U35" s="747"/>
      <c r="V35" s="747">
        <v>15</v>
      </c>
      <c r="W35" s="747"/>
      <c r="X35" s="747"/>
      <c r="Y35" s="747"/>
      <c r="Z35" s="747"/>
      <c r="AA35" s="747">
        <v>2</v>
      </c>
      <c r="AB35" s="747"/>
      <c r="AC35" s="747"/>
      <c r="AD35" s="747"/>
      <c r="AE35" s="748"/>
      <c r="AF35" s="749">
        <v>2</v>
      </c>
      <c r="AG35" s="750"/>
      <c r="AH35" s="750"/>
      <c r="AI35" s="750"/>
      <c r="AJ35" s="751"/>
      <c r="AK35" s="818">
        <v>13</v>
      </c>
      <c r="AL35" s="819"/>
      <c r="AM35" s="819"/>
      <c r="AN35" s="819"/>
      <c r="AO35" s="819"/>
      <c r="AP35" s="819">
        <v>117</v>
      </c>
      <c r="AQ35" s="819"/>
      <c r="AR35" s="819"/>
      <c r="AS35" s="819"/>
      <c r="AT35" s="819"/>
      <c r="AU35" s="819">
        <v>106</v>
      </c>
      <c r="AV35" s="819"/>
      <c r="AW35" s="819"/>
      <c r="AX35" s="819"/>
      <c r="AY35" s="819"/>
      <c r="AZ35" s="820" t="s">
        <v>542</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1838</v>
      </c>
      <c r="AG63" s="830"/>
      <c r="AH63" s="830"/>
      <c r="AI63" s="830"/>
      <c r="AJ63" s="831"/>
      <c r="AK63" s="832"/>
      <c r="AL63" s="827"/>
      <c r="AM63" s="827"/>
      <c r="AN63" s="827"/>
      <c r="AO63" s="827"/>
      <c r="AP63" s="830">
        <v>18043</v>
      </c>
      <c r="AQ63" s="830"/>
      <c r="AR63" s="830"/>
      <c r="AS63" s="830"/>
      <c r="AT63" s="830"/>
      <c r="AU63" s="830">
        <v>12209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7</v>
      </c>
      <c r="R68" s="854"/>
      <c r="S68" s="854"/>
      <c r="T68" s="854"/>
      <c r="U68" s="854"/>
      <c r="V68" s="854">
        <v>6</v>
      </c>
      <c r="W68" s="854"/>
      <c r="X68" s="854"/>
      <c r="Y68" s="854"/>
      <c r="Z68" s="854"/>
      <c r="AA68" s="854">
        <v>1</v>
      </c>
      <c r="AB68" s="854"/>
      <c r="AC68" s="854"/>
      <c r="AD68" s="854"/>
      <c r="AE68" s="854"/>
      <c r="AF68" s="854">
        <v>1</v>
      </c>
      <c r="AG68" s="854"/>
      <c r="AH68" s="854"/>
      <c r="AI68" s="854"/>
      <c r="AJ68" s="854"/>
      <c r="AK68" s="854" t="s">
        <v>544</v>
      </c>
      <c r="AL68" s="854"/>
      <c r="AM68" s="854"/>
      <c r="AN68" s="854"/>
      <c r="AO68" s="854"/>
      <c r="AP68" s="854" t="s">
        <v>544</v>
      </c>
      <c r="AQ68" s="854"/>
      <c r="AR68" s="854"/>
      <c r="AS68" s="854"/>
      <c r="AT68" s="854"/>
      <c r="AU68" s="854" t="s">
        <v>544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22</v>
      </c>
      <c r="R69" s="819"/>
      <c r="S69" s="819"/>
      <c r="T69" s="819"/>
      <c r="U69" s="819"/>
      <c r="V69" s="819">
        <v>19</v>
      </c>
      <c r="W69" s="819"/>
      <c r="X69" s="819"/>
      <c r="Y69" s="819"/>
      <c r="Z69" s="819"/>
      <c r="AA69" s="819">
        <v>3</v>
      </c>
      <c r="AB69" s="819"/>
      <c r="AC69" s="819"/>
      <c r="AD69" s="819"/>
      <c r="AE69" s="819"/>
      <c r="AF69" s="819">
        <v>3</v>
      </c>
      <c r="AG69" s="819"/>
      <c r="AH69" s="819"/>
      <c r="AI69" s="819"/>
      <c r="AJ69" s="819"/>
      <c r="AK69" s="819" t="s">
        <v>544</v>
      </c>
      <c r="AL69" s="819"/>
      <c r="AM69" s="819"/>
      <c r="AN69" s="819"/>
      <c r="AO69" s="819"/>
      <c r="AP69" s="819" t="s">
        <v>545</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2791</v>
      </c>
      <c r="R70" s="819"/>
      <c r="S70" s="819"/>
      <c r="T70" s="819"/>
      <c r="U70" s="819"/>
      <c r="V70" s="819">
        <v>2755</v>
      </c>
      <c r="W70" s="819"/>
      <c r="X70" s="819"/>
      <c r="Y70" s="819"/>
      <c r="Z70" s="819"/>
      <c r="AA70" s="819">
        <v>37</v>
      </c>
      <c r="AB70" s="819"/>
      <c r="AC70" s="819"/>
      <c r="AD70" s="819"/>
      <c r="AE70" s="819"/>
      <c r="AF70" s="819">
        <v>37</v>
      </c>
      <c r="AG70" s="819"/>
      <c r="AH70" s="819"/>
      <c r="AI70" s="819"/>
      <c r="AJ70" s="819"/>
      <c r="AK70" s="819">
        <v>65</v>
      </c>
      <c r="AL70" s="819"/>
      <c r="AM70" s="819"/>
      <c r="AN70" s="819"/>
      <c r="AO70" s="819"/>
      <c r="AP70" s="819">
        <v>3534</v>
      </c>
      <c r="AQ70" s="819"/>
      <c r="AR70" s="819"/>
      <c r="AS70" s="819"/>
      <c r="AT70" s="819"/>
      <c r="AU70" s="819">
        <v>2386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854</v>
      </c>
      <c r="R71" s="819"/>
      <c r="S71" s="819"/>
      <c r="T71" s="819"/>
      <c r="U71" s="819"/>
      <c r="V71" s="819">
        <v>775</v>
      </c>
      <c r="W71" s="819"/>
      <c r="X71" s="819"/>
      <c r="Y71" s="819"/>
      <c r="Z71" s="819"/>
      <c r="AA71" s="819">
        <v>79</v>
      </c>
      <c r="AB71" s="819"/>
      <c r="AC71" s="819"/>
      <c r="AD71" s="819"/>
      <c r="AE71" s="819"/>
      <c r="AF71" s="819">
        <v>79</v>
      </c>
      <c r="AG71" s="819"/>
      <c r="AH71" s="819"/>
      <c r="AI71" s="819"/>
      <c r="AJ71" s="819"/>
      <c r="AK71" s="819">
        <v>30</v>
      </c>
      <c r="AL71" s="819"/>
      <c r="AM71" s="819"/>
      <c r="AN71" s="819"/>
      <c r="AO71" s="819"/>
      <c r="AP71" s="819">
        <v>1933</v>
      </c>
      <c r="AQ71" s="819"/>
      <c r="AR71" s="819"/>
      <c r="AS71" s="819"/>
      <c r="AT71" s="819"/>
      <c r="AU71" s="819">
        <v>599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401</v>
      </c>
      <c r="R72" s="819"/>
      <c r="S72" s="819"/>
      <c r="T72" s="819"/>
      <c r="U72" s="819"/>
      <c r="V72" s="819">
        <v>383</v>
      </c>
      <c r="W72" s="819"/>
      <c r="X72" s="819"/>
      <c r="Y72" s="819"/>
      <c r="Z72" s="819"/>
      <c r="AA72" s="819">
        <v>18</v>
      </c>
      <c r="AB72" s="819"/>
      <c r="AC72" s="819"/>
      <c r="AD72" s="819"/>
      <c r="AE72" s="819"/>
      <c r="AF72" s="819">
        <v>18</v>
      </c>
      <c r="AG72" s="819"/>
      <c r="AH72" s="819"/>
      <c r="AI72" s="819"/>
      <c r="AJ72" s="819"/>
      <c r="AK72" s="819">
        <v>52</v>
      </c>
      <c r="AL72" s="819"/>
      <c r="AM72" s="819"/>
      <c r="AN72" s="819"/>
      <c r="AO72" s="819"/>
      <c r="AP72" s="819" t="s">
        <v>544</v>
      </c>
      <c r="AQ72" s="819"/>
      <c r="AR72" s="819"/>
      <c r="AS72" s="819"/>
      <c r="AT72" s="819"/>
      <c r="AU72" s="819" t="s">
        <v>544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t="s">
        <v>545</v>
      </c>
      <c r="AL73" s="819"/>
      <c r="AM73" s="819"/>
      <c r="AN73" s="819"/>
      <c r="AO73" s="819"/>
      <c r="AP73" s="819" t="s">
        <v>544</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305</v>
      </c>
      <c r="R74" s="819"/>
      <c r="S74" s="819"/>
      <c r="T74" s="819"/>
      <c r="U74" s="819"/>
      <c r="V74" s="819">
        <v>296</v>
      </c>
      <c r="W74" s="819"/>
      <c r="X74" s="819"/>
      <c r="Y74" s="819"/>
      <c r="Z74" s="819"/>
      <c r="AA74" s="819">
        <v>9</v>
      </c>
      <c r="AB74" s="819"/>
      <c r="AC74" s="819"/>
      <c r="AD74" s="819"/>
      <c r="AE74" s="819"/>
      <c r="AF74" s="819">
        <v>9</v>
      </c>
      <c r="AG74" s="819"/>
      <c r="AH74" s="819"/>
      <c r="AI74" s="819"/>
      <c r="AJ74" s="819"/>
      <c r="AK74" s="819">
        <v>4</v>
      </c>
      <c r="AL74" s="819"/>
      <c r="AM74" s="819"/>
      <c r="AN74" s="819"/>
      <c r="AO74" s="819"/>
      <c r="AP74" s="819" t="s">
        <v>544</v>
      </c>
      <c r="AQ74" s="819"/>
      <c r="AR74" s="819"/>
      <c r="AS74" s="819"/>
      <c r="AT74" s="819"/>
      <c r="AU74" s="819" t="s">
        <v>546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14675</v>
      </c>
      <c r="R75" s="868"/>
      <c r="S75" s="868"/>
      <c r="T75" s="868"/>
      <c r="U75" s="818"/>
      <c r="V75" s="869">
        <v>15582</v>
      </c>
      <c r="W75" s="868"/>
      <c r="X75" s="868"/>
      <c r="Y75" s="868"/>
      <c r="Z75" s="818"/>
      <c r="AA75" s="869">
        <v>-907</v>
      </c>
      <c r="AB75" s="868"/>
      <c r="AC75" s="868"/>
      <c r="AD75" s="868"/>
      <c r="AE75" s="818"/>
      <c r="AF75" s="869">
        <v>947</v>
      </c>
      <c r="AG75" s="868"/>
      <c r="AH75" s="868"/>
      <c r="AI75" s="868"/>
      <c r="AJ75" s="818"/>
      <c r="AK75" s="869">
        <v>982</v>
      </c>
      <c r="AL75" s="868"/>
      <c r="AM75" s="868"/>
      <c r="AN75" s="868"/>
      <c r="AO75" s="818"/>
      <c r="AP75" s="869">
        <v>19764</v>
      </c>
      <c r="AQ75" s="868"/>
      <c r="AR75" s="868"/>
      <c r="AS75" s="868"/>
      <c r="AT75" s="818"/>
      <c r="AU75" s="869">
        <v>4289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1098</v>
      </c>
      <c r="AG88" s="830"/>
      <c r="AH88" s="830"/>
      <c r="AI88" s="830"/>
      <c r="AJ88" s="830"/>
      <c r="AK88" s="827"/>
      <c r="AL88" s="827"/>
      <c r="AM88" s="827"/>
      <c r="AN88" s="827"/>
      <c r="AO88" s="827"/>
      <c r="AP88" s="830">
        <v>25231</v>
      </c>
      <c r="AQ88" s="830"/>
      <c r="AR88" s="830"/>
      <c r="AS88" s="830"/>
      <c r="AT88" s="830"/>
      <c r="AU88" s="830">
        <v>7274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v>
      </c>
      <c r="CS102" s="838"/>
      <c r="CT102" s="838"/>
      <c r="CU102" s="838"/>
      <c r="CV102" s="881"/>
      <c r="CW102" s="880" t="s">
        <v>544</v>
      </c>
      <c r="CX102" s="838"/>
      <c r="CY102" s="838"/>
      <c r="CZ102" s="838"/>
      <c r="DA102" s="881"/>
      <c r="DB102" s="880" t="s">
        <v>545</v>
      </c>
      <c r="DC102" s="838"/>
      <c r="DD102" s="838"/>
      <c r="DE102" s="838"/>
      <c r="DF102" s="881"/>
      <c r="DG102" s="880">
        <v>670</v>
      </c>
      <c r="DH102" s="838"/>
      <c r="DI102" s="838"/>
      <c r="DJ102" s="838"/>
      <c r="DK102" s="881"/>
      <c r="DL102" s="880" t="s">
        <v>544</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4086375</v>
      </c>
      <c r="AB110" s="890"/>
      <c r="AC110" s="890"/>
      <c r="AD110" s="890"/>
      <c r="AE110" s="891"/>
      <c r="AF110" s="892">
        <v>3913677</v>
      </c>
      <c r="AG110" s="890"/>
      <c r="AH110" s="890"/>
      <c r="AI110" s="890"/>
      <c r="AJ110" s="891"/>
      <c r="AK110" s="892">
        <v>3954751</v>
      </c>
      <c r="AL110" s="890"/>
      <c r="AM110" s="890"/>
      <c r="AN110" s="890"/>
      <c r="AO110" s="891"/>
      <c r="AP110" s="893">
        <v>25</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24767943</v>
      </c>
      <c r="BR110" s="927"/>
      <c r="BS110" s="927"/>
      <c r="BT110" s="927"/>
      <c r="BU110" s="927"/>
      <c r="BV110" s="927">
        <v>25775629</v>
      </c>
      <c r="BW110" s="927"/>
      <c r="BX110" s="927"/>
      <c r="BY110" s="927"/>
      <c r="BZ110" s="927"/>
      <c r="CA110" s="927">
        <v>25709106</v>
      </c>
      <c r="CB110" s="927"/>
      <c r="CC110" s="927"/>
      <c r="CD110" s="927"/>
      <c r="CE110" s="927"/>
      <c r="CF110" s="941">
        <v>162.5</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235376</v>
      </c>
      <c r="BR111" s="920"/>
      <c r="BS111" s="920"/>
      <c r="BT111" s="920"/>
      <c r="BU111" s="920"/>
      <c r="BV111" s="920">
        <v>208594</v>
      </c>
      <c r="BW111" s="920"/>
      <c r="BX111" s="920"/>
      <c r="BY111" s="920"/>
      <c r="BZ111" s="920"/>
      <c r="CA111" s="920">
        <v>182107</v>
      </c>
      <c r="CB111" s="920"/>
      <c r="CC111" s="920"/>
      <c r="CD111" s="920"/>
      <c r="CE111" s="920"/>
      <c r="CF111" s="914">
        <v>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13172852</v>
      </c>
      <c r="BR112" s="920"/>
      <c r="BS112" s="920"/>
      <c r="BT112" s="920"/>
      <c r="BU112" s="920"/>
      <c r="BV112" s="920">
        <v>12469408</v>
      </c>
      <c r="BW112" s="920"/>
      <c r="BX112" s="920"/>
      <c r="BY112" s="920"/>
      <c r="BZ112" s="920"/>
      <c r="CA112" s="920">
        <v>12209404</v>
      </c>
      <c r="CB112" s="920"/>
      <c r="CC112" s="920"/>
      <c r="CD112" s="920"/>
      <c r="CE112" s="920"/>
      <c r="CF112" s="914">
        <v>77.2</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920364</v>
      </c>
      <c r="AB113" s="934"/>
      <c r="AC113" s="934"/>
      <c r="AD113" s="934"/>
      <c r="AE113" s="935"/>
      <c r="AF113" s="936">
        <v>886393</v>
      </c>
      <c r="AG113" s="934"/>
      <c r="AH113" s="934"/>
      <c r="AI113" s="934"/>
      <c r="AJ113" s="935"/>
      <c r="AK113" s="936">
        <v>1126000</v>
      </c>
      <c r="AL113" s="934"/>
      <c r="AM113" s="934"/>
      <c r="AN113" s="934"/>
      <c r="AO113" s="935"/>
      <c r="AP113" s="937">
        <v>7.1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11789451</v>
      </c>
      <c r="BR113" s="920"/>
      <c r="BS113" s="920"/>
      <c r="BT113" s="920"/>
      <c r="BU113" s="920"/>
      <c r="BV113" s="920">
        <v>8141054</v>
      </c>
      <c r="BW113" s="920"/>
      <c r="BX113" s="920"/>
      <c r="BY113" s="920"/>
      <c r="BZ113" s="920"/>
      <c r="CA113" s="920">
        <v>7273703</v>
      </c>
      <c r="CB113" s="920"/>
      <c r="CC113" s="920"/>
      <c r="CD113" s="920"/>
      <c r="CE113" s="920"/>
      <c r="CF113" s="914">
        <v>46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507450</v>
      </c>
      <c r="AB114" s="959"/>
      <c r="AC114" s="959"/>
      <c r="AD114" s="959"/>
      <c r="AE114" s="960"/>
      <c r="AF114" s="961">
        <v>405972</v>
      </c>
      <c r="AG114" s="959"/>
      <c r="AH114" s="959"/>
      <c r="AI114" s="959"/>
      <c r="AJ114" s="960"/>
      <c r="AK114" s="961">
        <v>419728</v>
      </c>
      <c r="AL114" s="959"/>
      <c r="AM114" s="959"/>
      <c r="AN114" s="959"/>
      <c r="AO114" s="960"/>
      <c r="AP114" s="962">
        <v>2.7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3989817</v>
      </c>
      <c r="BR114" s="920"/>
      <c r="BS114" s="920"/>
      <c r="BT114" s="920"/>
      <c r="BU114" s="920"/>
      <c r="BV114" s="920">
        <v>3909815</v>
      </c>
      <c r="BW114" s="920"/>
      <c r="BX114" s="920"/>
      <c r="BY114" s="920"/>
      <c r="BZ114" s="920"/>
      <c r="CA114" s="920">
        <v>3659971</v>
      </c>
      <c r="CB114" s="920"/>
      <c r="CC114" s="920"/>
      <c r="CD114" s="920"/>
      <c r="CE114" s="920"/>
      <c r="CF114" s="914">
        <v>23.1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26142</v>
      </c>
      <c r="AB115" s="934"/>
      <c r="AC115" s="934"/>
      <c r="AD115" s="934"/>
      <c r="AE115" s="935"/>
      <c r="AF115" s="936">
        <v>26782</v>
      </c>
      <c r="AG115" s="934"/>
      <c r="AH115" s="934"/>
      <c r="AI115" s="934"/>
      <c r="AJ115" s="935"/>
      <c r="AK115" s="936">
        <v>26413</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235376</v>
      </c>
      <c r="DH116" s="959"/>
      <c r="DI116" s="959"/>
      <c r="DJ116" s="959"/>
      <c r="DK116" s="960"/>
      <c r="DL116" s="961">
        <v>208594</v>
      </c>
      <c r="DM116" s="959"/>
      <c r="DN116" s="959"/>
      <c r="DO116" s="959"/>
      <c r="DP116" s="960"/>
      <c r="DQ116" s="961">
        <v>182107</v>
      </c>
      <c r="DR116" s="959"/>
      <c r="DS116" s="959"/>
      <c r="DT116" s="959"/>
      <c r="DU116" s="960"/>
      <c r="DV116" s="962">
        <v>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5540331</v>
      </c>
      <c r="AB117" s="966"/>
      <c r="AC117" s="966"/>
      <c r="AD117" s="966"/>
      <c r="AE117" s="967"/>
      <c r="AF117" s="965">
        <v>5232824</v>
      </c>
      <c r="AG117" s="966"/>
      <c r="AH117" s="966"/>
      <c r="AI117" s="966"/>
      <c r="AJ117" s="967"/>
      <c r="AK117" s="965">
        <v>5526892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53955439</v>
      </c>
      <c r="BR118" s="986"/>
      <c r="BS118" s="986"/>
      <c r="BT118" s="986"/>
      <c r="BU118" s="986"/>
      <c r="BV118" s="986">
        <v>50504500</v>
      </c>
      <c r="BW118" s="986"/>
      <c r="BX118" s="986"/>
      <c r="BY118" s="986"/>
      <c r="BZ118" s="986"/>
      <c r="CA118" s="986">
        <v>49034291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5513292</v>
      </c>
      <c r="BR119" s="927"/>
      <c r="BS119" s="927"/>
      <c r="BT119" s="927"/>
      <c r="BU119" s="927"/>
      <c r="BV119" s="927">
        <v>6976651</v>
      </c>
      <c r="BW119" s="927"/>
      <c r="BX119" s="927"/>
      <c r="BY119" s="927"/>
      <c r="BZ119" s="927"/>
      <c r="CA119" s="927">
        <v>6536327</v>
      </c>
      <c r="CB119" s="927"/>
      <c r="CC119" s="927"/>
      <c r="CD119" s="927"/>
      <c r="CE119" s="927"/>
      <c r="CF119" s="941">
        <v>41.3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498511</v>
      </c>
      <c r="BR120" s="920"/>
      <c r="BS120" s="920"/>
      <c r="BT120" s="920"/>
      <c r="BU120" s="920"/>
      <c r="BV120" s="920">
        <v>529670</v>
      </c>
      <c r="BW120" s="920"/>
      <c r="BX120" s="920"/>
      <c r="BY120" s="920"/>
      <c r="BZ120" s="920"/>
      <c r="CA120" s="920">
        <v>790636</v>
      </c>
      <c r="CB120" s="920"/>
      <c r="CC120" s="920"/>
      <c r="CD120" s="920"/>
      <c r="CE120" s="920"/>
      <c r="CF120" s="914">
        <v>5</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12254555</v>
      </c>
      <c r="DH120" s="927"/>
      <c r="DI120" s="927"/>
      <c r="DJ120" s="927"/>
      <c r="DK120" s="927"/>
      <c r="DL120" s="927">
        <v>11929577</v>
      </c>
      <c r="DM120" s="927"/>
      <c r="DN120" s="927"/>
      <c r="DO120" s="927"/>
      <c r="DP120" s="927"/>
      <c r="DQ120" s="927">
        <v>11471471</v>
      </c>
      <c r="DR120" s="927"/>
      <c r="DS120" s="927"/>
      <c r="DT120" s="927"/>
      <c r="DU120" s="927"/>
      <c r="DV120" s="928">
        <v>72.5</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32485923</v>
      </c>
      <c r="BR121" s="986"/>
      <c r="BS121" s="986"/>
      <c r="BT121" s="986"/>
      <c r="BU121" s="986"/>
      <c r="BV121" s="986">
        <v>33746353</v>
      </c>
      <c r="BW121" s="986"/>
      <c r="BX121" s="986"/>
      <c r="BY121" s="986"/>
      <c r="BZ121" s="986"/>
      <c r="CA121" s="986">
        <v>33308024</v>
      </c>
      <c r="CB121" s="986"/>
      <c r="CC121" s="986"/>
      <c r="CD121" s="986"/>
      <c r="CE121" s="986"/>
      <c r="CF121" s="1024">
        <v>210.5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655566</v>
      </c>
      <c r="DH121" s="920"/>
      <c r="DI121" s="920"/>
      <c r="DJ121" s="920"/>
      <c r="DK121" s="920"/>
      <c r="DL121" s="920">
        <v>294050</v>
      </c>
      <c r="DM121" s="920"/>
      <c r="DN121" s="920"/>
      <c r="DO121" s="920"/>
      <c r="DP121" s="920"/>
      <c r="DQ121" s="920">
        <v>448150</v>
      </c>
      <c r="DR121" s="920"/>
      <c r="DS121" s="920"/>
      <c r="DT121" s="920"/>
      <c r="DU121" s="920"/>
      <c r="DV121" s="921">
        <v>2.8</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38497726</v>
      </c>
      <c r="BR122" s="1035"/>
      <c r="BS122" s="1035"/>
      <c r="BT122" s="1035"/>
      <c r="BU122" s="1035"/>
      <c r="BV122" s="1035">
        <v>41252674</v>
      </c>
      <c r="BW122" s="1035"/>
      <c r="BX122" s="1035"/>
      <c r="BY122" s="1035"/>
      <c r="BZ122" s="1035"/>
      <c r="CA122" s="1035">
        <v>40634987</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140738</v>
      </c>
      <c r="DH122" s="920"/>
      <c r="DI122" s="920"/>
      <c r="DJ122" s="920"/>
      <c r="DK122" s="920"/>
      <c r="DL122" s="920">
        <v>132175</v>
      </c>
      <c r="DM122" s="920"/>
      <c r="DN122" s="920"/>
      <c r="DO122" s="920"/>
      <c r="DP122" s="920"/>
      <c r="DQ122" s="920">
        <v>183744</v>
      </c>
      <c r="DR122" s="920"/>
      <c r="DS122" s="920"/>
      <c r="DT122" s="920"/>
      <c r="DU122" s="920"/>
      <c r="DV122" s="921">
        <v>1.2</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26142</v>
      </c>
      <c r="AB123" s="959"/>
      <c r="AC123" s="959"/>
      <c r="AD123" s="959"/>
      <c r="AE123" s="960"/>
      <c r="AF123" s="961">
        <v>26782</v>
      </c>
      <c r="AG123" s="959"/>
      <c r="AH123" s="959"/>
      <c r="AI123" s="959"/>
      <c r="AJ123" s="960"/>
      <c r="AK123" s="961">
        <v>26413</v>
      </c>
      <c r="AL123" s="959"/>
      <c r="AM123" s="959"/>
      <c r="AN123" s="959"/>
      <c r="AO123" s="960"/>
      <c r="AP123" s="962">
        <v>0.2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96.4</v>
      </c>
      <c r="BR123" s="1027"/>
      <c r="BS123" s="1027"/>
      <c r="BT123" s="1027"/>
      <c r="BU123" s="1027"/>
      <c r="BV123" s="1027">
        <v>57.1</v>
      </c>
      <c r="BW123" s="1027"/>
      <c r="BX123" s="1027"/>
      <c r="BY123" s="1027"/>
      <c r="BZ123" s="1027"/>
      <c r="CA123" s="1027">
        <v>53</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121993</v>
      </c>
      <c r="DH123" s="959"/>
      <c r="DI123" s="959"/>
      <c r="DJ123" s="959"/>
      <c r="DK123" s="960"/>
      <c r="DL123" s="961">
        <v>113606</v>
      </c>
      <c r="DM123" s="959"/>
      <c r="DN123" s="959"/>
      <c r="DO123" s="959"/>
      <c r="DP123" s="960"/>
      <c r="DQ123" s="961">
        <v>106039</v>
      </c>
      <c r="DR123" s="959"/>
      <c r="DS123" s="959"/>
      <c r="DT123" s="959"/>
      <c r="DU123" s="960"/>
      <c r="DV123" s="962">
        <v>0.7</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12.53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463797</v>
      </c>
      <c r="AB128" s="1090"/>
      <c r="AC128" s="1090"/>
      <c r="AD128" s="1090"/>
      <c r="AE128" s="1091"/>
      <c r="AF128" s="1092">
        <v>446756</v>
      </c>
      <c r="AG128" s="1090"/>
      <c r="AH128" s="1090"/>
      <c r="AI128" s="1090"/>
      <c r="AJ128" s="1091"/>
      <c r="AK128" s="1092">
        <v>391404</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17.53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19267566</v>
      </c>
      <c r="AB129" s="959"/>
      <c r="AC129" s="959"/>
      <c r="AD129" s="959"/>
      <c r="AE129" s="960"/>
      <c r="AF129" s="961">
        <v>19551225</v>
      </c>
      <c r="AG129" s="959"/>
      <c r="AH129" s="959"/>
      <c r="AI129" s="959"/>
      <c r="AJ129" s="960"/>
      <c r="AK129" s="961">
        <v>19401845</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3236991</v>
      </c>
      <c r="AB130" s="959"/>
      <c r="AC130" s="959"/>
      <c r="AD130" s="959"/>
      <c r="AE130" s="960"/>
      <c r="AF130" s="961">
        <v>3372084</v>
      </c>
      <c r="AG130" s="959"/>
      <c r="AH130" s="959"/>
      <c r="AI130" s="959"/>
      <c r="AJ130" s="960"/>
      <c r="AK130" s="961">
        <v>3578429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16030575</v>
      </c>
      <c r="AB131" s="998"/>
      <c r="AC131" s="998"/>
      <c r="AD131" s="998"/>
      <c r="AE131" s="999"/>
      <c r="AF131" s="1000">
        <v>16179141</v>
      </c>
      <c r="AG131" s="998"/>
      <c r="AH131" s="998"/>
      <c r="AI131" s="998"/>
      <c r="AJ131" s="999"/>
      <c r="AK131" s="1000">
        <v>15823416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11.475215329999999</v>
      </c>
      <c r="AB132" s="1104"/>
      <c r="AC132" s="1104"/>
      <c r="AD132" s="1104"/>
      <c r="AE132" s="1105"/>
      <c r="AF132" s="1106">
        <v>8.7395492749999999</v>
      </c>
      <c r="AG132" s="1104"/>
      <c r="AH132" s="1104"/>
      <c r="AI132" s="1104"/>
      <c r="AJ132" s="1105"/>
      <c r="AK132" s="1106">
        <v>9.8402203420000003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12.3</v>
      </c>
      <c r="AB133" s="1111"/>
      <c r="AC133" s="1111"/>
      <c r="AD133" s="1111"/>
      <c r="AE133" s="1112"/>
      <c r="AF133" s="1110">
        <v>10.9</v>
      </c>
      <c r="AG133" s="1111"/>
      <c r="AH133" s="1111"/>
      <c r="AI133" s="1111"/>
      <c r="AJ133" s="1112"/>
      <c r="AK133" s="1110">
        <v>10</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sqref="A1:A10485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A104857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4551640</v>
      </c>
      <c r="L9" s="264">
        <v>52220</v>
      </c>
      <c r="M9" s="265">
        <v>66168</v>
      </c>
      <c r="N9" s="266">
        <v>-21.1</v>
      </c>
    </row>
    <row r="10" spans="1:16" x14ac:dyDescent="0.15">
      <c r="A10" s="248"/>
      <c r="B10" s="244"/>
      <c r="C10" s="244"/>
      <c r="D10" s="244"/>
      <c r="E10" s="244"/>
      <c r="F10" s="244"/>
      <c r="G10" s="1119" t="s">
        <v>475</v>
      </c>
      <c r="H10" s="1120"/>
      <c r="I10" s="1120"/>
      <c r="J10" s="1121"/>
      <c r="K10" s="267">
        <v>332979</v>
      </c>
      <c r="L10" s="268">
        <v>3820</v>
      </c>
      <c r="M10" s="269">
        <v>6044</v>
      </c>
      <c r="N10" s="270">
        <v>-36.799999999999997</v>
      </c>
    </row>
    <row r="11" spans="1:16" ht="13.5" customHeight="1" x14ac:dyDescent="0.15">
      <c r="A11" s="248"/>
      <c r="B11" s="244"/>
      <c r="C11" s="244"/>
      <c r="D11" s="244"/>
      <c r="E11" s="244"/>
      <c r="F11" s="244"/>
      <c r="G11" s="1119" t="s">
        <v>476</v>
      </c>
      <c r="H11" s="1120"/>
      <c r="I11" s="1120"/>
      <c r="J11" s="1121"/>
      <c r="K11" s="267">
        <v>631830</v>
      </c>
      <c r="L11" s="268">
        <v>7249</v>
      </c>
      <c r="M11" s="269">
        <v>8094</v>
      </c>
      <c r="N11" s="270">
        <v>-10.4</v>
      </c>
    </row>
    <row r="12" spans="1:16" ht="13.5" customHeight="1" x14ac:dyDescent="0.15">
      <c r="A12" s="248"/>
      <c r="B12" s="244"/>
      <c r="C12" s="244"/>
      <c r="D12" s="244"/>
      <c r="E12" s="244"/>
      <c r="F12" s="244"/>
      <c r="G12" s="1119" t="s">
        <v>477</v>
      </c>
      <c r="H12" s="1120"/>
      <c r="I12" s="1120"/>
      <c r="J12" s="1121"/>
      <c r="K12" s="267">
        <v>9860</v>
      </c>
      <c r="L12" s="268">
        <v>113</v>
      </c>
      <c r="M12" s="269">
        <v>834</v>
      </c>
      <c r="N12" s="270">
        <v>-86.5</v>
      </c>
    </row>
    <row r="13" spans="1:16" ht="13.5" customHeight="1" x14ac:dyDescent="0.15">
      <c r="A13" s="248"/>
      <c r="B13" s="244"/>
      <c r="C13" s="244"/>
      <c r="D13" s="244"/>
      <c r="E13" s="244"/>
      <c r="F13" s="244"/>
      <c r="G13" s="1119" t="s">
        <v>478</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480</v>
      </c>
      <c r="H14" s="1120"/>
      <c r="I14" s="1120"/>
      <c r="J14" s="1121"/>
      <c r="K14" s="267">
        <v>217643</v>
      </c>
      <c r="L14" s="268">
        <v>2497</v>
      </c>
      <c r="M14" s="269">
        <v>2447</v>
      </c>
      <c r="N14" s="270">
        <v>2</v>
      </c>
    </row>
    <row r="15" spans="1:16" ht="13.5" customHeight="1" x14ac:dyDescent="0.15">
      <c r="A15" s="248"/>
      <c r="B15" s="244"/>
      <c r="C15" s="244"/>
      <c r="D15" s="244"/>
      <c r="E15" s="244"/>
      <c r="F15" s="244"/>
      <c r="G15" s="1119" t="s">
        <v>481</v>
      </c>
      <c r="H15" s="1120"/>
      <c r="I15" s="1120"/>
      <c r="J15" s="1121"/>
      <c r="K15" s="267">
        <v>158382</v>
      </c>
      <c r="L15" s="268">
        <v>1817</v>
      </c>
      <c r="M15" s="269">
        <v>1555</v>
      </c>
      <c r="N15" s="270">
        <v>16.8</v>
      </c>
    </row>
    <row r="16" spans="1:16" x14ac:dyDescent="0.15">
      <c r="A16" s="248"/>
      <c r="B16" s="244"/>
      <c r="C16" s="244"/>
      <c r="D16" s="244"/>
      <c r="E16" s="244"/>
      <c r="F16" s="244"/>
      <c r="G16" s="1122" t="s">
        <v>482</v>
      </c>
      <c r="H16" s="1123"/>
      <c r="I16" s="1123"/>
      <c r="J16" s="1124"/>
      <c r="K16" s="268">
        <v>-504964</v>
      </c>
      <c r="L16" s="268">
        <v>-5793</v>
      </c>
      <c r="M16" s="269">
        <v>-6706</v>
      </c>
      <c r="N16" s="270">
        <v>-13.6</v>
      </c>
    </row>
    <row r="17" spans="1:16" x14ac:dyDescent="0.15">
      <c r="A17" s="248"/>
      <c r="B17" s="244"/>
      <c r="C17" s="244"/>
      <c r="D17" s="244"/>
      <c r="E17" s="244"/>
      <c r="F17" s="244"/>
      <c r="G17" s="1122" t="s">
        <v>169</v>
      </c>
      <c r="H17" s="1123"/>
      <c r="I17" s="1123"/>
      <c r="J17" s="1124"/>
      <c r="K17" s="268">
        <v>5397370</v>
      </c>
      <c r="L17" s="268">
        <v>61923</v>
      </c>
      <c r="M17" s="269">
        <v>78436</v>
      </c>
      <c r="N17" s="270">
        <v>-21.1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5.46</v>
      </c>
      <c r="L21" s="281">
        <v>7.54</v>
      </c>
      <c r="M21" s="282">
        <v>-2.08</v>
      </c>
      <c r="N21" s="249"/>
      <c r="O21" s="283"/>
      <c r="P21" s="279"/>
    </row>
    <row r="22" spans="1:16" s="284" customFormat="1" x14ac:dyDescent="0.15">
      <c r="A22" s="279"/>
      <c r="B22" s="249"/>
      <c r="C22" s="249"/>
      <c r="D22" s="249"/>
      <c r="E22" s="249"/>
      <c r="F22" s="249"/>
      <c r="G22" s="1114" t="s">
        <v>488</v>
      </c>
      <c r="H22" s="1115"/>
      <c r="I22" s="1115"/>
      <c r="J22" s="1116"/>
      <c r="K22" s="285">
        <v>101.7</v>
      </c>
      <c r="L22" s="286">
        <v>97.7</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3954751</v>
      </c>
      <c r="L32" s="294">
        <v>45372</v>
      </c>
      <c r="M32" s="295">
        <v>44718</v>
      </c>
      <c r="N32" s="296">
        <v>1.5</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v>82</v>
      </c>
      <c r="N34" s="296" t="s">
        <v>479</v>
      </c>
    </row>
    <row r="35" spans="1:16" ht="27" customHeight="1" x14ac:dyDescent="0.15">
      <c r="A35" s="248"/>
      <c r="B35" s="244"/>
      <c r="C35" s="244"/>
      <c r="D35" s="244"/>
      <c r="E35" s="244"/>
      <c r="F35" s="244"/>
      <c r="G35" s="1130" t="s">
        <v>494</v>
      </c>
      <c r="H35" s="1131"/>
      <c r="I35" s="1131"/>
      <c r="J35" s="1132"/>
      <c r="K35" s="294">
        <v>1126000</v>
      </c>
      <c r="L35" s="294">
        <v>12918</v>
      </c>
      <c r="M35" s="295">
        <v>14132</v>
      </c>
      <c r="N35" s="296">
        <v>-8.6</v>
      </c>
    </row>
    <row r="36" spans="1:16" ht="27" customHeight="1" x14ac:dyDescent="0.15">
      <c r="A36" s="248"/>
      <c r="B36" s="244"/>
      <c r="C36" s="244"/>
      <c r="D36" s="244"/>
      <c r="E36" s="244"/>
      <c r="F36" s="244"/>
      <c r="G36" s="1130" t="s">
        <v>495</v>
      </c>
      <c r="H36" s="1131"/>
      <c r="I36" s="1131"/>
      <c r="J36" s="1132"/>
      <c r="K36" s="294">
        <v>419728</v>
      </c>
      <c r="L36" s="294">
        <v>4815</v>
      </c>
      <c r="M36" s="295">
        <v>2847</v>
      </c>
      <c r="N36" s="296">
        <v>69.099999999999994</v>
      </c>
    </row>
    <row r="37" spans="1:16" ht="13.5" customHeight="1" x14ac:dyDescent="0.15">
      <c r="A37" s="248"/>
      <c r="B37" s="244"/>
      <c r="C37" s="244"/>
      <c r="D37" s="244"/>
      <c r="E37" s="244"/>
      <c r="F37" s="244"/>
      <c r="G37" s="1130" t="s">
        <v>496</v>
      </c>
      <c r="H37" s="1131"/>
      <c r="I37" s="1131"/>
      <c r="J37" s="1132"/>
      <c r="K37" s="294">
        <v>26413</v>
      </c>
      <c r="L37" s="294">
        <v>303</v>
      </c>
      <c r="M37" s="295">
        <v>1188</v>
      </c>
      <c r="N37" s="296">
        <v>-74.5</v>
      </c>
    </row>
    <row r="38" spans="1:16" ht="27" customHeight="1" x14ac:dyDescent="0.15">
      <c r="A38" s="248"/>
      <c r="B38" s="244"/>
      <c r="C38" s="244"/>
      <c r="D38" s="244"/>
      <c r="E38" s="244"/>
      <c r="F38" s="244"/>
      <c r="G38" s="1133" t="s">
        <v>497</v>
      </c>
      <c r="H38" s="1134"/>
      <c r="I38" s="1134"/>
      <c r="J38" s="1135"/>
      <c r="K38" s="297" t="s">
        <v>479</v>
      </c>
      <c r="L38" s="297" t="s">
        <v>479</v>
      </c>
      <c r="M38" s="298">
        <v>2</v>
      </c>
      <c r="N38" s="299" t="s">
        <v>479</v>
      </c>
      <c r="O38" s="293"/>
    </row>
    <row r="39" spans="1:16" x14ac:dyDescent="0.15">
      <c r="A39" s="248"/>
      <c r="B39" s="244"/>
      <c r="C39" s="244"/>
      <c r="D39" s="244"/>
      <c r="E39" s="244"/>
      <c r="F39" s="244"/>
      <c r="G39" s="1133" t="s">
        <v>498</v>
      </c>
      <c r="H39" s="1134"/>
      <c r="I39" s="1134"/>
      <c r="J39" s="1135"/>
      <c r="K39" s="300">
        <v>-391404</v>
      </c>
      <c r="L39" s="300">
        <v>-4490</v>
      </c>
      <c r="M39" s="301">
        <v>-4508</v>
      </c>
      <c r="N39" s="302">
        <v>-0.4</v>
      </c>
      <c r="O39" s="293"/>
    </row>
    <row r="40" spans="1:16" ht="27" customHeight="1" x14ac:dyDescent="0.15">
      <c r="A40" s="248"/>
      <c r="B40" s="244"/>
      <c r="C40" s="244"/>
      <c r="D40" s="244"/>
      <c r="E40" s="244"/>
      <c r="F40" s="244"/>
      <c r="G40" s="1130" t="s">
        <v>499</v>
      </c>
      <c r="H40" s="1131"/>
      <c r="I40" s="1131"/>
      <c r="J40" s="1132"/>
      <c r="K40" s="300">
        <v>-3578429</v>
      </c>
      <c r="L40" s="300">
        <v>-41054</v>
      </c>
      <c r="M40" s="301">
        <v>-41714</v>
      </c>
      <c r="N40" s="302">
        <v>-1.6</v>
      </c>
      <c r="O40" s="293"/>
    </row>
    <row r="41" spans="1:16" x14ac:dyDescent="0.15">
      <c r="A41" s="248"/>
      <c r="B41" s="244"/>
      <c r="C41" s="244"/>
      <c r="D41" s="244"/>
      <c r="E41" s="244"/>
      <c r="F41" s="244"/>
      <c r="G41" s="1136" t="s">
        <v>279</v>
      </c>
      <c r="H41" s="1137"/>
      <c r="I41" s="1137"/>
      <c r="J41" s="1138"/>
      <c r="K41" s="294">
        <v>1557059</v>
      </c>
      <c r="L41" s="300">
        <v>17864</v>
      </c>
      <c r="M41" s="301">
        <v>16746</v>
      </c>
      <c r="N41" s="302">
        <v>6.7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5038955</v>
      </c>
      <c r="J51" s="320">
        <v>60421</v>
      </c>
      <c r="K51" s="321">
        <v>-31.2</v>
      </c>
      <c r="L51" s="322">
        <v>66876</v>
      </c>
      <c r="M51" s="323">
        <v>-5.5</v>
      </c>
      <c r="N51" s="324">
        <v>-25.7</v>
      </c>
    </row>
    <row r="52" spans="1:14" x14ac:dyDescent="0.15">
      <c r="A52" s="248"/>
      <c r="B52" s="244"/>
      <c r="C52" s="244"/>
      <c r="D52" s="244"/>
      <c r="E52" s="244"/>
      <c r="F52" s="244"/>
      <c r="G52" s="325"/>
      <c r="H52" s="326" t="s">
        <v>510</v>
      </c>
      <c r="I52" s="327">
        <v>2183333</v>
      </c>
      <c r="J52" s="328">
        <v>26180</v>
      </c>
      <c r="K52" s="329">
        <v>-8.1999999999999993</v>
      </c>
      <c r="L52" s="330">
        <v>36310</v>
      </c>
      <c r="M52" s="331">
        <v>-11.2</v>
      </c>
      <c r="N52" s="332">
        <v>3</v>
      </c>
    </row>
    <row r="53" spans="1:14" x14ac:dyDescent="0.15">
      <c r="A53" s="248"/>
      <c r="B53" s="244"/>
      <c r="C53" s="244"/>
      <c r="D53" s="244"/>
      <c r="E53" s="244"/>
      <c r="F53" s="244"/>
      <c r="G53" s="310" t="s">
        <v>511</v>
      </c>
      <c r="H53" s="311"/>
      <c r="I53" s="319">
        <v>3787557</v>
      </c>
      <c r="J53" s="320">
        <v>45337</v>
      </c>
      <c r="K53" s="321">
        <v>-25</v>
      </c>
      <c r="L53" s="322">
        <v>51704</v>
      </c>
      <c r="M53" s="323">
        <v>-22.7</v>
      </c>
      <c r="N53" s="324">
        <v>-2.2999999999999998</v>
      </c>
    </row>
    <row r="54" spans="1:14" x14ac:dyDescent="0.15">
      <c r="A54" s="248"/>
      <c r="B54" s="244"/>
      <c r="C54" s="244"/>
      <c r="D54" s="244"/>
      <c r="E54" s="244"/>
      <c r="F54" s="244"/>
      <c r="G54" s="325"/>
      <c r="H54" s="326" t="s">
        <v>510</v>
      </c>
      <c r="I54" s="327">
        <v>1723875</v>
      </c>
      <c r="J54" s="328">
        <v>20635</v>
      </c>
      <c r="K54" s="329">
        <v>-21.2</v>
      </c>
      <c r="L54" s="330">
        <v>26896</v>
      </c>
      <c r="M54" s="331">
        <v>-25.9</v>
      </c>
      <c r="N54" s="332">
        <v>4.7</v>
      </c>
    </row>
    <row r="55" spans="1:14" x14ac:dyDescent="0.15">
      <c r="A55" s="248"/>
      <c r="B55" s="244"/>
      <c r="C55" s="244"/>
      <c r="D55" s="244"/>
      <c r="E55" s="244"/>
      <c r="F55" s="244"/>
      <c r="G55" s="310" t="s">
        <v>512</v>
      </c>
      <c r="H55" s="311"/>
      <c r="I55" s="319">
        <v>3996960</v>
      </c>
      <c r="J55" s="320">
        <v>46017</v>
      </c>
      <c r="K55" s="321">
        <v>1.5</v>
      </c>
      <c r="L55" s="322">
        <v>52678</v>
      </c>
      <c r="M55" s="323">
        <v>1.9</v>
      </c>
      <c r="N55" s="324">
        <v>-0.4</v>
      </c>
    </row>
    <row r="56" spans="1:14" x14ac:dyDescent="0.15">
      <c r="A56" s="248"/>
      <c r="B56" s="244"/>
      <c r="C56" s="244"/>
      <c r="D56" s="244"/>
      <c r="E56" s="244"/>
      <c r="F56" s="244"/>
      <c r="G56" s="325"/>
      <c r="H56" s="326" t="s">
        <v>510</v>
      </c>
      <c r="I56" s="327">
        <v>2552773</v>
      </c>
      <c r="J56" s="328">
        <v>29390</v>
      </c>
      <c r="K56" s="329">
        <v>42.4</v>
      </c>
      <c r="L56" s="330">
        <v>30185</v>
      </c>
      <c r="M56" s="331">
        <v>12.2</v>
      </c>
      <c r="N56" s="332">
        <v>30.2</v>
      </c>
    </row>
    <row r="57" spans="1:14" x14ac:dyDescent="0.15">
      <c r="A57" s="248"/>
      <c r="B57" s="244"/>
      <c r="C57" s="244"/>
      <c r="D57" s="244"/>
      <c r="E57" s="244"/>
      <c r="F57" s="244"/>
      <c r="G57" s="310" t="s">
        <v>513</v>
      </c>
      <c r="H57" s="311"/>
      <c r="I57" s="319">
        <v>7076003</v>
      </c>
      <c r="J57" s="320">
        <v>81381</v>
      </c>
      <c r="K57" s="321">
        <v>76.8</v>
      </c>
      <c r="L57" s="322">
        <v>69560</v>
      </c>
      <c r="M57" s="323">
        <v>32</v>
      </c>
      <c r="N57" s="324">
        <v>44.8</v>
      </c>
    </row>
    <row r="58" spans="1:14" x14ac:dyDescent="0.15">
      <c r="A58" s="248"/>
      <c r="B58" s="244"/>
      <c r="C58" s="244"/>
      <c r="D58" s="244"/>
      <c r="E58" s="244"/>
      <c r="F58" s="244"/>
      <c r="G58" s="325"/>
      <c r="H58" s="326" t="s">
        <v>510</v>
      </c>
      <c r="I58" s="327">
        <v>2910124</v>
      </c>
      <c r="J58" s="328">
        <v>33469</v>
      </c>
      <c r="K58" s="329">
        <v>13.9</v>
      </c>
      <c r="L58" s="330">
        <v>35305</v>
      </c>
      <c r="M58" s="331">
        <v>17</v>
      </c>
      <c r="N58" s="332">
        <v>-3.1</v>
      </c>
    </row>
    <row r="59" spans="1:14" x14ac:dyDescent="0.15">
      <c r="A59" s="248"/>
      <c r="B59" s="244"/>
      <c r="C59" s="244"/>
      <c r="D59" s="244"/>
      <c r="E59" s="244"/>
      <c r="F59" s="244"/>
      <c r="G59" s="310" t="s">
        <v>514</v>
      </c>
      <c r="H59" s="311"/>
      <c r="I59" s="319">
        <v>5233709</v>
      </c>
      <c r="J59" s="320">
        <v>60045</v>
      </c>
      <c r="K59" s="321">
        <v>-26.2</v>
      </c>
      <c r="L59" s="322">
        <v>65988</v>
      </c>
      <c r="M59" s="323">
        <v>-5.0999999999999996</v>
      </c>
      <c r="N59" s="324">
        <v>-21.1</v>
      </c>
    </row>
    <row r="60" spans="1:14" x14ac:dyDescent="0.15">
      <c r="A60" s="248"/>
      <c r="B60" s="244"/>
      <c r="C60" s="244"/>
      <c r="D60" s="244"/>
      <c r="E60" s="244"/>
      <c r="F60" s="244"/>
      <c r="G60" s="325"/>
      <c r="H60" s="326" t="s">
        <v>510</v>
      </c>
      <c r="I60" s="333">
        <v>1640561</v>
      </c>
      <c r="J60" s="328">
        <v>18822</v>
      </c>
      <c r="K60" s="329">
        <v>-43.8</v>
      </c>
      <c r="L60" s="330">
        <v>36473</v>
      </c>
      <c r="M60" s="331">
        <v>3.3</v>
      </c>
      <c r="N60" s="332">
        <v>-47.1</v>
      </c>
    </row>
    <row r="61" spans="1:14" x14ac:dyDescent="0.15">
      <c r="A61" s="248"/>
      <c r="B61" s="244"/>
      <c r="C61" s="244"/>
      <c r="D61" s="244"/>
      <c r="E61" s="244"/>
      <c r="F61" s="244"/>
      <c r="G61" s="310" t="s">
        <v>515</v>
      </c>
      <c r="H61" s="334"/>
      <c r="I61" s="335">
        <v>5026637</v>
      </c>
      <c r="J61" s="336">
        <v>58640</v>
      </c>
      <c r="K61" s="337">
        <v>-0.8</v>
      </c>
      <c r="L61" s="338">
        <v>61361</v>
      </c>
      <c r="M61" s="339">
        <v>0.1</v>
      </c>
      <c r="N61" s="324">
        <v>-0.9</v>
      </c>
    </row>
    <row r="62" spans="1:14" x14ac:dyDescent="0.15">
      <c r="A62" s="248"/>
      <c r="B62" s="244"/>
      <c r="C62" s="244"/>
      <c r="D62" s="244"/>
      <c r="E62" s="244"/>
      <c r="F62" s="244"/>
      <c r="G62" s="325"/>
      <c r="H62" s="326" t="s">
        <v>510</v>
      </c>
      <c r="I62" s="327">
        <v>2202133</v>
      </c>
      <c r="J62" s="328">
        <v>25699</v>
      </c>
      <c r="K62" s="329">
        <v>-3.4</v>
      </c>
      <c r="L62" s="330">
        <v>33034</v>
      </c>
      <c r="M62" s="331">
        <v>-0.9</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9.7899999999999991</v>
      </c>
      <c r="G47" s="12">
        <v>8.98</v>
      </c>
      <c r="H47" s="12">
        <v>8.6999999999999993</v>
      </c>
      <c r="I47" s="12">
        <v>9.77</v>
      </c>
      <c r="J47" s="13">
        <v>9.7100000000000009</v>
      </c>
    </row>
    <row r="48" spans="2:10" ht="57.75" customHeight="1" x14ac:dyDescent="0.15">
      <c r="B48" s="14"/>
      <c r="C48" s="1141" t="s">
        <v>4</v>
      </c>
      <c r="D48" s="1141"/>
      <c r="E48" s="1142"/>
      <c r="F48" s="15">
        <v>5.0199999999999996</v>
      </c>
      <c r="G48" s="16">
        <v>5.12</v>
      </c>
      <c r="H48" s="16">
        <v>5.99</v>
      </c>
      <c r="I48" s="16">
        <v>0.55000000000000004</v>
      </c>
      <c r="J48" s="17">
        <v>6.06</v>
      </c>
    </row>
    <row r="49" spans="2:10" ht="57.75" customHeight="1" thickBot="1" x14ac:dyDescent="0.2">
      <c r="B49" s="18"/>
      <c r="C49" s="1143" t="s">
        <v>5</v>
      </c>
      <c r="D49" s="1143"/>
      <c r="E49" s="1144"/>
      <c r="F49" s="19">
        <v>3.62</v>
      </c>
      <c r="G49" s="20">
        <v>0.15</v>
      </c>
      <c r="H49" s="20">
        <v>1.26</v>
      </c>
      <c r="I49" s="20" t="s">
        <v>522</v>
      </c>
      <c r="J49" s="21">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8.48</v>
      </c>
      <c r="G34" s="33">
        <v>7.21</v>
      </c>
      <c r="H34" s="33">
        <v>5.96</v>
      </c>
      <c r="I34" s="33">
        <v>5.87</v>
      </c>
      <c r="J34" s="34">
        <v>6.71</v>
      </c>
      <c r="K34" s="22"/>
      <c r="L34" s="22"/>
      <c r="M34" s="22"/>
      <c r="N34" s="22"/>
      <c r="O34" s="22"/>
      <c r="P34" s="22"/>
    </row>
    <row r="35" spans="1:16" ht="39" customHeight="1" x14ac:dyDescent="0.15">
      <c r="A35" s="22"/>
      <c r="B35" s="35"/>
      <c r="C35" s="1145" t="s">
        <v>524</v>
      </c>
      <c r="D35" s="1146"/>
      <c r="E35" s="1147"/>
      <c r="F35" s="36">
        <v>4.99</v>
      </c>
      <c r="G35" s="37">
        <v>5.09</v>
      </c>
      <c r="H35" s="37">
        <v>5.96</v>
      </c>
      <c r="I35" s="37">
        <v>6.68</v>
      </c>
      <c r="J35" s="38">
        <v>6.03</v>
      </c>
      <c r="K35" s="22"/>
      <c r="L35" s="22"/>
      <c r="M35" s="22"/>
      <c r="N35" s="22"/>
      <c r="O35" s="22"/>
      <c r="P35" s="22"/>
    </row>
    <row r="36" spans="1:16" ht="39" customHeight="1" x14ac:dyDescent="0.15">
      <c r="A36" s="22"/>
      <c r="B36" s="35"/>
      <c r="C36" s="1145" t="s">
        <v>525</v>
      </c>
      <c r="D36" s="1146"/>
      <c r="E36" s="1147"/>
      <c r="F36" s="36">
        <v>2.19</v>
      </c>
      <c r="G36" s="37">
        <v>1.58</v>
      </c>
      <c r="H36" s="37">
        <v>1.9</v>
      </c>
      <c r="I36" s="37">
        <v>1.1499999999999999</v>
      </c>
      <c r="J36" s="38">
        <v>1.78</v>
      </c>
      <c r="K36" s="22"/>
      <c r="L36" s="22"/>
      <c r="M36" s="22"/>
      <c r="N36" s="22"/>
      <c r="O36" s="22"/>
      <c r="P36" s="22"/>
    </row>
    <row r="37" spans="1:16" ht="39" customHeight="1" x14ac:dyDescent="0.15">
      <c r="A37" s="22"/>
      <c r="B37" s="35"/>
      <c r="C37" s="1145" t="s">
        <v>526</v>
      </c>
      <c r="D37" s="1146"/>
      <c r="E37" s="1147"/>
      <c r="F37" s="36">
        <v>9.31</v>
      </c>
      <c r="G37" s="37">
        <v>10.25</v>
      </c>
      <c r="H37" s="37">
        <v>12.62</v>
      </c>
      <c r="I37" s="37">
        <v>0.15</v>
      </c>
      <c r="J37" s="38">
        <v>0.47</v>
      </c>
      <c r="K37" s="22"/>
      <c r="L37" s="22"/>
      <c r="M37" s="22"/>
      <c r="N37" s="22"/>
      <c r="O37" s="22"/>
      <c r="P37" s="22"/>
    </row>
    <row r="38" spans="1:16" ht="39" customHeight="1" x14ac:dyDescent="0.15">
      <c r="A38" s="22"/>
      <c r="B38" s="35"/>
      <c r="C38" s="1145" t="s">
        <v>527</v>
      </c>
      <c r="D38" s="1146"/>
      <c r="E38" s="1147"/>
      <c r="F38" s="36">
        <v>0.22</v>
      </c>
      <c r="G38" s="37">
        <v>0.21</v>
      </c>
      <c r="H38" s="37">
        <v>0.21</v>
      </c>
      <c r="I38" s="37">
        <v>0.34</v>
      </c>
      <c r="J38" s="38">
        <v>0.23</v>
      </c>
      <c r="K38" s="22"/>
      <c r="L38" s="22"/>
      <c r="M38" s="22"/>
      <c r="N38" s="22"/>
      <c r="O38" s="22"/>
      <c r="P38" s="22"/>
    </row>
    <row r="39" spans="1:16" ht="39" customHeight="1" x14ac:dyDescent="0.15">
      <c r="A39" s="22"/>
      <c r="B39" s="35"/>
      <c r="C39" s="1145" t="s">
        <v>528</v>
      </c>
      <c r="D39" s="1146"/>
      <c r="E39" s="1147"/>
      <c r="F39" s="36">
        <v>0.26</v>
      </c>
      <c r="G39" s="37">
        <v>0.17</v>
      </c>
      <c r="H39" s="37">
        <v>0.52</v>
      </c>
      <c r="I39" s="37">
        <v>0.33</v>
      </c>
      <c r="J39" s="38">
        <v>0.22</v>
      </c>
      <c r="K39" s="22"/>
      <c r="L39" s="22"/>
      <c r="M39" s="22"/>
      <c r="N39" s="22"/>
      <c r="O39" s="22"/>
      <c r="P39" s="22"/>
    </row>
    <row r="40" spans="1:16" ht="39" customHeight="1" x14ac:dyDescent="0.15">
      <c r="A40" s="22"/>
      <c r="B40" s="35"/>
      <c r="C40" s="1145" t="s">
        <v>529</v>
      </c>
      <c r="D40" s="1146"/>
      <c r="E40" s="1147"/>
      <c r="F40" s="36">
        <v>0.02</v>
      </c>
      <c r="G40" s="37">
        <v>0.02</v>
      </c>
      <c r="H40" s="37">
        <v>0.02</v>
      </c>
      <c r="I40" s="37">
        <v>0</v>
      </c>
      <c r="J40" s="38">
        <v>0.02</v>
      </c>
      <c r="K40" s="22"/>
      <c r="L40" s="22"/>
      <c r="M40" s="22"/>
      <c r="N40" s="22"/>
      <c r="O40" s="22"/>
      <c r="P40" s="22"/>
    </row>
    <row r="41" spans="1:16" ht="39" customHeight="1" x14ac:dyDescent="0.15">
      <c r="A41" s="22"/>
      <c r="B41" s="35"/>
      <c r="C41" s="1145" t="s">
        <v>530</v>
      </c>
      <c r="D41" s="1146"/>
      <c r="E41" s="1147"/>
      <c r="F41" s="36">
        <v>0.01</v>
      </c>
      <c r="G41" s="37">
        <v>0</v>
      </c>
      <c r="H41" s="37">
        <v>0.01</v>
      </c>
      <c r="I41" s="37">
        <v>0.01</v>
      </c>
      <c r="J41" s="38">
        <v>0.01</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0.2</v>
      </c>
      <c r="G43" s="42">
        <v>0.08</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3785</v>
      </c>
      <c r="L45" s="60">
        <v>4058</v>
      </c>
      <c r="M45" s="60">
        <v>4086</v>
      </c>
      <c r="N45" s="60">
        <v>3914</v>
      </c>
      <c r="O45" s="61">
        <v>3955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969</v>
      </c>
      <c r="L48" s="64">
        <v>937</v>
      </c>
      <c r="M48" s="64">
        <v>920</v>
      </c>
      <c r="N48" s="64">
        <v>886</v>
      </c>
      <c r="O48" s="65">
        <v>1126</v>
      </c>
      <c r="P48" s="48"/>
      <c r="Q48" s="48"/>
      <c r="R48" s="48"/>
      <c r="S48" s="48"/>
      <c r="T48" s="48"/>
      <c r="U48" s="48"/>
    </row>
    <row r="49" spans="1:21" ht="30.75" customHeight="1" x14ac:dyDescent="0.15">
      <c r="A49" s="48"/>
      <c r="B49" s="1163"/>
      <c r="C49" s="1164"/>
      <c r="D49" s="62"/>
      <c r="E49" s="1155" t="s">
        <v>16</v>
      </c>
      <c r="F49" s="1155"/>
      <c r="G49" s="1155"/>
      <c r="H49" s="1155"/>
      <c r="I49" s="1155"/>
      <c r="J49" s="1156"/>
      <c r="K49" s="63">
        <v>618</v>
      </c>
      <c r="L49" s="64">
        <v>577</v>
      </c>
      <c r="M49" s="64">
        <v>507</v>
      </c>
      <c r="N49" s="64">
        <v>406</v>
      </c>
      <c r="O49" s="65">
        <v>420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13</v>
      </c>
      <c r="L50" s="64">
        <v>28</v>
      </c>
      <c r="M50" s="64">
        <v>26</v>
      </c>
      <c r="N50" s="64">
        <v>27</v>
      </c>
      <c r="O50" s="65">
        <v>26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3313</v>
      </c>
      <c r="L52" s="64">
        <v>3597</v>
      </c>
      <c r="M52" s="64">
        <v>3701</v>
      </c>
      <c r="N52" s="64">
        <v>3820</v>
      </c>
      <c r="O52" s="65">
        <v>3969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2072</v>
      </c>
      <c r="L53" s="69">
        <v>2003</v>
      </c>
      <c r="M53" s="69">
        <v>1838</v>
      </c>
      <c r="N53" s="69">
        <v>1413</v>
      </c>
      <c r="O53" s="70">
        <v>1558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袋井市役所</cp:lastModifiedBy>
  <cp:lastPrinted>2016-04-18T05:13:06Z</cp:lastPrinted>
  <dcterms:created xsi:type="dcterms:W3CDTF">2016-02-15T01:31:58Z</dcterms:created>
  <dcterms:modified xsi:type="dcterms:W3CDTF">2016-04-27T23:58:03Z</dcterms:modified>
</cp:coreProperties>
</file>