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28830" windowHeight="6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<sst xmlns="http://schemas.openxmlformats.org/spreadsheetml/2006/main" count="969" uniqueCount="549">
  <si>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</si>
  <si>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</si>
  <si>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</si>
  <si>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</si>
  <si>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</si>
  <si>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</si>
  <si>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</si>
  <si>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</si>
  <si>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</si>
  <si>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</si>
  <si>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</si>
  <si>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</si>
  <si>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</si>
  <si>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</si>
  <si>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</si>
  <si>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</si>
  <si>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</si>
  <si>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</si>
  <si>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</si>
  <si>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</si>
  <si>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</si>
  <si>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</si>
  <si>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</si>
  <si>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</si>
  <si>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</si>
  <si>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</si>
  <si>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</si>
  <si>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</si>
  <si>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</si>
  <si>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</si>
  <si>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</si>
  <si>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</si>
  <si>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</si>
  <si>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</si>
  <si>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</si>
  <si>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</si>
  <si>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</si>
  <si>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</si>
  <si>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</si>
  <si>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</si>
  <si>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</si>
  <si>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</si>
  <si>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</si>
  <si>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</si>
  <si>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</si>
  <si>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</si>
  <si>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</si>
  <si>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</si>
  <si>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</si>
  <si>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</si>
  <si>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</si>
  <si>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</si>
  <si>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</si>
  <si>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</si>
  <si>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</si>
  <si>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</si>
  <si>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</si>
  <si>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</si>
  <si>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</si>
  <si>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</si>
  <si>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</si>
  <si>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</si>
  <si>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</si>
  <si>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</si>
  <si>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</si>
  <si>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</si>
  <si>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</si>
  <si>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</si>
  <si>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</si>
  <si>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</si>
  <si>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</si>
  <si>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</si>
  <si>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</si>
  <si>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</si>
  <si>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</si>
  <si>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</si>
  <si>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</si>
  <si>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</si>
  <si>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</si>
  <si>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</si>
  <si>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</si>
  <si>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</si>
  <si>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裾野市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</si>
  <si>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</si>
  <si>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</si>
  <si>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</si>
  <si>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</si>
  <si>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</si>
  <si>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</si>
  <si>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</si>
  <si>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</si>
  <si>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</si>
  <si>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</si>
  <si>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</si>
  <si>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</si>
  <si>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</si>
  <si>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</si>
  <si>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</si>
  <si>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</si>
  <si>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</si>
  <si>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</si>
  <si>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</si>
  <si>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</si>
  <si>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</si>
  <si>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</si>
  <si>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</si>
  <si>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</si>
  <si>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</si>
  <si>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</si>
  <si>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</si>
  <si>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</si>
  <si>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</si>
  <si>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</si>
  <si>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</si>
  <si>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</si>
  <si>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</si>
  <si>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</si>
  <si>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</si>
  <si>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</si>
  <si>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</si>
  <si>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</si>
  <si>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</si>
  <si>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</si>
  <si>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</si>
  <si>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</si>
  <si>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</si>
  <si>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</si>
  <si>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</si>
  <si>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</si>
  <si>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</si>
  <si>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</si>
  <si>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</si>
  <si>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</si>
  <si>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</si>
  <si>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</si>
  <si>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</si>
  <si>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</si>
  <si>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</si>
  <si>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</si>
  <si>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</si>
  <si>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</si>
  <si>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</si>
  <si>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</si>
  <si>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</si>
  <si>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</si>
  <si>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</si>
  <si>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</si>
  <si>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</si>
  <si>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</si>
  <si>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</si>
  <si>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</si>
  <si>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</si>
  <si>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</si>
  <si>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</si>
  <si>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</si>
  <si>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</si>
  <si>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</si>
  <si>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</si>
  <si>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</si>
  <si>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</si>
  <si>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</si>
  <si>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</si>
  <si>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</si>
  <si>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</si>
  <si>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</si>
  <si>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</si>
  <si>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</si>
  <si>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</si>
  <si>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</si>
  <si>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</si>
  <si>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</si>
  <si>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</si>
  <si>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</si>
  <si>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</si>
  <si>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</si>
  <si>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</si>
  <si>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</si>
  <si>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</si>
  <si>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</si>
  <si>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</si>
  <si>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</si>
  <si>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</si>
  <si>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</si>
  <si>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</si>
  <si>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</si>
  <si>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</si>
  <si>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</si>
  <si>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</si>
  <si>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</si>
  <si>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</si>
  <si>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</si>
  <si>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</si>
  <si>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</si>
  <si>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</si>
  <si>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</si>
  <si>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静岡県裾野市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</si>
  <si>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</si>
  <si>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</si>
  <si>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</si>
  <si>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</si>
  <si>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</si>
  <si>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</si>
  <si>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</si>
  <si>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</si>
  <si>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</si>
  <si>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</si>
  <si>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</si>
  <si>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</si>
  <si>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</si>
  <si>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</si>
  <si>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</si>
  <si>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</si>
  <si>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</si>
  <si>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</si>
  <si>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</si>
  <si>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</si>
  <si>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</si>
  <si>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</si>
  <si>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</si>
  <si>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</si>
  <si>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</si>
  <si>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</si>
  <si>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</si>
  <si>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</si>
  <si>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</si>
  <si>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</si>
  <si>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</si>
  <si>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</si>
  <si>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</si>
  <si>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</si>
  <si>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</si>
  <si>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</si>
  <si>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</si>
  <si>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</si>
  <si>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</si>
  <si>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</si>
  <si>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</si>
  <si>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</si>
  <si>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</si>
  <si>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</si>
  <si>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</si>
  <si>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</si>
  <si>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</si>
  <si>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</si>
  <si>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</si>
  <si>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</si>
  <si>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</si>
  <si>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</si>
  <si>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</si>
  <si>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</si>
  <si>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</si>
  <si>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</si>
  <si>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</si>
  <si>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</si>
  <si>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</si>
  <si>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</si>
  <si>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</si>
  <si>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</si>
  <si>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</si>
  <si>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</si>
  <si>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</si>
  <si>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</si>
  <si>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</si>
  <si>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</si>
  <si>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</si>
  <si>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</si>
  <si>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</si>
  <si>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</si>
  <si>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</si>
  <si>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</si>
  <si>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</si>
  <si>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</si>
  <si>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</si>
  <si>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</si>
  <si>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</si>
  <si>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</si>
  <si>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</si>
  <si>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</si>
  <si>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</si>
  <si>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</si>
  <si>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</si>
  <si>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</si>
  <si>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</si>
  <si>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</si>
  <si>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</si>
  <si>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</si>
  <si>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</si>
  <si>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</si>
  <si>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</si>
  <si>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</si>
  <si>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</si>
  <si>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</si>
  <si>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</si>
  <si>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</si>
  <si>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</si>
  <si>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</si>
  <si>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</si>
  <si>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</si>
  <si>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</si>
  <si>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</si>
  <si>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</si>
  <si>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</si>
  <si>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</si>
  <si>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</si>
  <si>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</si>
  <si>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</si>
  <si>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</si>
  <si>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</si>
  <si>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</si>
  <si>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</si>
  <si>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</si>
  <si>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</si>
  <si>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</si>
  <si>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</si>
  <si>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</si>
  <si>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</si>
  <si>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</si>
  <si>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</si>
  <si>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</si>
  <si>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</si>
  <si>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</si>
  <si>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</si>
  <si>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</si>
  <si>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</si>
  <si>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</si>
  <si>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</si>
  <si>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</si>
  <si>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</si>
  <si>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</si>
  <si>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</si>
  <si>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</si>
  <si>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</si>
  <si>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</si>
  <si>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</si>
  <si>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</si>
  <si>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</si>
  <si>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</si>
  <si>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</si>
  <si>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</si>
  <si>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</si>
  <si>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</si>
  <si>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</si>
  <si>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</si>
  <si>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</si>
  <si>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静岡県裾野市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</si>
  <si>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</si>
  <si>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</si>
  <si>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</si>
  <si>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</si>
  <si>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</si>
  <si>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</si>
  <si>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</si>
  <si>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</si>
  <si>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</si>
  <si>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</si>
  <si>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</si>
  <si>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</si>
  <si>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</si>
  <si>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</si>
  <si>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</si>
  <si>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</si>
  <si>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</si>
  <si>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</si>
  <si>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</si>
  <si>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</si>
  <si>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</si>
  <si>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</si>
  <si>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</si>
  <si>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</si>
  <si>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</si>
  <si>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</si>
  <si>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</si>
  <si>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</si>
  <si>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</si>
  <si>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</si>
  <si>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</si>
  <si>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</si>
  <si>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</si>
  <si>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</si>
  <si>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</si>
  <si>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</si>
  <si>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</si>
  <si>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</si>
  <si>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</si>
  <si>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</si>
  <si>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十里木高原簡易水道特別会計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</si>
  <si>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</si>
  <si>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</si>
  <si>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</si>
  <si>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</si>
  <si>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</si>
  <si>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</si>
  <si>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</si>
  <si>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</si>
  <si>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</si>
  <si>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</si>
  <si>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</si>
  <si>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</si>
  <si>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</si>
  <si>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</si>
  <si>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</si>
  <si>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</si>
  <si>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</si>
  <si>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</si>
  <si>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</si>
  <si>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</si>
  <si>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</si>
  <si>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</si>
  <si>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</si>
  <si>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</si>
  <si>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</si>
  <si>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</si>
  <si>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</si>
  <si>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</si>
  <si>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</si>
  <si>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</si>
  <si>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</si>
  <si>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</si>
  <si>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</si>
  <si>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</si>
  <si>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</si>
  <si>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</si>
  <si>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</si>
  <si>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</si>
  <si>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</si>
  <si>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</si>
  <si>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</si>
  <si>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</si>
  <si>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</si>
  <si>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</si>
  <si>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</si>
  <si>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</si>
  <si>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</si>
  <si>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</si>
  <si>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</si>
  <si>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</si>
  <si>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</si>
  <si>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</si>
  <si>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</si>
  <si>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</si>
  <si>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</si>
  <si>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</si>
  <si>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</si>
  <si>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</si>
  <si>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</si>
  <si>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</si>
  <si>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</si>
  <si>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</si>
  <si>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</si>
  <si>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</si>
  <si>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</si>
  <si>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</si>
  <si>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</si>
  <si>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</si>
  <si>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</si>
  <si>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</si>
  <si>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</si>
  <si>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</si>
  <si>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</si>
  <si>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</si>
  <si>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</si>
  <si>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</si>
  <si>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</si>
  <si>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</si>
  <si>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</si>
  <si>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</si>
  <si>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</si>
  <si>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</si>
  <si>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</si>
  <si>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</si>
  <si>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</si>
  <si>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</si>
  <si>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</si>
  <si>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</si>
  <si>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</si>
  <si>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</si>
  <si>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</si>
  <si>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</si>
  <si>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</si>
  <si>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</si>
  <si>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</si>
  <si>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</si>
  <si>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</si>
  <si>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</si>
  <si>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</si>
  <si>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</si>
  <si>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</si>
  <si>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</si>
  <si>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</si>
  <si>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</si>
  <si>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</si>
  <si>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</si>
  <si>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</si>
  <si>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</si>
  <si>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</si>
  <si>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</si>
  <si>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</si>
  <si>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</si>
  <si>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</si>
  <si>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</si>
  <si>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</si>
  <si>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</si>
  <si>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</si>
  <si>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</si>
  <si>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</si>
  <si>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</si>
  <si>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</si>
  <si>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</si>
  <si>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</si>
  <si>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</si>
  <si>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</si>
  <si>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</si>
  <si>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</si>
  <si>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</si>
  <si>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</si>
  <si>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</si>
  <si>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</si>
  <si>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</si>
  <si>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</si>
  <si>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</si>
  <si>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</si>
  <si>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20.39</t>
  </si>
  <si>
    <t>▲ 12.78</t>
  </si>
  <si>
    <t>▲ 6.05</t>
  </si>
  <si>
    <t>▲ 9.20</t>
  </si>
  <si>
    <t>▲ 6.40</t>
  </si>
  <si>
    <t>水道事業会計</t>
  </si>
  <si>
    <t>一般会計</t>
  </si>
  <si>
    <t>国民健康保険特別会計</t>
  </si>
  <si>
    <t>介護保険特別会計</t>
  </si>
  <si>
    <t>後期高齢者医療事業特別会計</t>
  </si>
  <si>
    <t>墓地事業特別会計</t>
  </si>
  <si>
    <t>土地取得特別会計</t>
  </si>
  <si>
    <t>十里木高原簡易水道特別会計</t>
  </si>
  <si>
    <t>その他会計（赤字）</t>
  </si>
  <si>
    <t>その他会計（黒字）</t>
  </si>
  <si>
    <t>静岡県市町総合事務組合</t>
    <rPh sb="0" eb="3">
      <t>シズオカケン</t>
    </rPh>
    <rPh sb="3" eb="4">
      <t>シ</t>
    </rPh>
    <rPh sb="4" eb="5">
      <t>マチ</t>
    </rPh>
    <rPh sb="5" eb="7">
      <t>ソウゴウ</t>
    </rPh>
    <rPh sb="7" eb="9">
      <t>ジム</t>
    </rPh>
    <rPh sb="9" eb="11">
      <t>クミアイ</t>
    </rPh>
    <phoneticPr fontId="2"/>
  </si>
  <si>
    <t>裾野、長泉清掃施設組合</t>
    <rPh sb="0" eb="2">
      <t>スソノ</t>
    </rPh>
    <rPh sb="3" eb="5">
      <t>ナガイズミ</t>
    </rPh>
    <rPh sb="5" eb="7">
      <t>セイソウ</t>
    </rPh>
    <rPh sb="7" eb="9">
      <t>シセツ</t>
    </rPh>
    <rPh sb="9" eb="11">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</si>
  <si>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</si>
  <si>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2">
      <t>スンズ</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</si>
  <si>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</si>
  <si>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静岡県後期法令者医療広域連合（事業会計分）</t>
    <rPh sb="0" eb="3">
      <t>シズオカケン</t>
    </rPh>
    <rPh sb="3" eb="5">
      <t>コウキ</t>
    </rPh>
    <rPh sb="5" eb="7">
      <t>ホウレイ</t>
    </rPh>
    <rPh sb="7" eb="8">
      <t>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</si>
  <si>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</si>
  <si>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三島市他五ケ市町箱根山組合</t>
    <rPh sb="0" eb="2">
      <t>ミシマ</t>
    </rPh>
    <rPh sb="2" eb="3">
      <t>シ</t>
    </rPh>
    <rPh sb="3" eb="4">
      <t>ホカ</t>
    </rPh>
    <rPh sb="4" eb="5">
      <t>５</t>
    </rPh>
    <rPh sb="6" eb="7">
      <t>シ</t>
    </rPh>
    <rPh sb="7" eb="8">
      <t>マチ</t>
    </rPh>
    <rPh sb="8" eb="10">
      <t>ハコネ</t>
    </rPh>
    <rPh sb="10" eb="11">
      <t>ヤマ</t>
    </rPh>
    <rPh sb="11" eb="13">
      <t>クミアイ</t>
    </rPh>
    <phoneticPr fontId="2"/>
  </si>
  <si>
    <t>三島市他三ケ市町箱根山組合</t>
    <rPh sb="0" eb="2">
      <t>ミシマ</t>
    </rPh>
    <rPh sb="2" eb="3">
      <t>シ</t>
    </rPh>
    <rPh sb="3" eb="4">
      <t>ホカ</t>
    </rPh>
    <rPh sb="4" eb="5">
      <t>３</t>
    </rPh>
    <rPh sb="6" eb="7">
      <t>シ</t>
    </rPh>
    <rPh sb="7" eb="8">
      <t>マチ</t>
    </rPh>
    <rPh sb="8" eb="10">
      <t>ハコネ</t>
    </rPh>
    <rPh sb="10" eb="11">
      <t>サン</t>
    </rPh>
    <rPh sb="11" eb="13">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</si>
  <si>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</si>
  <si>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裾野市土地開発公社</t>
    <rPh sb="0" eb="2">
      <t>スソノ</t>
    </rPh>
    <rPh sb="2" eb="3">
      <t>シ</t>
    </rPh>
    <rPh sb="3" eb="5">
      <t>トチ</t>
    </rPh>
    <rPh sb="5" eb="7">
      <t>カイハツ</t>
    </rPh>
    <rPh sb="7" eb="9">
      <t>コウシャ</t>
    </rPh>
    <phoneticPr fontId="2"/>
  </si>
  <si>
    <t>裾野市振興公社</t>
    <rPh sb="0" eb="2">
      <t>スソノ</t>
    </rPh>
    <rPh sb="2" eb="3">
      <t>シ</t>
    </rPh>
    <rPh sb="3" eb="5">
      <t>シンコウ</t>
    </rPh>
    <rPh sb="5" eb="7">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</si>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</sst>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111202</c:v>
                </c:pt>
                <c:pt idx="1">
                  <c:v>82557</c:v>
                </c:pt>
                <c:pt idx="2">
                  <c:v>64941</c:v>
                </c:pt>
                <c:pt idx="3">
                  <c:v>72507</c:v>
                </c:pt>
                <c:pt idx="4">
                  <c:v>72994</c:v>
                </c:pt>
              </c:numCache>
            </c:numRef>
          </c:val>
          <c:smooth val="0"/>
        </c:ser>
        <c:dLbls>
          <c:showLegendKey val="0"/>
          <c:showVal val="0"/>
          <c:showCatName val="0"/>
          <c:showSerName val="0"/>
          <c:showPercent val="0"/>
          <c:showBubbleSize val="0"/>
        </c:dLbls>
        <c:marker val="1"/>
        <c:smooth val="0"/>
        <c:axId val="95898240"/>
        <c:axId val="95904512"/>
      </c:lineChart>
      <c:catAx>
        <c:axId val="95898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04512"/>
        <c:crosses val="autoZero"/>
        <c:auto val="1"/>
        <c:lblAlgn val="ctr"/>
        <c:lblOffset val="100"/>
        <c:tickLblSkip val="1"/>
        <c:tickMarkSkip val="1"/>
        <c:noMultiLvlLbl val="0"/>
      </c:catAx>
      <c:valAx>
        <c:axId val="95904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9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8.27</c:v>
                </c:pt>
                <c:pt idx="1">
                  <c:v>8.67</c:v>
                </c:pt>
                <c:pt idx="2">
                  <c:v>8.33</c:v>
                </c:pt>
                <c:pt idx="3">
                  <c:v>6.39</c:v>
                </c:pt>
                <c:pt idx="4">
                  <c:v>5.87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72.989999999999995</c:v>
                </c:pt>
                <c:pt idx="1">
                  <c:v>65.63</c:v>
                </c:pt>
                <c:pt idx="2">
                  <c:v>62.59</c:v>
                </c:pt>
                <c:pt idx="3">
                  <c:v>53.51</c:v>
                </c:pt>
                <c:pt idx="4">
                  <c:v>55.65</c:v>
                </c:pt>
              </c:numCache>
            </c:numRef>
          </c:val>
        </c:ser>
        <c:dLbls>
          <c:showLegendKey val="0"/>
          <c:showVal val="0"/>
          <c:showCatName val="0"/>
          <c:showSerName val="0"/>
          <c:showPercent val="0"/>
          <c:showBubbleSize val="0"/>
        </c:dLbls>
        <c:gapWidth val="250"/>
        <c:overlap val="100"/>
        <c:axId val="107701760"/>
        <c:axId val="10770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-20.39</c:v>
                </c:pt>
                <c:pt idx="1">
                  <c:v>-12.78</c:v>
                </c:pt>
                <c:pt idx="2">
                  <c:v>-6.05</c:v>
                </c:pt>
                <c:pt idx="3">
                  <c:v>-9.1999999999999993</c:v>
                </c:pt>
                <c:pt idx="4">
                  <c:v>-6.4</c:v>
                </c:pt>
              </c:numCache>
            </c:numRef>
          </c:val>
          <c:smooth val="0"/>
        </c:ser>
        <c:dLbls>
          <c:showLegendKey val="0"/>
          <c:showVal val="0"/>
          <c:showCatName val="0"/>
          <c:showSerName val="0"/>
          <c:showPercent val="0"/>
          <c:showBubbleSize val="0"/>
        </c:dLbls>
        <c:marker val="1"/>
        <c:smooth val="0"/>
        <c:axId val="107701760"/>
        <c:axId val="107703680"/>
      </c:lineChart>
      <c:catAx>
        <c:axId val="10770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03680"/>
        <c:crosses val="autoZero"/>
        <c:auto val="1"/>
        <c:lblAlgn val="ctr"/>
        <c:lblOffset val="100"/>
        <c:tickLblSkip val="1"/>
        <c:tickMarkSkip val="1"/>
        <c:noMultiLvlLbl val="0"/>
      </c:catAx>
      <c:valAx>
        <c:axId val="10770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0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十里木高原簡易水道特別会計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c:v>
                </c:pt>
                <c:pt idx="4">
                  <c:v>#N/A</c:v>
                </c:pt>
                <c:pt idx="5">
                  <c:v>0.01</c:v>
                </c:pt>
                <c:pt idx="6">
                  <c:v>#N/A</c:v>
                </c:pt>
                <c:pt idx="7">
                  <c:v>0.02</c:v>
                </c:pt>
                <c:pt idx="8">
                  <c:v>#N/A</c:v>
                </c:pt>
                <c:pt idx="9">
                  <c:v>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0.14000000000000001</c:v>
                </c:pt>
                <c:pt idx="4">
                  <c:v>#N/A</c:v>
                </c:pt>
                <c:pt idx="5">
                  <c:v>0.18</c:v>
                </c:pt>
                <c:pt idx="6">
                  <c:v>#N/A</c:v>
                </c:pt>
                <c:pt idx="7">
                  <c:v>0.03</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c:v>
                </c:pt>
                <c:pt idx="2">
                  <c:v>#N/A</c:v>
                </c:pt>
                <c:pt idx="3">
                  <c:v>0.26</c:v>
                </c:pt>
                <c:pt idx="4">
                  <c:v>#N/A</c:v>
                </c:pt>
                <c:pt idx="5">
                  <c:v>0.59</c:v>
                </c:pt>
                <c:pt idx="6">
                  <c:v>#N/A</c:v>
                </c:pt>
                <c:pt idx="7">
                  <c:v>0.93</c:v>
                </c:pt>
                <c:pt idx="8">
                  <c:v>#N/A</c:v>
                </c:pt>
                <c:pt idx="9">
                  <c:v>1.05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1.23</c:v>
                </c:pt>
                <c:pt idx="2">
                  <c:v>#N/A</c:v>
                </c:pt>
                <c:pt idx="3">
                  <c:v>1.91</c:v>
                </c:pt>
                <c:pt idx="4">
                  <c:v>#N/A</c:v>
                </c:pt>
                <c:pt idx="5">
                  <c:v>2.46</c:v>
                </c:pt>
                <c:pt idx="6">
                  <c:v>#N/A</c:v>
                </c:pt>
                <c:pt idx="7">
                  <c:v>2.66</c:v>
                </c:pt>
                <c:pt idx="8">
                  <c:v>#N/A</c:v>
                </c:pt>
                <c:pt idx="9">
                  <c:v>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8.2100000000000009</c:v>
                </c:pt>
                <c:pt idx="2">
                  <c:v>#N/A</c:v>
                </c:pt>
                <c:pt idx="3">
                  <c:v>8.66</c:v>
                </c:pt>
                <c:pt idx="4">
                  <c:v>#N/A</c:v>
                </c:pt>
                <c:pt idx="5">
                  <c:v>8.3000000000000007</c:v>
                </c:pt>
                <c:pt idx="6">
                  <c:v>#N/A</c:v>
                </c:pt>
                <c:pt idx="7">
                  <c:v>6.36</c:v>
                </c:pt>
                <c:pt idx="8">
                  <c:v>#N/A</c:v>
                </c:pt>
                <c:pt idx="9">
                  <c:v>5.84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12.74</c:v>
                </c:pt>
                <c:pt idx="2">
                  <c:v>#N/A</c:v>
                </c:pt>
                <c:pt idx="3">
                  <c:v>13.93</c:v>
                </c:pt>
                <c:pt idx="4">
                  <c:v>#N/A</c:v>
                </c:pt>
                <c:pt idx="5">
                  <c:v>14.47</c:v>
                </c:pt>
                <c:pt idx="6">
                  <c:v>#N/A</c:v>
                </c:pt>
                <c:pt idx="7">
                  <c:v>13.94</c:v>
                </c:pt>
                <c:pt idx="8">
                  <c:v>#N/A</c:v>
                </c:pt>
                <c:pt idx="9">
                  <c:v>15.2</c:v>
                </c:pt>
              </c:numCache>
            </c:numRef>
          </c:val>
        </c:ser>
        <c:dLbls>
          <c:showLegendKey val="0"/>
          <c:showVal val="0"/>
          <c:showCatName val="0"/>
          <c:showSerName val="0"/>
          <c:showPercent val="0"/>
          <c:showBubbleSize val="0"/>
        </c:dLbls>
        <c:gapWidth val="150"/>
        <c:overlap val="100"/>
        <c:axId val="107819008"/>
        <c:axId val="107820544"/>
      </c:barChart>
      <c:catAx>
        <c:axId val="1078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20544"/>
        <c:crosses val="autoZero"/>
        <c:auto val="1"/>
        <c:lblAlgn val="ctr"/>
        <c:lblOffset val="100"/>
        <c:tickLblSkip val="1"/>
        <c:tickMarkSkip val="1"/>
        <c:noMultiLvlLbl val="0"/>
      </c:catAx>
      <c:valAx>
        <c:axId val="10782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1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1139</c:v>
                </c:pt>
                <c:pt idx="5">
                  <c:v>1255</c:v>
                </c:pt>
                <c:pt idx="8">
                  <c:v>1327</c:v>
                </c:pt>
                <c:pt idx="11">
                  <c:v>1410</c:v>
                </c:pt>
                <c:pt idx="14">
                  <c:v>1480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76</c:v>
                </c:pt>
                <c:pt idx="3">
                  <c:v>75</c:v>
                </c:pt>
                <c:pt idx="6">
                  <c:v>74</c:v>
                </c:pt>
                <c:pt idx="9">
                  <c:v>72</c:v>
                </c:pt>
                <c:pt idx="12">
                  <c:v>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298</c:v>
                </c:pt>
                <c:pt idx="3">
                  <c:v>282</c:v>
                </c:pt>
                <c:pt idx="6">
                  <c:v>242</c:v>
                </c:pt>
                <c:pt idx="9">
                  <c:v>286</c:v>
                </c:pt>
                <c:pt idx="12">
                  <c:v>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1864</c:v>
                </c:pt>
                <c:pt idx="3">
                  <c:v>1818</c:v>
                </c:pt>
                <c:pt idx="6">
                  <c:v>1818</c:v>
                </c:pt>
                <c:pt idx="9">
                  <c:v>2043</c:v>
                </c:pt>
                <c:pt idx="12">
                  <c:v>1952</c:v>
                </c:pt>
              </c:numCache>
            </c:numRef>
          </c:val>
        </c:ser>
        <c:dLbls>
          <c:showLegendKey val="0"/>
          <c:showVal val="0"/>
          <c:showCatName val="0"/>
          <c:showSerName val="0"/>
          <c:showPercent val="0"/>
          <c:showBubbleSize val="0"/>
        </c:dLbls>
        <c:gapWidth val="100"/>
        <c:overlap val="100"/>
        <c:axId val="106650624"/>
        <c:axId val="10666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1099</c:v>
                </c:pt>
                <c:pt idx="2">
                  <c:v>#N/A</c:v>
                </c:pt>
                <c:pt idx="3">
                  <c:v>#N/A</c:v>
                </c:pt>
                <c:pt idx="4">
                  <c:v>920</c:v>
                </c:pt>
                <c:pt idx="5">
                  <c:v>#N/A</c:v>
                </c:pt>
                <c:pt idx="6">
                  <c:v>#N/A</c:v>
                </c:pt>
                <c:pt idx="7">
                  <c:v>807</c:v>
                </c:pt>
                <c:pt idx="8">
                  <c:v>#N/A</c:v>
                </c:pt>
                <c:pt idx="9">
                  <c:v>#N/A</c:v>
                </c:pt>
                <c:pt idx="10">
                  <c:v>991</c:v>
                </c:pt>
                <c:pt idx="11">
                  <c:v>#N/A</c:v>
                </c:pt>
                <c:pt idx="12">
                  <c:v>#N/A</c:v>
                </c:pt>
                <c:pt idx="13">
                  <c:v>852</c:v>
                </c:pt>
                <c:pt idx="14">
                  <c:v>#N/A</c:v>
                </c:pt>
              </c:numCache>
            </c:numRef>
          </c:val>
          <c:smooth val="0"/>
        </c:ser>
        <c:dLbls>
          <c:showLegendKey val="0"/>
          <c:showVal val="0"/>
          <c:showCatName val="0"/>
          <c:showSerName val="0"/>
          <c:showPercent val="0"/>
          <c:showBubbleSize val="0"/>
        </c:dLbls>
        <c:marker val="1"/>
        <c:smooth val="0"/>
        <c:axId val="106650624"/>
        <c:axId val="106660992"/>
      </c:lineChart>
      <c:catAx>
        <c:axId val="1066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60992"/>
        <c:crosses val="autoZero"/>
        <c:auto val="1"/>
        <c:lblAlgn val="ctr"/>
        <c:lblOffset val="100"/>
        <c:tickLblSkip val="1"/>
        <c:tickMarkSkip val="1"/>
        <c:noMultiLvlLbl val="0"/>
      </c:catAx>
      <c:valAx>
        <c:axId val="10666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5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14732</c:v>
                </c:pt>
                <c:pt idx="5">
                  <c:v>14589</c:v>
                </c:pt>
                <c:pt idx="8">
                  <c:v>14444</c:v>
                </c:pt>
                <c:pt idx="11">
                  <c:v>15129</c:v>
                </c:pt>
                <c:pt idx="14">
                  <c:v>14805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1921</c:v>
                </c:pt>
                <c:pt idx="5">
                  <c:v>2432</c:v>
                </c:pt>
                <c:pt idx="8">
                  <c:v>2972</c:v>
                </c:pt>
                <c:pt idx="11">
                  <c:v>3398</c:v>
                </c:pt>
                <c:pt idx="14">
                  <c:v>3778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11124</c:v>
                </c:pt>
                <c:pt idx="5">
                  <c:v>10149</c:v>
                </c:pt>
                <c:pt idx="8">
                  <c:v>9852</c:v>
                </c:pt>
                <c:pt idx="11">
                  <c:v>9268</c:v>
                </c:pt>
                <c:pt idx="14">
                  <c:v>9707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3461</c:v>
                </c:pt>
                <c:pt idx="3">
                  <c:v>3613</c:v>
                </c:pt>
                <c:pt idx="6">
                  <c:v>3808</c:v>
                </c:pt>
                <c:pt idx="9">
                  <c:v>3754</c:v>
                </c:pt>
                <c:pt idx="12">
                  <c:v>3483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c:v>
                </c:pt>
                <c:pt idx="3">
                  <c:v>18</c:v>
                </c:pt>
                <c:pt idx="6">
                  <c:v>17</c:v>
                </c:pt>
                <c:pt idx="9">
                  <c:v>15</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4892</c:v>
                </c:pt>
                <c:pt idx="3">
                  <c:v>4673</c:v>
                </c:pt>
                <c:pt idx="6">
                  <c:v>4312</c:v>
                </c:pt>
                <c:pt idx="9">
                  <c:v>4118</c:v>
                </c:pt>
                <c:pt idx="12">
                  <c:v>4073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508</c:v>
                </c:pt>
                <c:pt idx="3">
                  <c:v>430</c:v>
                </c:pt>
                <c:pt idx="6">
                  <c:v>356</c:v>
                </c:pt>
                <c:pt idx="9">
                  <c:v>285</c:v>
                </c:pt>
                <c:pt idx="12">
                  <c:v>283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19089</c:v>
                </c:pt>
                <c:pt idx="3">
                  <c:v>19679</c:v>
                </c:pt>
                <c:pt idx="6">
                  <c:v>19456</c:v>
                </c:pt>
                <c:pt idx="9">
                  <c:v>20545</c:v>
                </c:pt>
                <c:pt idx="12">
                  <c:v>20549</c:v>
                </c:pt>
              </c:numCache>
            </c:numRef>
          </c:val>
        </c:ser>
        <c:dLbls>
          <c:showLegendKey val="0"/>
          <c:showVal val="0"/>
          <c:showCatName val="0"/>
          <c:showSerName val="0"/>
          <c:showPercent val="0"/>
          <c:showBubbleSize val="0"/>
        </c:dLbls>
        <c:gapWidth val="100"/>
        <c:overlap val="100"/>
        <c:axId val="96045696"/>
        <c:axId val="96051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193</c:v>
                </c:pt>
                <c:pt idx="2">
                  <c:v>#N/A</c:v>
                </c:pt>
                <c:pt idx="3">
                  <c:v>#N/A</c:v>
                </c:pt>
                <c:pt idx="4">
                  <c:v>1242</c:v>
                </c:pt>
                <c:pt idx="5">
                  <c:v>#N/A</c:v>
                </c:pt>
                <c:pt idx="6">
                  <c:v>#N/A</c:v>
                </c:pt>
                <c:pt idx="7">
                  <c:v>681</c:v>
                </c:pt>
                <c:pt idx="8">
                  <c:v>#N/A</c:v>
                </c:pt>
                <c:pt idx="9">
                  <c:v>#N/A</c:v>
                </c:pt>
                <c:pt idx="10">
                  <c:v>923</c:v>
                </c:pt>
                <c:pt idx="11">
                  <c:v>#N/A</c:v>
                </c:pt>
                <c:pt idx="12">
                  <c:v>#N/A</c:v>
                </c:pt>
                <c:pt idx="13">
                  <c:v>111</c:v>
                </c:pt>
                <c:pt idx="14">
                  <c:v>#N/A</c:v>
                </c:pt>
              </c:numCache>
            </c:numRef>
          </c:val>
          <c:smooth val="0"/>
        </c:ser>
        <c:dLbls>
          <c:showLegendKey val="0"/>
          <c:showVal val="0"/>
          <c:showCatName val="0"/>
          <c:showSerName val="0"/>
          <c:showPercent val="0"/>
          <c:showBubbleSize val="0"/>
        </c:dLbls>
        <c:marker val="1"/>
        <c:smooth val="0"/>
        <c:axId val="96045696"/>
        <c:axId val="96051968"/>
      </c:lineChart>
      <c:catAx>
        <c:axId val="9604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51968"/>
        <c:crosses val="autoZero"/>
        <c:auto val="1"/>
        <c:lblAlgn val="ctr"/>
        <c:lblOffset val="100"/>
        <c:tickLblSkip val="1"/>
        <c:tickMarkSkip val="1"/>
        <c:noMultiLvlLbl val="0"/>
      </c:catAx>
      <c:valAx>
        <c:axId val="9605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4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53,275
52,574
138.12
21,090,892
20,154,362
648,668
11,046,352
19,604,627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当市は、企業の堅調な業績に支えられ、良好な財政力を維持し、昭和</a:t>
          </a:r>
          <a:r>
            <a:rPr kumimoji="1" lang="en-US" altLang="ja-JP" sz="1300">
              <a:latin typeface="ＭＳ Ｐゴシック"/>
            </a:rPr>
            <a:t>58</a:t>
          </a:r>
          <a:r>
            <a:rPr kumimoji="1" lang="ja-JP" altLang="en-US" sz="1300">
              <a:latin typeface="ＭＳ Ｐゴシック"/>
            </a:rPr>
            <a:t>年から平成</a:t>
          </a:r>
          <a:r>
            <a:rPr kumimoji="1" lang="en-US" altLang="ja-JP" sz="1300">
              <a:latin typeface="ＭＳ Ｐゴシック"/>
            </a:rPr>
            <a:t>22</a:t>
          </a:r>
          <a:r>
            <a:rPr kumimoji="1" lang="ja-JP" altLang="en-US" sz="1300">
              <a:latin typeface="ＭＳ Ｐゴシック"/>
            </a:rPr>
            <a:t>年まで連続して普通交付税の不交付団体であった。しかし、リーマンショック以降の急激な経済状況の悪化から、法人市民税の大幅な減収により、平成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年度、及び平成</a:t>
          </a:r>
          <a:r>
            <a:rPr kumimoji="1" lang="en-US" altLang="ja-JP" sz="1300">
              <a:latin typeface="ＭＳ Ｐゴシック"/>
            </a:rPr>
            <a:t>26</a:t>
          </a:r>
          <a:r>
            <a:rPr kumimoji="1" lang="ja-JP" altLang="en-US" sz="1300">
              <a:latin typeface="ＭＳ Ｐゴシック"/>
            </a:rPr>
            <a:t>年度は普通交付税の交付団体となった。</a:t>
          </a:r>
          <a:endParaRPr kumimoji="1" lang="en-US" altLang="ja-JP" sz="1300">
            <a:latin typeface="ＭＳ Ｐゴシック"/>
          </a:endParaRPr>
        </a:p>
        <a:p>
          <a:r>
            <a:rPr kumimoji="1" lang="ja-JP" altLang="en-US" sz="1300">
              <a:latin typeface="ＭＳ Ｐゴシック"/>
            </a:rPr>
            <a:t>今後においても市税の徴収率向上や安定した税収を確保する施策の推進などを通じて、財政基盤の強化に努める。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40</xdr:row>
      <xdr:rowOff>106892</xdr:rowOff>
    </xdr:from>
    <xdr:to>
      <xdr:col>7</xdr:col>
      <xdr:colOff>152400</xdr:colOff>
      <xdr:row>45</xdr:row>
      <xdr:rowOff>154517</xdr:rowOff>
    </xdr:to>
    <xdr:cxnSp macro="">
      <xdr:nvCxnSpPr>
        <xdr:cNvPr id="62" name="直線コネクタ 61"/>
        <xdr:cNvCxnSpPr/>
      </xdr:nvCxnSpPr>
      <xdr:spPr>
        <a:xfrm flipV="1">
          <a:off x="4953000" y="6964892"/>
          <a:ext cx="0" cy="9048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21819</xdr:rowOff>
    </xdr:from>
    <xdr:ext cx="762000" cy="259045"/>
    <xdr:sp macro="" textlink="">
      <xdr:nvSpPr>
        <xdr:cNvPr id="65" name="財政力最大値テキスト"/>
        <xdr:cNvSpPr txBox="1"/>
      </xdr:nvSpPr>
      <xdr:spPr>
        <a:xfrm>
          <a:off x="5041900" y="67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40</xdr:row>
      <xdr:rowOff>106892</xdr:rowOff>
    </xdr:from>
    <xdr:to>
      <xdr:col>7</xdr:col>
      <xdr:colOff>241300</xdr:colOff>
      <xdr:row>40</xdr:row>
      <xdr:rowOff>106892</xdr:rowOff>
    </xdr:to>
    <xdr:cxnSp macro="">
      <xdr:nvCxnSpPr>
        <xdr:cNvPr id="66" name="直線コネクタ 65"/>
        <xdr:cNvCxnSpPr/>
      </xdr:nvCxnSpPr>
      <xdr:spPr>
        <a:xfrm>
          <a:off x="4864100" y="696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106892</xdr:rowOff>
    </xdr:from>
    <xdr:to>
      <xdr:col>7</xdr:col>
      <xdr:colOff>152400</xdr:colOff>
      <xdr:row>40</xdr:row>
      <xdr:rowOff>106892</xdr:rowOff>
    </xdr:to>
    <xdr:cxnSp macro="">
      <xdr:nvCxnSpPr>
        <xdr:cNvPr id="67" name="直線コネクタ 66"/>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96960</xdr:rowOff>
    </xdr:from>
    <xdr:ext cx="762000" cy="259045"/>
    <xdr:sp macro="" textlink="">
      <xdr:nvSpPr>
        <xdr:cNvPr id="68" name="財政力平均値テキスト"/>
        <xdr:cNvSpPr txBox="1"/>
      </xdr:nvSpPr>
      <xdr:spPr>
        <a:xfrm>
          <a:off x="5041900" y="746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69" name="フローチャート : 判断 68"/>
        <xdr:cNvSpPr/>
      </xdr:nvSpPr>
      <xdr:spPr>
        <a:xfrm>
          <a:off x="49022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127000</xdr:rowOff>
    </xdr:to>
    <xdr:cxnSp macro="">
      <xdr:nvCxnSpPr>
        <xdr:cNvPr id="70" name="直線コネクタ 69"/>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144992</xdr:rowOff>
    </xdr:from>
    <xdr:to>
      <xdr:col>6</xdr:col>
      <xdr:colOff>50800</xdr:colOff>
      <xdr:row>44</xdr:row>
      <xdr:rowOff>75142</xdr:rowOff>
    </xdr:to>
    <xdr:sp macro="" textlink="">
      <xdr:nvSpPr>
        <xdr:cNvPr id="71" name="フローチャート : 判断 70"/>
        <xdr:cNvSpPr/>
      </xdr:nvSpPr>
      <xdr:spPr>
        <a:xfrm>
          <a:off x="4064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72" name="テキスト ボックス 71"/>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40</xdr:row>
      <xdr:rowOff>127000</xdr:rowOff>
    </xdr:to>
    <xdr:cxnSp macro="">
      <xdr:nvCxnSpPr>
        <xdr:cNvPr id="73" name="直線コネクタ 72"/>
        <xdr:cNvCxnSpPr/>
      </xdr:nvCxnSpPr>
      <xdr:spPr>
        <a:xfrm>
          <a:off x="2336800" y="672359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165100</xdr:rowOff>
    </xdr:from>
    <xdr:to>
      <xdr:col>4</xdr:col>
      <xdr:colOff>533400</xdr:colOff>
      <xdr:row>44</xdr:row>
      <xdr:rowOff>95250</xdr:rowOff>
    </xdr:to>
    <xdr:sp macro="" textlink="">
      <xdr:nvSpPr>
        <xdr:cNvPr id="74" name="フローチャート : 判断 73"/>
        <xdr:cNvSpPr/>
      </xdr:nvSpPr>
      <xdr:spPr>
        <a:xfrm>
          <a:off x="3175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75" name="テキスト ボックス 7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149225</xdr:rowOff>
    </xdr:from>
    <xdr:to>
      <xdr:col>3</xdr:col>
      <xdr:colOff>279400</xdr:colOff>
      <xdr:row>39</xdr:row>
      <xdr:rowOff>37042</xdr:rowOff>
    </xdr:to>
    <xdr:cxnSp macro="">
      <xdr:nvCxnSpPr>
        <xdr:cNvPr id="76" name="直線コネクタ 75"/>
        <xdr:cNvCxnSpPr/>
      </xdr:nvCxnSpPr>
      <xdr:spPr>
        <a:xfrm>
          <a:off x="1447800" y="6321425"/>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7" name="フローチャート : 判断 76"/>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78" name="テキスト ボックス 77"/>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79" name="フローチャート : 判断 78"/>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0" name="テキスト ボックス 79"/>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6" name="円/楕円 85"/>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148819</xdr:rowOff>
    </xdr:from>
    <xdr:ext cx="762000" cy="259045"/>
    <xdr:sp macro="" textlink="">
      <xdr:nvSpPr>
        <xdr:cNvPr id="87" name="財政力該当値テキスト"/>
        <xdr:cNvSpPr txBox="1"/>
      </xdr:nvSpPr>
      <xdr:spPr>
        <a:xfrm>
          <a:off x="5041900" y="68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56092</xdr:rowOff>
    </xdr:from>
    <xdr:to>
      <xdr:col>6</xdr:col>
      <xdr:colOff>50800</xdr:colOff>
      <xdr:row>40</xdr:row>
      <xdr:rowOff>157692</xdr:rowOff>
    </xdr:to>
    <xdr:sp macro="" textlink="">
      <xdr:nvSpPr>
        <xdr:cNvPr id="88" name="円/楕円 87"/>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89" name="テキスト ボックス 88"/>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0" name="円/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2" name="円/楕円 91"/>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3" name="テキスト ボックス 92"/>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98425</xdr:rowOff>
    </xdr:from>
    <xdr:to>
      <xdr:col>2</xdr:col>
      <xdr:colOff>127000</xdr:colOff>
      <xdr:row>37</xdr:row>
      <xdr:rowOff>28575</xdr:rowOff>
    </xdr:to>
    <xdr:sp macro="" textlink="">
      <xdr:nvSpPr>
        <xdr:cNvPr id="94" name="円/楕円 93"/>
        <xdr:cNvSpPr/>
      </xdr:nvSpPr>
      <xdr:spPr>
        <a:xfrm>
          <a:off x="1397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38752</xdr:rowOff>
    </xdr:from>
    <xdr:ext cx="762000" cy="259045"/>
    <xdr:sp macro="" textlink="">
      <xdr:nvSpPr>
        <xdr:cNvPr id="95" name="テキスト ボックス 94"/>
        <xdr:cNvSpPr txBox="1"/>
      </xdr:nvSpPr>
      <xdr:spPr>
        <a:xfrm>
          <a:off x="1066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a:t>
          </a:r>
          <a:r>
            <a:rPr kumimoji="1" lang="en-US" altLang="ja-JP" sz="1300">
              <a:latin typeface="ＭＳ Ｐゴシック"/>
            </a:rPr>
            <a:t>90</a:t>
          </a:r>
          <a:r>
            <a:rPr kumimoji="1" lang="ja-JP" altLang="en-US" sz="1300">
              <a:latin typeface="ＭＳ Ｐゴシック"/>
            </a:rPr>
            <a:t>％前後を推移していた経常収支比率は、平成</a:t>
          </a:r>
          <a:r>
            <a:rPr kumimoji="1" lang="en-US" altLang="ja-JP" sz="1300">
              <a:latin typeface="ＭＳ Ｐゴシック"/>
            </a:rPr>
            <a:t>26</a:t>
          </a:r>
          <a:r>
            <a:rPr kumimoji="1" lang="ja-JP" altLang="en-US" sz="1300">
              <a:latin typeface="ＭＳ Ｐゴシック"/>
            </a:rPr>
            <a:t>年度においては法人市民税の増収に伴い</a:t>
          </a:r>
          <a:r>
            <a:rPr kumimoji="1" lang="en-US" altLang="ja-JP" sz="1300">
              <a:latin typeface="ＭＳ Ｐゴシック"/>
            </a:rPr>
            <a:t>84.7</a:t>
          </a:r>
          <a:r>
            <a:rPr kumimoji="1" lang="ja-JP" altLang="en-US" sz="1300">
              <a:latin typeface="ＭＳ Ｐゴシック"/>
            </a:rPr>
            <a:t>％に改善した。</a:t>
          </a:r>
          <a:endParaRPr kumimoji="1" lang="en-US" altLang="ja-JP" sz="1300">
            <a:latin typeface="ＭＳ Ｐゴシック"/>
          </a:endParaRPr>
        </a:p>
        <a:p>
          <a:r>
            <a:rPr kumimoji="1" lang="ja-JP" altLang="en-US" sz="1300">
              <a:latin typeface="ＭＳ Ｐゴシック"/>
            </a:rPr>
            <a:t>今後、税制改正に伴い、法人市民税の減収が見込まれるため、行財政改革により経常経費の削減を図り、より効率的な財政運営に努める。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5" name="直線コネクタ 124"/>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6"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7" name="直線コネクタ 126"/>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28"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29" name="直線コネクタ 128"/>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22437</xdr:rowOff>
    </xdr:from>
    <xdr:to>
      <xdr:col>7</xdr:col>
      <xdr:colOff>152400</xdr:colOff>
      <xdr:row>61</xdr:row>
      <xdr:rowOff>55033</xdr:rowOff>
    </xdr:to>
    <xdr:cxnSp macro="">
      <xdr:nvCxnSpPr>
        <xdr:cNvPr id="130" name="直線コネクタ 129"/>
        <xdr:cNvCxnSpPr/>
      </xdr:nvCxnSpPr>
      <xdr:spPr>
        <a:xfrm flipV="1">
          <a:off x="4114800" y="9966537"/>
          <a:ext cx="8382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1"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2" name="フローチャート : 判断 131"/>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132504</xdr:rowOff>
    </xdr:from>
    <xdr:to>
      <xdr:col>6</xdr:col>
      <xdr:colOff>0</xdr:colOff>
      <xdr:row>61</xdr:row>
      <xdr:rowOff>55033</xdr:rowOff>
    </xdr:to>
    <xdr:cxnSp macro="">
      <xdr:nvCxnSpPr>
        <xdr:cNvPr id="133" name="直線コネクタ 132"/>
        <xdr:cNvCxnSpPr/>
      </xdr:nvCxnSpPr>
      <xdr:spPr>
        <a:xfrm>
          <a:off x="3225800" y="10248054"/>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4" name="フローチャート : 判断 133"/>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35" name="テキスト ボックス 134"/>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132504</xdr:rowOff>
    </xdr:from>
    <xdr:to>
      <xdr:col>4</xdr:col>
      <xdr:colOff>482600</xdr:colOff>
      <xdr:row>60</xdr:row>
      <xdr:rowOff>162137</xdr:rowOff>
    </xdr:to>
    <xdr:cxnSp macro="">
      <xdr:nvCxnSpPr>
        <xdr:cNvPr id="136" name="直線コネクタ 135"/>
        <xdr:cNvCxnSpPr/>
      </xdr:nvCxnSpPr>
      <xdr:spPr>
        <a:xfrm flipV="1">
          <a:off x="2336800" y="102480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7" name="フローチャート : 判断 136"/>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38" name="テキスト ボックス 137"/>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164677</xdr:rowOff>
    </xdr:from>
    <xdr:to>
      <xdr:col>3</xdr:col>
      <xdr:colOff>279400</xdr:colOff>
      <xdr:row>60</xdr:row>
      <xdr:rowOff>162137</xdr:rowOff>
    </xdr:to>
    <xdr:cxnSp macro="">
      <xdr:nvCxnSpPr>
        <xdr:cNvPr id="139" name="直線コネクタ 138"/>
        <xdr:cNvCxnSpPr/>
      </xdr:nvCxnSpPr>
      <xdr:spPr>
        <a:xfrm>
          <a:off x="1447800" y="1028022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0" name="フローチャート : 判断 139"/>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41" name="テキスト ボックス 140"/>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2" name="フローチャート : 判断 141"/>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52933</xdr:rowOff>
    </xdr:from>
    <xdr:ext cx="762000" cy="259045"/>
    <xdr:sp macro="" textlink="">
      <xdr:nvSpPr>
        <xdr:cNvPr id="143" name="テキスト ボックス 142"/>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57</xdr:row>
      <xdr:rowOff>143087</xdr:rowOff>
    </xdr:from>
    <xdr:to>
      <xdr:col>7</xdr:col>
      <xdr:colOff>203200</xdr:colOff>
      <xdr:row>58</xdr:row>
      <xdr:rowOff>73237</xdr:rowOff>
    </xdr:to>
    <xdr:sp macro="" textlink="">
      <xdr:nvSpPr>
        <xdr:cNvPr id="149" name="円/楕円 148"/>
        <xdr:cNvSpPr/>
      </xdr:nvSpPr>
      <xdr:spPr>
        <a:xfrm>
          <a:off x="49022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64364</xdr:rowOff>
    </xdr:from>
    <xdr:ext cx="762000" cy="259045"/>
    <xdr:sp macro="" textlink="">
      <xdr:nvSpPr>
        <xdr:cNvPr id="150" name="財政構造の弾力性該当値テキスト"/>
        <xdr:cNvSpPr txBox="1"/>
      </xdr:nvSpPr>
      <xdr:spPr>
        <a:xfrm>
          <a:off x="5041900" y="983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51" name="円/楕円 150"/>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90610</xdr:rowOff>
    </xdr:from>
    <xdr:ext cx="736600" cy="259045"/>
    <xdr:sp macro="" textlink="">
      <xdr:nvSpPr>
        <xdr:cNvPr id="152" name="テキスト ボックス 151"/>
        <xdr:cNvSpPr txBox="1"/>
      </xdr:nvSpPr>
      <xdr:spPr>
        <a:xfrm>
          <a:off x="3733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81704</xdr:rowOff>
    </xdr:from>
    <xdr:to>
      <xdr:col>4</xdr:col>
      <xdr:colOff>533400</xdr:colOff>
      <xdr:row>60</xdr:row>
      <xdr:rowOff>11854</xdr:rowOff>
    </xdr:to>
    <xdr:sp macro="" textlink="">
      <xdr:nvSpPr>
        <xdr:cNvPr id="153" name="円/楕円 152"/>
        <xdr:cNvSpPr/>
      </xdr:nvSpPr>
      <xdr:spPr>
        <a:xfrm>
          <a:off x="3175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22031</xdr:rowOff>
    </xdr:from>
    <xdr:ext cx="762000" cy="259045"/>
    <xdr:sp macro="" textlink="">
      <xdr:nvSpPr>
        <xdr:cNvPr id="154" name="テキスト ボックス 153"/>
        <xdr:cNvSpPr txBox="1"/>
      </xdr:nvSpPr>
      <xdr:spPr>
        <a:xfrm>
          <a:off x="2844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5" name="円/楕円 154"/>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26264</xdr:rowOff>
    </xdr:from>
    <xdr:ext cx="762000" cy="259045"/>
    <xdr:sp macro="" textlink="">
      <xdr:nvSpPr>
        <xdr:cNvPr id="156" name="テキスト ボックス 155"/>
        <xdr:cNvSpPr txBox="1"/>
      </xdr:nvSpPr>
      <xdr:spPr>
        <a:xfrm>
          <a:off x="1955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113877</xdr:rowOff>
    </xdr:from>
    <xdr:to>
      <xdr:col>2</xdr:col>
      <xdr:colOff>127000</xdr:colOff>
      <xdr:row>60</xdr:row>
      <xdr:rowOff>44027</xdr:rowOff>
    </xdr:to>
    <xdr:sp macro="" textlink="">
      <xdr:nvSpPr>
        <xdr:cNvPr id="157" name="円/楕円 156"/>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54204</xdr:rowOff>
    </xdr:from>
    <xdr:ext cx="762000" cy="259045"/>
    <xdr:sp macro="" textlink="">
      <xdr:nvSpPr>
        <xdr:cNvPr id="158" name="テキスト ボックス 157"/>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[134,692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lt"/>
              <a:ea typeface="+mn-ea"/>
              <a:cs typeface="+mn-cs"/>
            </a:rPr>
            <a:t>類似団体平均を大幅に上回っている主な要因は、市域が広いため施設が点在化していることなどが考えられる。具体的には広域にわたる消防・救急業務、ごみ処理業務の直営、教育充実のために教職員資質向上指導員及び小中学校</a:t>
          </a:r>
          <a:r>
            <a:rPr kumimoji="1" lang="en-US" altLang="ja-JP" sz="1200" b="0">
              <a:solidFill>
                <a:schemeClr val="dk1"/>
              </a:solidFill>
              <a:effectLst/>
              <a:latin typeface="+mn-lt"/>
              <a:ea typeface="+mn-ea"/>
              <a:cs typeface="+mn-cs"/>
            </a:rPr>
            <a:t>15</a:t>
          </a:r>
          <a:r>
            <a:rPr kumimoji="1" lang="ja-JP" altLang="ja-JP" sz="1200" b="0">
              <a:solidFill>
                <a:schemeClr val="dk1"/>
              </a:solidFill>
              <a:effectLst/>
              <a:latin typeface="+mn-lt"/>
              <a:ea typeface="+mn-ea"/>
              <a:cs typeface="+mn-cs"/>
            </a:rPr>
            <a:t>校に補助講師を配置、小学校８校の給食単独調理、待機児童ゼロを図るため公立の５保育園・６幼稚園の園児入所措置などを積極的に行うために臨時職員を配置していることなどによる。住民の安心・安全に直結する事業のため、短期間での大幅な見直しは困難であるが、民間委託の導入や事業評価制度などによる事務事業の見直しを進め、経費の縮減に努める必要があ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88" name="直線コネクタ 187"/>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89"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0" name="直線コネクタ 189"/>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1"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2" name="直線コネクタ 191"/>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56034</xdr:rowOff>
    </xdr:from>
    <xdr:to>
      <xdr:col>7</xdr:col>
      <xdr:colOff>152400</xdr:colOff>
      <xdr:row>86</xdr:row>
      <xdr:rowOff>155732</xdr:rowOff>
    </xdr:to>
    <xdr:cxnSp macro="">
      <xdr:nvCxnSpPr>
        <xdr:cNvPr id="193" name="直線コネクタ 192"/>
        <xdr:cNvCxnSpPr/>
      </xdr:nvCxnSpPr>
      <xdr:spPr>
        <a:xfrm>
          <a:off x="4114800" y="14800734"/>
          <a:ext cx="838200" cy="9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4"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5" name="フローチャート : 判断 194"/>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56034</xdr:rowOff>
    </xdr:from>
    <xdr:to>
      <xdr:col>6</xdr:col>
      <xdr:colOff>0</xdr:colOff>
      <xdr:row>86</xdr:row>
      <xdr:rowOff>95025</xdr:rowOff>
    </xdr:to>
    <xdr:cxnSp macro="">
      <xdr:nvCxnSpPr>
        <xdr:cNvPr id="196" name="直線コネクタ 195"/>
        <xdr:cNvCxnSpPr/>
      </xdr:nvCxnSpPr>
      <xdr:spPr>
        <a:xfrm flipV="1">
          <a:off x="3225800" y="14800734"/>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7" name="フローチャート : 判断 196"/>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5081</xdr:rowOff>
    </xdr:from>
    <xdr:ext cx="736600" cy="259045"/>
    <xdr:sp macro="" textlink="">
      <xdr:nvSpPr>
        <xdr:cNvPr id="198" name="テキスト ボックス 197"/>
        <xdr:cNvSpPr txBox="1"/>
      </xdr:nvSpPr>
      <xdr:spPr>
        <a:xfrm>
          <a:off x="3733800" y="140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95025</xdr:rowOff>
    </xdr:from>
    <xdr:to>
      <xdr:col>4</xdr:col>
      <xdr:colOff>482600</xdr:colOff>
      <xdr:row>86</xdr:row>
      <xdr:rowOff>168098</xdr:rowOff>
    </xdr:to>
    <xdr:cxnSp macro="">
      <xdr:nvCxnSpPr>
        <xdr:cNvPr id="199" name="直線コネクタ 198"/>
        <xdr:cNvCxnSpPr/>
      </xdr:nvCxnSpPr>
      <xdr:spPr>
        <a:xfrm flipV="1">
          <a:off x="2336800" y="14839725"/>
          <a:ext cx="889000" cy="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0" name="フローチャート : 判断 199"/>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201" name="テキスト ボックス 200"/>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168098</xdr:rowOff>
    </xdr:from>
    <xdr:to>
      <xdr:col>3</xdr:col>
      <xdr:colOff>279400</xdr:colOff>
      <xdr:row>86</xdr:row>
      <xdr:rowOff>171396</xdr:rowOff>
    </xdr:to>
    <xdr:cxnSp macro="">
      <xdr:nvCxnSpPr>
        <xdr:cNvPr id="202" name="直線コネクタ 201"/>
        <xdr:cNvCxnSpPr/>
      </xdr:nvCxnSpPr>
      <xdr:spPr>
        <a:xfrm flipV="1">
          <a:off x="1447800" y="14912798"/>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3" name="フローチャート : 判断 202"/>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136428</xdr:rowOff>
    </xdr:from>
    <xdr:ext cx="762000" cy="259045"/>
    <xdr:sp macro="" textlink="">
      <xdr:nvSpPr>
        <xdr:cNvPr id="204" name="テキスト ボックス 203"/>
        <xdr:cNvSpPr txBox="1"/>
      </xdr:nvSpPr>
      <xdr:spPr>
        <a:xfrm>
          <a:off x="1955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5" name="フローチャート : 判断 204"/>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6" name="テキスト ボックス 205"/>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104932</xdr:rowOff>
    </xdr:from>
    <xdr:to>
      <xdr:col>7</xdr:col>
      <xdr:colOff>203200</xdr:colOff>
      <xdr:row>87</xdr:row>
      <xdr:rowOff>35082</xdr:rowOff>
    </xdr:to>
    <xdr:sp macro="" textlink="">
      <xdr:nvSpPr>
        <xdr:cNvPr id="212" name="円/楕円 211"/>
        <xdr:cNvSpPr/>
      </xdr:nvSpPr>
      <xdr:spPr>
        <a:xfrm>
          <a:off x="4902200" y="148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77009</xdr:rowOff>
    </xdr:from>
    <xdr:ext cx="762000" cy="259045"/>
    <xdr:sp macro="" textlink="">
      <xdr:nvSpPr>
        <xdr:cNvPr id="213" name="人件費・物件費等の状況該当値テキスト"/>
        <xdr:cNvSpPr txBox="1"/>
      </xdr:nvSpPr>
      <xdr:spPr>
        <a:xfrm>
          <a:off x="5041900" y="148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134,692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5234</xdr:rowOff>
    </xdr:from>
    <xdr:to>
      <xdr:col>6</xdr:col>
      <xdr:colOff>50800</xdr:colOff>
      <xdr:row>86</xdr:row>
      <xdr:rowOff>106834</xdr:rowOff>
    </xdr:to>
    <xdr:sp macro="" textlink="">
      <xdr:nvSpPr>
        <xdr:cNvPr id="214" name="円/楕円 213"/>
        <xdr:cNvSpPr/>
      </xdr:nvSpPr>
      <xdr:spPr>
        <a:xfrm>
          <a:off x="4064000" y="147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91611</xdr:rowOff>
    </xdr:from>
    <xdr:ext cx="736600" cy="259045"/>
    <xdr:sp macro="" textlink="">
      <xdr:nvSpPr>
        <xdr:cNvPr id="215" name="テキスト ボックス 214"/>
        <xdr:cNvSpPr txBox="1"/>
      </xdr:nvSpPr>
      <xdr:spPr>
        <a:xfrm>
          <a:off x="3733800" y="1483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129,734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44225</xdr:rowOff>
    </xdr:from>
    <xdr:to>
      <xdr:col>4</xdr:col>
      <xdr:colOff>533400</xdr:colOff>
      <xdr:row>86</xdr:row>
      <xdr:rowOff>145825</xdr:rowOff>
    </xdr:to>
    <xdr:sp macro="" textlink="">
      <xdr:nvSpPr>
        <xdr:cNvPr id="216" name="円/楕円 215"/>
        <xdr:cNvSpPr/>
      </xdr:nvSpPr>
      <xdr:spPr>
        <a:xfrm>
          <a:off x="3175000" y="147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130602</xdr:rowOff>
    </xdr:from>
    <xdr:ext cx="762000" cy="259045"/>
    <xdr:sp macro="" textlink="">
      <xdr:nvSpPr>
        <xdr:cNvPr id="217" name="テキスト ボックス 216"/>
        <xdr:cNvSpPr txBox="1"/>
      </xdr:nvSpPr>
      <xdr:spPr>
        <a:xfrm>
          <a:off x="2844800" y="148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117298</xdr:rowOff>
    </xdr:from>
    <xdr:to>
      <xdr:col>3</xdr:col>
      <xdr:colOff>330200</xdr:colOff>
      <xdr:row>87</xdr:row>
      <xdr:rowOff>47448</xdr:rowOff>
    </xdr:to>
    <xdr:sp macro="" textlink="">
      <xdr:nvSpPr>
        <xdr:cNvPr id="218" name="円/楕円 217"/>
        <xdr:cNvSpPr/>
      </xdr:nvSpPr>
      <xdr:spPr>
        <a:xfrm>
          <a:off x="2286000" y="148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32225</xdr:rowOff>
    </xdr:from>
    <xdr:ext cx="762000" cy="259045"/>
    <xdr:sp macro="" textlink="">
      <xdr:nvSpPr>
        <xdr:cNvPr id="219" name="テキスト ボックス 218"/>
        <xdr:cNvSpPr txBox="1"/>
      </xdr:nvSpPr>
      <xdr:spPr>
        <a:xfrm>
          <a:off x="1955800" y="1494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135,307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120596</xdr:rowOff>
    </xdr:from>
    <xdr:to>
      <xdr:col>2</xdr:col>
      <xdr:colOff>127000</xdr:colOff>
      <xdr:row>87</xdr:row>
      <xdr:rowOff>50746</xdr:rowOff>
    </xdr:to>
    <xdr:sp macro="" textlink="">
      <xdr:nvSpPr>
        <xdr:cNvPr id="220" name="円/楕円 219"/>
        <xdr:cNvSpPr/>
      </xdr:nvSpPr>
      <xdr:spPr>
        <a:xfrm>
          <a:off x="1397000" y="148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35523</xdr:rowOff>
    </xdr:from>
    <xdr:ext cx="762000" cy="259045"/>
    <xdr:sp macro="" textlink="">
      <xdr:nvSpPr>
        <xdr:cNvPr id="221" name="テキスト ボックス 220"/>
        <xdr:cNvSpPr txBox="1"/>
      </xdr:nvSpPr>
      <xdr:spPr>
        <a:xfrm>
          <a:off x="1066800" y="1495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mn-lt"/>
              <a:ea typeface="+mn-ea"/>
              <a:cs typeface="+mn-cs"/>
            </a:rPr>
            <a:t>前年度から</a:t>
          </a:r>
          <a:r>
            <a:rPr kumimoji="1" lang="en-US" altLang="ja-JP" sz="1300" b="0">
              <a:solidFill>
                <a:schemeClr val="dk1"/>
              </a:solidFill>
              <a:effectLst/>
              <a:latin typeface="+mn-lt"/>
              <a:ea typeface="+mn-ea"/>
              <a:cs typeface="+mn-cs"/>
            </a:rPr>
            <a:t>0.9</a:t>
          </a:r>
          <a:r>
            <a:rPr kumimoji="1" lang="ja-JP" altLang="ja-JP" sz="1300" b="0">
              <a:solidFill>
                <a:schemeClr val="dk1"/>
              </a:solidFill>
              <a:effectLst/>
              <a:latin typeface="+mn-lt"/>
              <a:ea typeface="+mn-ea"/>
              <a:cs typeface="+mn-cs"/>
            </a:rPr>
            <a:t>ポイントの上昇となっているが、これは職員構成の変動及び</a:t>
          </a:r>
          <a:r>
            <a:rPr kumimoji="1" lang="en-US" altLang="ja-JP" sz="1300" b="0">
              <a:solidFill>
                <a:schemeClr val="dk1"/>
              </a:solidFill>
              <a:effectLst/>
              <a:latin typeface="+mn-lt"/>
              <a:ea typeface="+mn-ea"/>
              <a:cs typeface="+mn-cs"/>
            </a:rPr>
            <a:t>H26</a:t>
          </a:r>
          <a:r>
            <a:rPr kumimoji="1" lang="ja-JP" altLang="ja-JP" sz="1300" b="0">
              <a:solidFill>
                <a:schemeClr val="dk1"/>
              </a:solidFill>
              <a:effectLst/>
              <a:latin typeface="+mn-lt"/>
              <a:ea typeface="+mn-ea"/>
              <a:cs typeface="+mn-cs"/>
            </a:rPr>
            <a:t>年定期昇給の１号抑制未実施が主な要因である。</a:t>
          </a:r>
          <a:endParaRPr lang="ja-JP" altLang="ja-JP" sz="1300">
            <a:effectLst/>
          </a:endParaRPr>
        </a:p>
        <a:p>
          <a:r>
            <a:rPr kumimoji="1" lang="ja-JP" altLang="ja-JP" sz="1300" b="0">
              <a:solidFill>
                <a:schemeClr val="dk1"/>
              </a:solidFill>
              <a:effectLst/>
              <a:latin typeface="+mn-lt"/>
              <a:ea typeface="+mn-ea"/>
              <a:cs typeface="+mn-cs"/>
            </a:rPr>
            <a:t>一方、本来比較対象となるべき地域手当を加味した「地域手当補正後のラスパイレス指数」は</a:t>
          </a:r>
          <a:r>
            <a:rPr kumimoji="1" lang="en-US" altLang="ja-JP" sz="1300" b="0">
              <a:solidFill>
                <a:schemeClr val="dk1"/>
              </a:solidFill>
              <a:effectLst/>
              <a:latin typeface="+mn-lt"/>
              <a:ea typeface="+mn-ea"/>
              <a:cs typeface="+mn-cs"/>
            </a:rPr>
            <a:t>94.6</a:t>
          </a:r>
          <a:r>
            <a:rPr kumimoji="1" lang="ja-JP" altLang="ja-JP" sz="1300" b="0">
              <a:solidFill>
                <a:schemeClr val="dk1"/>
              </a:solidFill>
              <a:effectLst/>
              <a:latin typeface="+mn-lt"/>
              <a:ea typeface="+mn-ea"/>
              <a:cs typeface="+mn-cs"/>
            </a:rPr>
            <a:t>であり、国家公務員を大きく下回る指数となっている。</a:t>
          </a:r>
          <a:endParaRPr lang="ja-JP" altLang="ja-JP" sz="1300">
            <a:effectLst/>
          </a:endParaRPr>
        </a:p>
        <a:p>
          <a:r>
            <a:rPr kumimoji="1" lang="ja-JP" altLang="ja-JP" sz="1300" b="0">
              <a:solidFill>
                <a:schemeClr val="dk1"/>
              </a:solidFill>
              <a:effectLst/>
              <a:latin typeface="+mn-lt"/>
              <a:ea typeface="+mn-ea"/>
              <a:cs typeface="+mn-cs"/>
            </a:rPr>
            <a:t>今後も、年功序列的な昇格の見直しや、職務職責や勤務成績に応じた給与制度の確立、各種手当の適正化などにより、給与水準の適正化に努める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0" name="直線コネクタ 249"/>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1"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2" name="直線コネクタ 251"/>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3"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4" name="直線コネクタ 253"/>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84</xdr:row>
      <xdr:rowOff>55739</xdr:rowOff>
    </xdr:to>
    <xdr:cxnSp macro="">
      <xdr:nvCxnSpPr>
        <xdr:cNvPr id="255" name="直線コネクタ 254"/>
        <xdr:cNvCxnSpPr/>
      </xdr:nvCxnSpPr>
      <xdr:spPr>
        <a:xfrm>
          <a:off x="16179800" y="143368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15822</xdr:rowOff>
    </xdr:from>
    <xdr:ext cx="762000" cy="259045"/>
    <xdr:sp macro="" textlink="">
      <xdr:nvSpPr>
        <xdr:cNvPr id="256" name="給与水準   （国との比較）平均値テキスト"/>
        <xdr:cNvSpPr txBox="1"/>
      </xdr:nvSpPr>
      <xdr:spPr>
        <a:xfrm>
          <a:off x="17106900" y="13903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7" name="フローチャート : 判断 256"/>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89</xdr:row>
      <xdr:rowOff>56445</xdr:rowOff>
    </xdr:to>
    <xdr:cxnSp macro="">
      <xdr:nvCxnSpPr>
        <xdr:cNvPr id="258" name="直線コネクタ 257"/>
        <xdr:cNvCxnSpPr/>
      </xdr:nvCxnSpPr>
      <xdr:spPr>
        <a:xfrm flipV="1">
          <a:off x="15290800" y="14336889"/>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59" name="フローチャート : 判断 258"/>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60" name="テキスト ボックス 259"/>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16228</xdr:rowOff>
    </xdr:from>
    <xdr:to>
      <xdr:col>22</xdr:col>
      <xdr:colOff>203200</xdr:colOff>
      <xdr:row>89</xdr:row>
      <xdr:rowOff>56445</xdr:rowOff>
    </xdr:to>
    <xdr:cxnSp macro="">
      <xdr:nvCxnSpPr>
        <xdr:cNvPr id="261" name="直線コネクタ 260"/>
        <xdr:cNvCxnSpPr/>
      </xdr:nvCxnSpPr>
      <xdr:spPr>
        <a:xfrm>
          <a:off x="14401800" y="152752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2" name="フローチャート : 判断 261"/>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3" name="テキスト ボックス 262"/>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160161</xdr:rowOff>
    </xdr:from>
    <xdr:to>
      <xdr:col>21</xdr:col>
      <xdr:colOff>0</xdr:colOff>
      <xdr:row>89</xdr:row>
      <xdr:rowOff>16228</xdr:rowOff>
    </xdr:to>
    <xdr:cxnSp macro="">
      <xdr:nvCxnSpPr>
        <xdr:cNvPr id="264" name="直線コネクタ 263"/>
        <xdr:cNvCxnSpPr/>
      </xdr:nvCxnSpPr>
      <xdr:spPr>
        <a:xfrm>
          <a:off x="13512800" y="14390511"/>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5" name="フローチャート : 判断 264"/>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6" name="テキスト ボックス 265"/>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7" name="フローチャート : 判断 266"/>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68" name="テキスト ボックス 267"/>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4" name="円/楕円 273"/>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72266</xdr:rowOff>
    </xdr:from>
    <xdr:ext cx="762000" cy="259045"/>
    <xdr:sp macro="" textlink="">
      <xdr:nvSpPr>
        <xdr:cNvPr id="275" name="給与水準   （国との比較）該当値テキスト"/>
        <xdr:cNvSpPr txBox="1"/>
      </xdr:nvSpPr>
      <xdr:spPr>
        <a:xfrm>
          <a:off x="17106900" y="143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6" name="円/楕円 275"/>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77" name="テキスト ボックス 276"/>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5645</xdr:rowOff>
    </xdr:from>
    <xdr:to>
      <xdr:col>22</xdr:col>
      <xdr:colOff>254000</xdr:colOff>
      <xdr:row>89</xdr:row>
      <xdr:rowOff>107245</xdr:rowOff>
    </xdr:to>
    <xdr:sp macro="" textlink="">
      <xdr:nvSpPr>
        <xdr:cNvPr id="278" name="円/楕円 277"/>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92022</xdr:rowOff>
    </xdr:from>
    <xdr:ext cx="762000" cy="259045"/>
    <xdr:sp macro="" textlink="">
      <xdr:nvSpPr>
        <xdr:cNvPr id="279" name="テキスト ボックス 278"/>
        <xdr:cNvSpPr txBox="1"/>
      </xdr:nvSpPr>
      <xdr:spPr>
        <a:xfrm>
          <a:off x="14909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136878</xdr:rowOff>
    </xdr:from>
    <xdr:to>
      <xdr:col>21</xdr:col>
      <xdr:colOff>50800</xdr:colOff>
      <xdr:row>89</xdr:row>
      <xdr:rowOff>67028</xdr:rowOff>
    </xdr:to>
    <xdr:sp macro="" textlink="">
      <xdr:nvSpPr>
        <xdr:cNvPr id="280" name="円/楕円 279"/>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51805</xdr:rowOff>
    </xdr:from>
    <xdr:ext cx="762000" cy="259045"/>
    <xdr:sp macro="" textlink="">
      <xdr:nvSpPr>
        <xdr:cNvPr id="281" name="テキスト ボックス 280"/>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82" name="円/楕円 281"/>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83" name="テキスト ボックス 282"/>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mn-lt"/>
              <a:ea typeface="+mn-ea"/>
              <a:cs typeface="+mn-cs"/>
            </a:rPr>
            <a:t>職員数はほぼ変わっていないが、</a:t>
          </a:r>
          <a:r>
            <a:rPr kumimoji="1" lang="ja-JP" altLang="ja-JP" sz="1300">
              <a:solidFill>
                <a:schemeClr val="dk1"/>
              </a:solidFill>
              <a:effectLst/>
              <a:latin typeface="+mn-lt"/>
              <a:ea typeface="+mn-ea"/>
              <a:cs typeface="+mn-cs"/>
            </a:rPr>
            <a:t>人口が減少していることが人口千人当たり職員数を増加させた要因である。また、当市の広域的な地域性及び政策上の理由により、消防職・衛生職の職員数が比較的多いことが類似団体との差が生じる要因と捉えている。地域主権や静岡県の権限移譲による事務量増と、行政改革による定員削減とのギャップが顕在化してくると思われるが、こうした厳しい社会情勢と当市の独自性の高い要件を考慮した上で、民間委託、事務事業の見直しなどの行政改革を推進するとともに、定員管理適正化計画に基づく職員数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7" name="直線コネクタ 316"/>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18"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19" name="直線コネクタ 318"/>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0"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1" name="直線コネクタ 320"/>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114300</xdr:rowOff>
    </xdr:from>
    <xdr:to>
      <xdr:col>24</xdr:col>
      <xdr:colOff>558800</xdr:colOff>
      <xdr:row>63</xdr:row>
      <xdr:rowOff>162560</xdr:rowOff>
    </xdr:to>
    <xdr:cxnSp macro="">
      <xdr:nvCxnSpPr>
        <xdr:cNvPr id="322" name="直線コネクタ 321"/>
        <xdr:cNvCxnSpPr/>
      </xdr:nvCxnSpPr>
      <xdr:spPr>
        <a:xfrm>
          <a:off x="16179800" y="1091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3"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4" name="フローチャート : 判断 323"/>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63</xdr:row>
      <xdr:rowOff>114300</xdr:rowOff>
    </xdr:to>
    <xdr:cxnSp macro="">
      <xdr:nvCxnSpPr>
        <xdr:cNvPr id="325" name="直線コネクタ 324"/>
        <xdr:cNvCxnSpPr/>
      </xdr:nvCxnSpPr>
      <xdr:spPr>
        <a:xfrm>
          <a:off x="15290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6" name="フローチャート : 判断 325"/>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42562</xdr:rowOff>
    </xdr:from>
    <xdr:ext cx="736600" cy="259045"/>
    <xdr:sp macro="" textlink="">
      <xdr:nvSpPr>
        <xdr:cNvPr id="327" name="テキスト ボックス 326"/>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102235</xdr:rowOff>
    </xdr:from>
    <xdr:to>
      <xdr:col>22</xdr:col>
      <xdr:colOff>203200</xdr:colOff>
      <xdr:row>63</xdr:row>
      <xdr:rowOff>105251</xdr:rowOff>
    </xdr:to>
    <xdr:cxnSp macro="">
      <xdr:nvCxnSpPr>
        <xdr:cNvPr id="328" name="直線コネクタ 327"/>
        <xdr:cNvCxnSpPr/>
      </xdr:nvCxnSpPr>
      <xdr:spPr>
        <a:xfrm flipV="1">
          <a:off x="14401800" y="10903585"/>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29" name="フローチャート : 判断 328"/>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48595</xdr:rowOff>
    </xdr:from>
    <xdr:ext cx="762000" cy="259045"/>
    <xdr:sp macro="" textlink="">
      <xdr:nvSpPr>
        <xdr:cNvPr id="330" name="テキスト ボックス 329"/>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105251</xdr:rowOff>
    </xdr:from>
    <xdr:to>
      <xdr:col>21</xdr:col>
      <xdr:colOff>0</xdr:colOff>
      <xdr:row>63</xdr:row>
      <xdr:rowOff>108268</xdr:rowOff>
    </xdr:to>
    <xdr:cxnSp macro="">
      <xdr:nvCxnSpPr>
        <xdr:cNvPr id="331" name="直線コネクタ 330"/>
        <xdr:cNvCxnSpPr/>
      </xdr:nvCxnSpPr>
      <xdr:spPr>
        <a:xfrm flipV="1">
          <a:off x="13512800" y="1090660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2" name="フローチャート : 判断 331"/>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3" name="テキスト ボックス 332"/>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4" name="フローチャート : 判断 333"/>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5" name="テキスト ボックス 334"/>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111760</xdr:rowOff>
    </xdr:from>
    <xdr:to>
      <xdr:col>24</xdr:col>
      <xdr:colOff>609600</xdr:colOff>
      <xdr:row>64</xdr:row>
      <xdr:rowOff>41910</xdr:rowOff>
    </xdr:to>
    <xdr:sp macro="" textlink="">
      <xdr:nvSpPr>
        <xdr:cNvPr id="341" name="円/楕円 340"/>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83837</xdr:rowOff>
    </xdr:from>
    <xdr:ext cx="762000" cy="259045"/>
    <xdr:sp macro="" textlink="">
      <xdr:nvSpPr>
        <xdr:cNvPr id="342" name="定員管理の状況該当値テキスト"/>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63500</xdr:rowOff>
    </xdr:from>
    <xdr:to>
      <xdr:col>23</xdr:col>
      <xdr:colOff>457200</xdr:colOff>
      <xdr:row>63</xdr:row>
      <xdr:rowOff>165100</xdr:rowOff>
    </xdr:to>
    <xdr:sp macro="" textlink="">
      <xdr:nvSpPr>
        <xdr:cNvPr id="343" name="円/楕円 342"/>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149877</xdr:rowOff>
    </xdr:from>
    <xdr:ext cx="736600" cy="259045"/>
    <xdr:sp macro="" textlink="">
      <xdr:nvSpPr>
        <xdr:cNvPr id="344" name="テキスト ボックス 343"/>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51435</xdr:rowOff>
    </xdr:from>
    <xdr:to>
      <xdr:col>22</xdr:col>
      <xdr:colOff>254000</xdr:colOff>
      <xdr:row>63</xdr:row>
      <xdr:rowOff>153035</xdr:rowOff>
    </xdr:to>
    <xdr:sp macro="" textlink="">
      <xdr:nvSpPr>
        <xdr:cNvPr id="345" name="円/楕円 344"/>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137812</xdr:rowOff>
    </xdr:from>
    <xdr:ext cx="762000" cy="259045"/>
    <xdr:sp macro="" textlink="">
      <xdr:nvSpPr>
        <xdr:cNvPr id="346" name="テキスト ボックス 345"/>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54451</xdr:rowOff>
    </xdr:from>
    <xdr:to>
      <xdr:col>21</xdr:col>
      <xdr:colOff>50800</xdr:colOff>
      <xdr:row>63</xdr:row>
      <xdr:rowOff>156051</xdr:rowOff>
    </xdr:to>
    <xdr:sp macro="" textlink="">
      <xdr:nvSpPr>
        <xdr:cNvPr id="347" name="円/楕円 346"/>
        <xdr:cNvSpPr/>
      </xdr:nvSpPr>
      <xdr:spPr>
        <a:xfrm>
          <a:off x="14351000" y="108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140828</xdr:rowOff>
    </xdr:from>
    <xdr:ext cx="762000" cy="259045"/>
    <xdr:sp macro="" textlink="">
      <xdr:nvSpPr>
        <xdr:cNvPr id="348" name="テキスト ボックス 347"/>
        <xdr:cNvSpPr txBox="1"/>
      </xdr:nvSpPr>
      <xdr:spPr>
        <a:xfrm>
          <a:off x="14020800" y="1094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57468</xdr:rowOff>
    </xdr:from>
    <xdr:to>
      <xdr:col>19</xdr:col>
      <xdr:colOff>533400</xdr:colOff>
      <xdr:row>63</xdr:row>
      <xdr:rowOff>159068</xdr:rowOff>
    </xdr:to>
    <xdr:sp macro="" textlink="">
      <xdr:nvSpPr>
        <xdr:cNvPr id="349" name="円/楕円 348"/>
        <xdr:cNvSpPr/>
      </xdr:nvSpPr>
      <xdr:spPr>
        <a:xfrm>
          <a:off x="13462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143845</xdr:rowOff>
    </xdr:from>
    <xdr:ext cx="762000" cy="259045"/>
    <xdr:sp macro="" textlink="">
      <xdr:nvSpPr>
        <xdr:cNvPr id="350" name="テキスト ボックス 349"/>
        <xdr:cNvSpPr txBox="1"/>
      </xdr:nvSpPr>
      <xdr:spPr>
        <a:xfrm>
          <a:off x="13131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a:t>
          </a:r>
          <a:r>
            <a:rPr kumimoji="1" lang="en-US" altLang="ja-JP" sz="1300">
              <a:latin typeface="ＭＳ Ｐゴシック"/>
            </a:rPr>
            <a:t>9.4</a:t>
          </a:r>
          <a:r>
            <a:rPr kumimoji="1" lang="ja-JP" altLang="en-US" sz="1300">
              <a:latin typeface="ＭＳ Ｐゴシック"/>
            </a:rPr>
            <a:t>％）を</a:t>
          </a:r>
          <a:r>
            <a:rPr kumimoji="1" lang="en-US" altLang="ja-JP" sz="1300">
              <a:latin typeface="ＭＳ Ｐゴシック"/>
            </a:rPr>
            <a:t>0.7</a:t>
          </a:r>
          <a:r>
            <a:rPr kumimoji="1" lang="ja-JP" altLang="en-US" sz="1300">
              <a:latin typeface="ＭＳ Ｐゴシック"/>
            </a:rPr>
            <a:t>ポイント下回る</a:t>
          </a:r>
          <a:r>
            <a:rPr kumimoji="1" lang="en-US" altLang="ja-JP" sz="1300">
              <a:latin typeface="ＭＳ Ｐゴシック"/>
            </a:rPr>
            <a:t>8.7</a:t>
          </a:r>
          <a:r>
            <a:rPr kumimoji="1" lang="ja-JP" altLang="en-US" sz="1300">
              <a:latin typeface="ＭＳ Ｐゴシック"/>
            </a:rPr>
            <a:t>％であり、対前年比では</a:t>
          </a:r>
          <a:r>
            <a:rPr kumimoji="1" lang="en-US" altLang="ja-JP" sz="1300">
              <a:latin typeface="ＭＳ Ｐゴシック"/>
            </a:rPr>
            <a:t>0.3</a:t>
          </a:r>
          <a:r>
            <a:rPr kumimoji="1" lang="ja-JP" altLang="en-US" sz="1300">
              <a:latin typeface="ＭＳ Ｐゴシック"/>
            </a:rPr>
            <a:t>ポイント改善した。今後は、公共施設等の老朽化に伴う更新や大規模改修などにより、公債費の増加が見込まれるため、計画的な財政運営による市債管理により、健全な財政運営に努める。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7" name="直線コネクタ 376"/>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8"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9" name="直線コネクタ 378"/>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0"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1" name="直線コネクタ 380"/>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100330</xdr:rowOff>
    </xdr:to>
    <xdr:cxnSp macro="">
      <xdr:nvCxnSpPr>
        <xdr:cNvPr id="382" name="直線コネクタ 381"/>
        <xdr:cNvCxnSpPr/>
      </xdr:nvCxnSpPr>
      <xdr:spPr>
        <a:xfrm flipV="1">
          <a:off x="16179800" y="71008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3"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4" name="フローチャート : 判断 383"/>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158242</xdr:rowOff>
    </xdr:to>
    <xdr:cxnSp macro="">
      <xdr:nvCxnSpPr>
        <xdr:cNvPr id="385" name="直線コネクタ 384"/>
        <xdr:cNvCxnSpPr/>
      </xdr:nvCxnSpPr>
      <xdr:spPr>
        <a:xfrm flipV="1">
          <a:off x="15290800" y="71297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6" name="フローチャート : 判断 385"/>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87" name="テキスト ボックス 386"/>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42</xdr:row>
      <xdr:rowOff>6096</xdr:rowOff>
    </xdr:to>
    <xdr:cxnSp macro="">
      <xdr:nvCxnSpPr>
        <xdr:cNvPr id="388" name="直線コネクタ 387"/>
        <xdr:cNvCxnSpPr/>
      </xdr:nvCxnSpPr>
      <xdr:spPr>
        <a:xfrm flipV="1">
          <a:off x="14401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89" name="フローチャート : 判断 388"/>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0" name="テキスト ボックス 389"/>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42</xdr:row>
      <xdr:rowOff>6096</xdr:rowOff>
    </xdr:to>
    <xdr:cxnSp macro="">
      <xdr:nvCxnSpPr>
        <xdr:cNvPr id="391" name="直線コネクタ 390"/>
        <xdr:cNvCxnSpPr/>
      </xdr:nvCxnSpPr>
      <xdr:spPr>
        <a:xfrm>
          <a:off x="13512800" y="71394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2" name="フローチャート : 判断 391"/>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3" name="テキスト ボックス 392"/>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4" name="フローチャート : 判断 393"/>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395" name="テキスト ボックス 394"/>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401" name="円/楕円 400"/>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37101</xdr:rowOff>
    </xdr:from>
    <xdr:ext cx="762000" cy="259045"/>
    <xdr:sp macro="" textlink="">
      <xdr:nvSpPr>
        <xdr:cNvPr id="402" name="公債費負担の状況該当値テキスト"/>
        <xdr:cNvSpPr txBox="1"/>
      </xdr:nvSpPr>
      <xdr:spPr>
        <a:xfrm>
          <a:off x="171069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3" name="円/楕円 402"/>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404" name="テキスト ボックス 40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405" name="円/楕円 404"/>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406" name="テキスト ボックス 405"/>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7" name="円/楕円 406"/>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408" name="テキスト ボックス 407"/>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9" name="円/楕円 408"/>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170959</xdr:rowOff>
    </xdr:from>
    <xdr:ext cx="762000" cy="259045"/>
    <xdr:sp macro="" textlink="">
      <xdr:nvSpPr>
        <xdr:cNvPr id="410" name="テキスト ボックス 409"/>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退職手当組合負担金の減、基金の増等により、前年度に比べ</a:t>
          </a:r>
          <a:r>
            <a:rPr kumimoji="1" lang="en-US" altLang="ja-JP" sz="1300">
              <a:latin typeface="ＭＳ Ｐゴシック"/>
            </a:rPr>
            <a:t>7.5</a:t>
          </a:r>
          <a:r>
            <a:rPr kumimoji="1" lang="ja-JP" altLang="en-US" sz="1300">
              <a:latin typeface="ＭＳ Ｐゴシック"/>
            </a:rPr>
            <a:t>ポイント改善した。しかし、平成</a:t>
          </a:r>
          <a:r>
            <a:rPr kumimoji="1" lang="en-US" altLang="ja-JP" sz="1300">
              <a:latin typeface="ＭＳ Ｐゴシック"/>
            </a:rPr>
            <a:t>22</a:t>
          </a:r>
          <a:r>
            <a:rPr kumimoji="1" lang="ja-JP" altLang="en-US" sz="1300">
              <a:latin typeface="ＭＳ Ｐゴシック"/>
            </a:rPr>
            <a:t>年度から財政調整基金を取り崩した財政運営を行っており、今後においても、各種基金や市債を活用した財政運営が見込まれるため、数値の上昇が想定される。将来の負担を軽減するために、事務事業の見直しや行財政改革により、健全な財政運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1" name="直線コネクタ 440"/>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2"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3" name="直線コネクタ 442"/>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97004</xdr:rowOff>
    </xdr:from>
    <xdr:to>
      <xdr:col>24</xdr:col>
      <xdr:colOff>558800</xdr:colOff>
      <xdr:row>14</xdr:row>
      <xdr:rowOff>11732</xdr:rowOff>
    </xdr:to>
    <xdr:cxnSp macro="">
      <xdr:nvCxnSpPr>
        <xdr:cNvPr id="446" name="直線コネクタ 445"/>
        <xdr:cNvCxnSpPr/>
      </xdr:nvCxnSpPr>
      <xdr:spPr>
        <a:xfrm flipV="1">
          <a:off x="16179800" y="2325854"/>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1468</xdr:rowOff>
    </xdr:from>
    <xdr:ext cx="762000" cy="259045"/>
    <xdr:sp macro="" textlink="">
      <xdr:nvSpPr>
        <xdr:cNvPr id="447" name="将来負担の状況平均値テキスト"/>
        <xdr:cNvSpPr txBox="1"/>
      </xdr:nvSpPr>
      <xdr:spPr>
        <a:xfrm>
          <a:off x="17106900" y="2744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48" name="フローチャート : 判断 447"/>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163649</xdr:rowOff>
    </xdr:from>
    <xdr:to>
      <xdr:col>23</xdr:col>
      <xdr:colOff>406400</xdr:colOff>
      <xdr:row>14</xdr:row>
      <xdr:rowOff>11732</xdr:rowOff>
    </xdr:to>
    <xdr:cxnSp macro="">
      <xdr:nvCxnSpPr>
        <xdr:cNvPr id="449" name="直線コネクタ 448"/>
        <xdr:cNvCxnSpPr/>
      </xdr:nvCxnSpPr>
      <xdr:spPr>
        <a:xfrm>
          <a:off x="15290800" y="2392499"/>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0" name="フローチャート : 判断 449"/>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160581</xdr:rowOff>
    </xdr:from>
    <xdr:ext cx="736600" cy="259045"/>
    <xdr:sp macro="" textlink="">
      <xdr:nvSpPr>
        <xdr:cNvPr id="451" name="テキスト ボックス 450"/>
        <xdr:cNvSpPr txBox="1"/>
      </xdr:nvSpPr>
      <xdr:spPr>
        <a:xfrm>
          <a:off x="15798800" y="290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163649</xdr:rowOff>
    </xdr:from>
    <xdr:to>
      <xdr:col>22</xdr:col>
      <xdr:colOff>203200</xdr:colOff>
      <xdr:row>14</xdr:row>
      <xdr:rowOff>59992</xdr:rowOff>
    </xdr:to>
    <xdr:cxnSp macro="">
      <xdr:nvCxnSpPr>
        <xdr:cNvPr id="452" name="直線コネクタ 451"/>
        <xdr:cNvCxnSpPr/>
      </xdr:nvCxnSpPr>
      <xdr:spPr>
        <a:xfrm flipV="1">
          <a:off x="14401800" y="2392499"/>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3" name="フローチャート : 判断 452"/>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95993</xdr:rowOff>
    </xdr:from>
    <xdr:ext cx="762000" cy="259045"/>
    <xdr:sp macro="" textlink="">
      <xdr:nvSpPr>
        <xdr:cNvPr id="454" name="テキスト ボックス 453"/>
        <xdr:cNvSpPr txBox="1"/>
      </xdr:nvSpPr>
      <xdr:spPr>
        <a:xfrm>
          <a:off x="14909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106196</xdr:rowOff>
    </xdr:from>
    <xdr:to>
      <xdr:col>21</xdr:col>
      <xdr:colOff>0</xdr:colOff>
      <xdr:row>14</xdr:row>
      <xdr:rowOff>59992</xdr:rowOff>
    </xdr:to>
    <xdr:cxnSp macro="">
      <xdr:nvCxnSpPr>
        <xdr:cNvPr id="455" name="直線コネクタ 454"/>
        <xdr:cNvCxnSpPr/>
      </xdr:nvCxnSpPr>
      <xdr:spPr>
        <a:xfrm>
          <a:off x="13512800" y="2335046"/>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56" name="フローチャート : 判断 455"/>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62428</xdr:rowOff>
    </xdr:from>
    <xdr:ext cx="762000" cy="259045"/>
    <xdr:sp macro="" textlink="">
      <xdr:nvSpPr>
        <xdr:cNvPr id="457" name="テキスト ボックス 456"/>
        <xdr:cNvSpPr txBox="1"/>
      </xdr:nvSpPr>
      <xdr:spPr>
        <a:xfrm>
          <a:off x="14020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58" name="フローチャート : 判断 457"/>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50938</xdr:rowOff>
    </xdr:from>
    <xdr:ext cx="762000" cy="259045"/>
    <xdr:sp macro="" textlink="">
      <xdr:nvSpPr>
        <xdr:cNvPr id="459" name="テキスト ボックス 458"/>
        <xdr:cNvSpPr txBox="1"/>
      </xdr:nvSpPr>
      <xdr:spPr>
        <a:xfrm>
          <a:off x="13131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46204</xdr:rowOff>
    </xdr:from>
    <xdr:to>
      <xdr:col>24</xdr:col>
      <xdr:colOff>609600</xdr:colOff>
      <xdr:row>13</xdr:row>
      <xdr:rowOff>147804</xdr:rowOff>
    </xdr:to>
    <xdr:sp macro="" textlink="">
      <xdr:nvSpPr>
        <xdr:cNvPr id="465" name="円/楕円 464"/>
        <xdr:cNvSpPr/>
      </xdr:nvSpPr>
      <xdr:spPr>
        <a:xfrm>
          <a:off x="16967200" y="22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138931</xdr:rowOff>
    </xdr:from>
    <xdr:ext cx="762000" cy="259045"/>
    <xdr:sp macro="" textlink="">
      <xdr:nvSpPr>
        <xdr:cNvPr id="466" name="将来負担の状況該当値テキスト"/>
        <xdr:cNvSpPr txBox="1"/>
      </xdr:nvSpPr>
      <xdr:spPr>
        <a:xfrm>
          <a:off x="17106900" y="219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132382</xdr:rowOff>
    </xdr:from>
    <xdr:to>
      <xdr:col>23</xdr:col>
      <xdr:colOff>457200</xdr:colOff>
      <xdr:row>14</xdr:row>
      <xdr:rowOff>62532</xdr:rowOff>
    </xdr:to>
    <xdr:sp macro="" textlink="">
      <xdr:nvSpPr>
        <xdr:cNvPr id="467" name="円/楕円 466"/>
        <xdr:cNvSpPr/>
      </xdr:nvSpPr>
      <xdr:spPr>
        <a:xfrm>
          <a:off x="16129000" y="23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72709</xdr:rowOff>
    </xdr:from>
    <xdr:ext cx="736600" cy="259045"/>
    <xdr:sp macro="" textlink="">
      <xdr:nvSpPr>
        <xdr:cNvPr id="468" name="テキスト ボックス 467"/>
        <xdr:cNvSpPr txBox="1"/>
      </xdr:nvSpPr>
      <xdr:spPr>
        <a:xfrm>
          <a:off x="15798800" y="2130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112849</xdr:rowOff>
    </xdr:from>
    <xdr:to>
      <xdr:col>22</xdr:col>
      <xdr:colOff>254000</xdr:colOff>
      <xdr:row>14</xdr:row>
      <xdr:rowOff>42999</xdr:rowOff>
    </xdr:to>
    <xdr:sp macro="" textlink="">
      <xdr:nvSpPr>
        <xdr:cNvPr id="469" name="円/楕円 468"/>
        <xdr:cNvSpPr/>
      </xdr:nvSpPr>
      <xdr:spPr>
        <a:xfrm>
          <a:off x="152400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53176</xdr:rowOff>
    </xdr:from>
    <xdr:ext cx="762000" cy="259045"/>
    <xdr:sp macro="" textlink="">
      <xdr:nvSpPr>
        <xdr:cNvPr id="470" name="テキスト ボックス 469"/>
        <xdr:cNvSpPr txBox="1"/>
      </xdr:nvSpPr>
      <xdr:spPr>
        <a:xfrm>
          <a:off x="14909800" y="211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9192</xdr:rowOff>
    </xdr:from>
    <xdr:to>
      <xdr:col>21</xdr:col>
      <xdr:colOff>50800</xdr:colOff>
      <xdr:row>14</xdr:row>
      <xdr:rowOff>110792</xdr:rowOff>
    </xdr:to>
    <xdr:sp macro="" textlink="">
      <xdr:nvSpPr>
        <xdr:cNvPr id="471" name="円/楕円 470"/>
        <xdr:cNvSpPr/>
      </xdr:nvSpPr>
      <xdr:spPr>
        <a:xfrm>
          <a:off x="14351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120969</xdr:rowOff>
    </xdr:from>
    <xdr:ext cx="762000" cy="259045"/>
    <xdr:sp macro="" textlink="">
      <xdr:nvSpPr>
        <xdr:cNvPr id="472" name="テキスト ボックス 471"/>
        <xdr:cNvSpPr txBox="1"/>
      </xdr:nvSpPr>
      <xdr:spPr>
        <a:xfrm>
          <a:off x="14020800" y="21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55396</xdr:rowOff>
    </xdr:from>
    <xdr:to>
      <xdr:col>19</xdr:col>
      <xdr:colOff>533400</xdr:colOff>
      <xdr:row>13</xdr:row>
      <xdr:rowOff>156996</xdr:rowOff>
    </xdr:to>
    <xdr:sp macro="" textlink="">
      <xdr:nvSpPr>
        <xdr:cNvPr id="473" name="円/楕円 472"/>
        <xdr:cNvSpPr/>
      </xdr:nvSpPr>
      <xdr:spPr>
        <a:xfrm>
          <a:off x="13462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167173</xdr:rowOff>
    </xdr:from>
    <xdr:ext cx="762000" cy="259045"/>
    <xdr:sp macro="" textlink="">
      <xdr:nvSpPr>
        <xdr:cNvPr id="474" name="テキスト ボックス 473"/>
        <xdr:cNvSpPr txBox="1"/>
      </xdr:nvSpPr>
      <xdr:spPr>
        <a:xfrm>
          <a:off x="13131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53,275
52,574
138.12
21,090,892
20,154,362
648,668
11,046,352
19,604,627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の人件費は類似団体と比して低い率で推移してきた。これは、企業等からの税収に支えられた財政状況に対する人件費の割合が小さかったためである。しかし、リーマンショック以後、税収の大幅な減少により人件費の割合が上昇し、。併せて、団塊世代や市制施行時の大量採用による当市のいびつな職員分布により、定年間近な職員の人件費の圧迫が続いている。定員管理適正化計画に基づく職員削減により人件費は縮減されていく見込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98425</xdr:rowOff>
    </xdr:from>
    <xdr:to>
      <xdr:col>7</xdr:col>
      <xdr:colOff>15875</xdr:colOff>
      <xdr:row>38</xdr:row>
      <xdr:rowOff>60325</xdr:rowOff>
    </xdr:to>
    <xdr:cxnSp macro="">
      <xdr:nvCxnSpPr>
        <xdr:cNvPr id="68" name="直線コネクタ 67"/>
        <xdr:cNvCxnSpPr/>
      </xdr:nvCxnSpPr>
      <xdr:spPr>
        <a:xfrm flipV="1">
          <a:off x="3987800" y="64420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22225</xdr:rowOff>
    </xdr:from>
    <xdr:to>
      <xdr:col>5</xdr:col>
      <xdr:colOff>549275</xdr:colOff>
      <xdr:row>38</xdr:row>
      <xdr:rowOff>60325</xdr:rowOff>
    </xdr:to>
    <xdr:cxnSp macro="">
      <xdr:nvCxnSpPr>
        <xdr:cNvPr id="71" name="直線コネクタ 70"/>
        <xdr:cNvCxnSpPr/>
      </xdr:nvCxnSpPr>
      <xdr:spPr>
        <a:xfrm>
          <a:off x="3098800" y="6537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121302</xdr:rowOff>
    </xdr:from>
    <xdr:ext cx="736600" cy="259045"/>
    <xdr:sp macro="" textlink="">
      <xdr:nvSpPr>
        <xdr:cNvPr id="73" name="テキスト ボックス 72"/>
        <xdr:cNvSpPr txBox="1"/>
      </xdr:nvSpPr>
      <xdr:spPr>
        <a:xfrm>
          <a:off x="3606800" y="59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22225</xdr:rowOff>
    </xdr:from>
    <xdr:to>
      <xdr:col>4</xdr:col>
      <xdr:colOff>346075</xdr:colOff>
      <xdr:row>38</xdr:row>
      <xdr:rowOff>88900</xdr:rowOff>
    </xdr:to>
    <xdr:cxnSp macro="">
      <xdr:nvCxnSpPr>
        <xdr:cNvPr id="74" name="直線コネクタ 73"/>
        <xdr:cNvCxnSpPr/>
      </xdr:nvCxnSpPr>
      <xdr:spPr>
        <a:xfrm flipV="1">
          <a:off x="2209800" y="6537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64152</xdr:rowOff>
    </xdr:from>
    <xdr:ext cx="762000" cy="259045"/>
    <xdr:sp macro="" textlink="">
      <xdr:nvSpPr>
        <xdr:cNvPr id="76" name="テキスト ボックス 75"/>
        <xdr:cNvSpPr txBox="1"/>
      </xdr:nvSpPr>
      <xdr:spPr>
        <a:xfrm>
          <a:off x="27178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117475</xdr:rowOff>
    </xdr:to>
    <xdr:cxnSp macro="">
      <xdr:nvCxnSpPr>
        <xdr:cNvPr id="77" name="直線コネクタ 76"/>
        <xdr:cNvCxnSpPr/>
      </xdr:nvCxnSpPr>
      <xdr:spPr>
        <a:xfrm flipV="1">
          <a:off x="1320800" y="6604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121302</xdr:rowOff>
    </xdr:from>
    <xdr:ext cx="762000" cy="259045"/>
    <xdr:sp macro="" textlink="">
      <xdr:nvSpPr>
        <xdr:cNvPr id="79" name="テキスト ボックス 78"/>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159402</xdr:rowOff>
    </xdr:from>
    <xdr:ext cx="762000" cy="259045"/>
    <xdr:sp macro="" textlink="">
      <xdr:nvSpPr>
        <xdr:cNvPr id="81" name="テキスト ボックス 80"/>
        <xdr:cNvSpPr txBox="1"/>
      </xdr:nvSpPr>
      <xdr:spPr>
        <a:xfrm>
          <a:off x="93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47625</xdr:rowOff>
    </xdr:from>
    <xdr:to>
      <xdr:col>7</xdr:col>
      <xdr:colOff>66675</xdr:colOff>
      <xdr:row>37</xdr:row>
      <xdr:rowOff>149225</xdr:rowOff>
    </xdr:to>
    <xdr:sp macro="" textlink="">
      <xdr:nvSpPr>
        <xdr:cNvPr id="87" name="円/楕円 86"/>
        <xdr:cNvSpPr/>
      </xdr:nvSpPr>
      <xdr:spPr>
        <a:xfrm>
          <a:off x="4775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19702</xdr:rowOff>
    </xdr:from>
    <xdr:ext cx="762000" cy="259045"/>
    <xdr:sp macro="" textlink="">
      <xdr:nvSpPr>
        <xdr:cNvPr id="88" name="人件費該当値テキスト"/>
        <xdr:cNvSpPr txBox="1"/>
      </xdr:nvSpPr>
      <xdr:spPr>
        <a:xfrm>
          <a:off x="4914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9525</xdr:rowOff>
    </xdr:from>
    <xdr:to>
      <xdr:col>5</xdr:col>
      <xdr:colOff>600075</xdr:colOff>
      <xdr:row>38</xdr:row>
      <xdr:rowOff>111125</xdr:rowOff>
    </xdr:to>
    <xdr:sp macro="" textlink="">
      <xdr:nvSpPr>
        <xdr:cNvPr id="89" name="円/楕円 88"/>
        <xdr:cNvSpPr/>
      </xdr:nvSpPr>
      <xdr:spPr>
        <a:xfrm>
          <a:off x="3937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95902</xdr:rowOff>
    </xdr:from>
    <xdr:ext cx="736600" cy="259045"/>
    <xdr:sp macro="" textlink="">
      <xdr:nvSpPr>
        <xdr:cNvPr id="90" name="テキスト ボックス 89"/>
        <xdr:cNvSpPr txBox="1"/>
      </xdr:nvSpPr>
      <xdr:spPr>
        <a:xfrm>
          <a:off x="3606800" y="661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142875</xdr:rowOff>
    </xdr:from>
    <xdr:to>
      <xdr:col>4</xdr:col>
      <xdr:colOff>396875</xdr:colOff>
      <xdr:row>38</xdr:row>
      <xdr:rowOff>73025</xdr:rowOff>
    </xdr:to>
    <xdr:sp macro="" textlink="">
      <xdr:nvSpPr>
        <xdr:cNvPr id="91" name="円/楕円 90"/>
        <xdr:cNvSpPr/>
      </xdr:nvSpPr>
      <xdr:spPr>
        <a:xfrm>
          <a:off x="30480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57802</xdr:rowOff>
    </xdr:from>
    <xdr:ext cx="762000" cy="259045"/>
    <xdr:sp macro="" textlink="">
      <xdr:nvSpPr>
        <xdr:cNvPr id="92" name="テキスト ボックス 91"/>
        <xdr:cNvSpPr txBox="1"/>
      </xdr:nvSpPr>
      <xdr:spPr>
        <a:xfrm>
          <a:off x="2717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3" name="円/楕円 92"/>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4" name="テキスト ボックス 9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66675</xdr:rowOff>
    </xdr:from>
    <xdr:to>
      <xdr:col>1</xdr:col>
      <xdr:colOff>676275</xdr:colOff>
      <xdr:row>38</xdr:row>
      <xdr:rowOff>168275</xdr:rowOff>
    </xdr:to>
    <xdr:sp macro="" textlink="">
      <xdr:nvSpPr>
        <xdr:cNvPr id="95" name="円/楕円 94"/>
        <xdr:cNvSpPr/>
      </xdr:nvSpPr>
      <xdr:spPr>
        <a:xfrm>
          <a:off x="1270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153052</xdr:rowOff>
    </xdr:from>
    <xdr:ext cx="762000" cy="259045"/>
    <xdr:sp macro="" textlink="">
      <xdr:nvSpPr>
        <xdr:cNvPr id="96" name="テキスト ボックス 95"/>
        <xdr:cNvSpPr txBox="1"/>
      </xdr:nvSpPr>
      <xdr:spPr>
        <a:xfrm>
          <a:off x="9398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比率は、類似団体の中で最大値である。これは臨時職員賃金や施設運営管理経費が多いことが要因として挙げられる。具体的には「教育充実のための小中学校への補助講師配置」、「小学校給食の単独調理」、「待機児童ゼロに向けた公立保育園・幼稚園の園児入所措置」などの事業を積極的に行っているためである。</a:t>
          </a:r>
          <a:endParaRPr kumimoji="1" lang="en-US" altLang="ja-JP" sz="1300">
            <a:latin typeface="ＭＳ Ｐゴシック"/>
          </a:endParaRPr>
        </a:p>
        <a:p>
          <a:r>
            <a:rPr kumimoji="1" lang="ja-JP" altLang="en-US" sz="1300">
              <a:latin typeface="ＭＳ Ｐゴシック"/>
            </a:rPr>
            <a:t>今後は、選択と集中の観点から事業の見直しなどを行い、物件費の削減に努める。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152146</xdr:rowOff>
    </xdr:from>
    <xdr:to>
      <xdr:col>24</xdr:col>
      <xdr:colOff>31750</xdr:colOff>
      <xdr:row>20</xdr:row>
      <xdr:rowOff>3556</xdr:rowOff>
    </xdr:to>
    <xdr:cxnSp macro="">
      <xdr:nvCxnSpPr>
        <xdr:cNvPr id="122" name="直線コネクタ 121"/>
        <xdr:cNvCxnSpPr/>
      </xdr:nvCxnSpPr>
      <xdr:spPr>
        <a:xfrm flipV="1">
          <a:off x="16510000" y="238099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147083</xdr:rowOff>
    </xdr:from>
    <xdr:ext cx="762000" cy="259045"/>
    <xdr:sp macro="" textlink="">
      <xdr:nvSpPr>
        <xdr:cNvPr id="123" name="物件費最小値テキスト"/>
        <xdr:cNvSpPr txBox="1"/>
      </xdr:nvSpPr>
      <xdr:spPr>
        <a:xfrm>
          <a:off x="16598900" y="34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20</xdr:row>
      <xdr:rowOff>3556</xdr:rowOff>
    </xdr:from>
    <xdr:to>
      <xdr:col>24</xdr:col>
      <xdr:colOff>120650</xdr:colOff>
      <xdr:row>20</xdr:row>
      <xdr:rowOff>3556</xdr:rowOff>
    </xdr:to>
    <xdr:cxnSp macro="">
      <xdr:nvCxnSpPr>
        <xdr:cNvPr id="124" name="直線コネクタ 123"/>
        <xdr:cNvCxnSpPr/>
      </xdr:nvCxnSpPr>
      <xdr:spPr>
        <a:xfrm>
          <a:off x="16421100" y="343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67073</xdr:rowOff>
    </xdr:from>
    <xdr:ext cx="762000" cy="259045"/>
    <xdr:sp macro="" textlink="">
      <xdr:nvSpPr>
        <xdr:cNvPr id="125"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152146</xdr:rowOff>
    </xdr:from>
    <xdr:to>
      <xdr:col>24</xdr:col>
      <xdr:colOff>120650</xdr:colOff>
      <xdr:row>13</xdr:row>
      <xdr:rowOff>152146</xdr:rowOff>
    </xdr:to>
    <xdr:cxnSp macro="">
      <xdr:nvCxnSpPr>
        <xdr:cNvPr id="126" name="直線コネクタ 125"/>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3556</xdr:rowOff>
    </xdr:from>
    <xdr:to>
      <xdr:col>24</xdr:col>
      <xdr:colOff>31750</xdr:colOff>
      <xdr:row>21</xdr:row>
      <xdr:rowOff>78994</xdr:rowOff>
    </xdr:to>
    <xdr:cxnSp macro="">
      <xdr:nvCxnSpPr>
        <xdr:cNvPr id="127" name="直線コネクタ 126"/>
        <xdr:cNvCxnSpPr/>
      </xdr:nvCxnSpPr>
      <xdr:spPr>
        <a:xfrm flipV="1">
          <a:off x="15671800" y="343255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85869</xdr:rowOff>
    </xdr:from>
    <xdr:ext cx="762000" cy="259045"/>
    <xdr:sp macro="" textlink="">
      <xdr:nvSpPr>
        <xdr:cNvPr id="128" name="物件費平均値テキスト"/>
        <xdr:cNvSpPr txBox="1"/>
      </xdr:nvSpPr>
      <xdr:spPr>
        <a:xfrm>
          <a:off x="16598900" y="24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69342</xdr:rowOff>
    </xdr:from>
    <xdr:to>
      <xdr:col>24</xdr:col>
      <xdr:colOff>82550</xdr:colOff>
      <xdr:row>15</xdr:row>
      <xdr:rowOff>170942</xdr:rowOff>
    </xdr:to>
    <xdr:sp macro="" textlink="">
      <xdr:nvSpPr>
        <xdr:cNvPr id="129" name="フローチャート : 判断 128"/>
        <xdr:cNvSpPr/>
      </xdr:nvSpPr>
      <xdr:spPr>
        <a:xfrm>
          <a:off x="164592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42418</xdr:rowOff>
    </xdr:from>
    <xdr:to>
      <xdr:col>22</xdr:col>
      <xdr:colOff>565150</xdr:colOff>
      <xdr:row>21</xdr:row>
      <xdr:rowOff>78994</xdr:rowOff>
    </xdr:to>
    <xdr:cxnSp macro="">
      <xdr:nvCxnSpPr>
        <xdr:cNvPr id="130" name="直線コネクタ 129"/>
        <xdr:cNvCxnSpPr/>
      </xdr:nvCxnSpPr>
      <xdr:spPr>
        <a:xfrm>
          <a:off x="14782800" y="36428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41910</xdr:rowOff>
    </xdr:from>
    <xdr:to>
      <xdr:col>22</xdr:col>
      <xdr:colOff>615950</xdr:colOff>
      <xdr:row>15</xdr:row>
      <xdr:rowOff>143510</xdr:rowOff>
    </xdr:to>
    <xdr:sp macro="" textlink="">
      <xdr:nvSpPr>
        <xdr:cNvPr id="131" name="フローチャート : 判断 130"/>
        <xdr:cNvSpPr/>
      </xdr:nvSpPr>
      <xdr:spPr>
        <a:xfrm>
          <a:off x="15621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32" name="テキスト ボックス 131"/>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42418</xdr:rowOff>
    </xdr:from>
    <xdr:to>
      <xdr:col>21</xdr:col>
      <xdr:colOff>361950</xdr:colOff>
      <xdr:row>21</xdr:row>
      <xdr:rowOff>152146</xdr:rowOff>
    </xdr:to>
    <xdr:cxnSp macro="">
      <xdr:nvCxnSpPr>
        <xdr:cNvPr id="133" name="直線コネクタ 132"/>
        <xdr:cNvCxnSpPr/>
      </xdr:nvCxnSpPr>
      <xdr:spPr>
        <a:xfrm flipV="1">
          <a:off x="13893800" y="3642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167640</xdr:rowOff>
    </xdr:from>
    <xdr:to>
      <xdr:col>21</xdr:col>
      <xdr:colOff>412750</xdr:colOff>
      <xdr:row>15</xdr:row>
      <xdr:rowOff>97790</xdr:rowOff>
    </xdr:to>
    <xdr:sp macro="" textlink="">
      <xdr:nvSpPr>
        <xdr:cNvPr id="134" name="フローチャート : 判断 133"/>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35" name="テキスト ボックス 134"/>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152146</xdr:rowOff>
    </xdr:from>
    <xdr:to>
      <xdr:col>20</xdr:col>
      <xdr:colOff>158750</xdr:colOff>
      <xdr:row>22</xdr:row>
      <xdr:rowOff>8128</xdr:rowOff>
    </xdr:to>
    <xdr:cxnSp macro="">
      <xdr:nvCxnSpPr>
        <xdr:cNvPr id="136" name="直線コネクタ 135"/>
        <xdr:cNvCxnSpPr/>
      </xdr:nvCxnSpPr>
      <xdr:spPr>
        <a:xfrm flipV="1">
          <a:off x="13004800" y="3752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7" name="フローチャート : 判断 136"/>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71391</xdr:rowOff>
    </xdr:from>
    <xdr:ext cx="762000" cy="259045"/>
    <xdr:sp macro="" textlink="">
      <xdr:nvSpPr>
        <xdr:cNvPr id="138" name="テキスト ボックス 137"/>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9" name="フローチャート : 判断 138"/>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40" name="テキスト ボックス 139"/>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124206</xdr:rowOff>
    </xdr:from>
    <xdr:to>
      <xdr:col>24</xdr:col>
      <xdr:colOff>82550</xdr:colOff>
      <xdr:row>20</xdr:row>
      <xdr:rowOff>54356</xdr:rowOff>
    </xdr:to>
    <xdr:sp macro="" textlink="">
      <xdr:nvSpPr>
        <xdr:cNvPr id="146" name="円/楕円 145"/>
        <xdr:cNvSpPr/>
      </xdr:nvSpPr>
      <xdr:spPr>
        <a:xfrm>
          <a:off x="164592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32783</xdr:rowOff>
    </xdr:from>
    <xdr:ext cx="762000" cy="259045"/>
    <xdr:sp macro="" textlink="">
      <xdr:nvSpPr>
        <xdr:cNvPr id="147" name="物件費該当値テキスト"/>
        <xdr:cNvSpPr txBox="1"/>
      </xdr:nvSpPr>
      <xdr:spPr>
        <a:xfrm>
          <a:off x="16598900" y="329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28194</xdr:rowOff>
    </xdr:from>
    <xdr:to>
      <xdr:col>22</xdr:col>
      <xdr:colOff>615950</xdr:colOff>
      <xdr:row>21</xdr:row>
      <xdr:rowOff>129794</xdr:rowOff>
    </xdr:to>
    <xdr:sp macro="" textlink="">
      <xdr:nvSpPr>
        <xdr:cNvPr id="148" name="円/楕円 147"/>
        <xdr:cNvSpPr/>
      </xdr:nvSpPr>
      <xdr:spPr>
        <a:xfrm>
          <a:off x="15621000" y="36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114571</xdr:rowOff>
    </xdr:from>
    <xdr:ext cx="736600" cy="259045"/>
    <xdr:sp macro="" textlink="">
      <xdr:nvSpPr>
        <xdr:cNvPr id="149" name="テキスト ボックス 148"/>
        <xdr:cNvSpPr txBox="1"/>
      </xdr:nvSpPr>
      <xdr:spPr>
        <a:xfrm>
          <a:off x="15290800" y="371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163068</xdr:rowOff>
    </xdr:from>
    <xdr:to>
      <xdr:col>21</xdr:col>
      <xdr:colOff>412750</xdr:colOff>
      <xdr:row>21</xdr:row>
      <xdr:rowOff>93218</xdr:rowOff>
    </xdr:to>
    <xdr:sp macro="" textlink="">
      <xdr:nvSpPr>
        <xdr:cNvPr id="150" name="円/楕円 149"/>
        <xdr:cNvSpPr/>
      </xdr:nvSpPr>
      <xdr:spPr>
        <a:xfrm>
          <a:off x="147320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77995</xdr:rowOff>
    </xdr:from>
    <xdr:ext cx="762000" cy="259045"/>
    <xdr:sp macro="" textlink="">
      <xdr:nvSpPr>
        <xdr:cNvPr id="151" name="テキスト ボックス 150"/>
        <xdr:cNvSpPr txBox="1"/>
      </xdr:nvSpPr>
      <xdr:spPr>
        <a:xfrm>
          <a:off x="14401800" y="367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101346</xdr:rowOff>
    </xdr:from>
    <xdr:to>
      <xdr:col>20</xdr:col>
      <xdr:colOff>209550</xdr:colOff>
      <xdr:row>22</xdr:row>
      <xdr:rowOff>31496</xdr:rowOff>
    </xdr:to>
    <xdr:sp macro="" textlink="">
      <xdr:nvSpPr>
        <xdr:cNvPr id="152" name="円/楕円 151"/>
        <xdr:cNvSpPr/>
      </xdr:nvSpPr>
      <xdr:spPr>
        <a:xfrm>
          <a:off x="13843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16273</xdr:rowOff>
    </xdr:from>
    <xdr:ext cx="762000" cy="259045"/>
    <xdr:sp macro="" textlink="">
      <xdr:nvSpPr>
        <xdr:cNvPr id="153" name="テキスト ボックス 152"/>
        <xdr:cNvSpPr txBox="1"/>
      </xdr:nvSpPr>
      <xdr:spPr>
        <a:xfrm>
          <a:off x="13512800"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128778</xdr:rowOff>
    </xdr:from>
    <xdr:to>
      <xdr:col>19</xdr:col>
      <xdr:colOff>6350</xdr:colOff>
      <xdr:row>22</xdr:row>
      <xdr:rowOff>58928</xdr:rowOff>
    </xdr:to>
    <xdr:sp macro="" textlink="">
      <xdr:nvSpPr>
        <xdr:cNvPr id="154" name="円/楕円 153"/>
        <xdr:cNvSpPr/>
      </xdr:nvSpPr>
      <xdr:spPr>
        <a:xfrm>
          <a:off x="12954000" y="37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22</xdr:row>
      <xdr:rowOff>43705</xdr:rowOff>
    </xdr:from>
    <xdr:ext cx="762000" cy="259045"/>
    <xdr:sp macro="" textlink="">
      <xdr:nvSpPr>
        <xdr:cNvPr id="155" name="テキスト ボックス 154"/>
        <xdr:cNvSpPr txBox="1"/>
      </xdr:nvSpPr>
      <xdr:spPr>
        <a:xfrm>
          <a:off x="12623800" y="381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類似団体の中での最小値である要因は、年少人口割合及び生産年齢人口割合が高く、高齢者人口の割合が低いという人口構成の特性が大きな要因であると考えられる。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年度は前年度と同率となったが、今後は高齢化率の上昇に伴い扶助費の増加が見込まれる。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3" name="直線コネクタ 182"/>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4"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5" name="直線コネクタ 184"/>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6"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7" name="直線コネクタ 186"/>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88900</xdr:rowOff>
    </xdr:to>
    <xdr:cxnSp macro="">
      <xdr:nvCxnSpPr>
        <xdr:cNvPr id="188" name="直線コネクタ 187"/>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54</xdr:row>
      <xdr:rowOff>12700</xdr:rowOff>
    </xdr:to>
    <xdr:cxnSp macro="">
      <xdr:nvCxnSpPr>
        <xdr:cNvPr id="191" name="直線コネクタ 190"/>
        <xdr:cNvCxnSpPr/>
      </xdr:nvCxnSpPr>
      <xdr:spPr>
        <a:xfrm flipV="1">
          <a:off x="3098800" y="917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2" name="フローチャート : 判断 191"/>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3" name="テキスト ボックス 192"/>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4" name="直線コネクタ 193"/>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5" name="フローチャート : 判断 194"/>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6" name="テキスト ボックス 195"/>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146050</xdr:rowOff>
    </xdr:to>
    <xdr:cxnSp macro="">
      <xdr:nvCxnSpPr>
        <xdr:cNvPr id="197" name="直線コネクタ 196"/>
        <xdr:cNvCxnSpPr/>
      </xdr:nvCxnSpPr>
      <xdr:spPr>
        <a:xfrm>
          <a:off x="1320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8" name="フローチャート : 判断 197"/>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9" name="テキスト ボックス 198"/>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0" name="フローチャート :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7" name="円/楕円 206"/>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118127</xdr:rowOff>
    </xdr:from>
    <xdr:ext cx="762000" cy="259045"/>
    <xdr:sp macro="" textlink="">
      <xdr:nvSpPr>
        <xdr:cNvPr id="208" name="扶助費該当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9" name="円/楕円 208"/>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10" name="テキスト ボックス 209"/>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1" name="円/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3" name="円/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5" name="円/楕円 214"/>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6" name="テキスト ボックス 215"/>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類似団体と比較しても良好な数値となっている。</a:t>
          </a:r>
          <a:endParaRPr kumimoji="1" lang="en-US" altLang="ja-JP" sz="1300">
            <a:latin typeface="ＭＳ Ｐゴシック"/>
          </a:endParaRPr>
        </a:p>
        <a:p>
          <a:r>
            <a:rPr kumimoji="1" lang="ja-JP" altLang="en-US" sz="1300">
              <a:latin typeface="ＭＳ Ｐゴシック"/>
            </a:rPr>
            <a:t>その他には維持補修費と繰出金が含まれている。特別会計に対する繰出金については、独立採算の原則から必要に応じて料金等を見直すことで適正化し、普通会計から特別会計への繰出金の削減に努める。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97065</xdr:rowOff>
    </xdr:from>
    <xdr:to>
      <xdr:col>24</xdr:col>
      <xdr:colOff>31750</xdr:colOff>
      <xdr:row>61</xdr:row>
      <xdr:rowOff>146050</xdr:rowOff>
    </xdr:to>
    <xdr:cxnSp macro="">
      <xdr:nvCxnSpPr>
        <xdr:cNvPr id="246" name="直線コネクタ 245"/>
        <xdr:cNvCxnSpPr/>
      </xdr:nvCxnSpPr>
      <xdr:spPr>
        <a:xfrm flipV="1">
          <a:off x="16510000" y="9526815"/>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7"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8" name="直線コネクタ 247"/>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11992</xdr:rowOff>
    </xdr:from>
    <xdr:ext cx="762000" cy="259045"/>
    <xdr:sp macro="" textlink="">
      <xdr:nvSpPr>
        <xdr:cNvPr id="249" name="その他最大値テキスト"/>
        <xdr:cNvSpPr txBox="1"/>
      </xdr:nvSpPr>
      <xdr:spPr>
        <a:xfrm>
          <a:off x="16598900" y="92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55</xdr:row>
      <xdr:rowOff>97065</xdr:rowOff>
    </xdr:from>
    <xdr:to>
      <xdr:col>24</xdr:col>
      <xdr:colOff>120650</xdr:colOff>
      <xdr:row>55</xdr:row>
      <xdr:rowOff>97065</xdr:rowOff>
    </xdr:to>
    <xdr:cxnSp macro="">
      <xdr:nvCxnSpPr>
        <xdr:cNvPr id="250" name="直線コネクタ 249"/>
        <xdr:cNvCxnSpPr/>
      </xdr:nvCxnSpPr>
      <xdr:spPr>
        <a:xfrm>
          <a:off x="16421100" y="95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97065</xdr:rowOff>
    </xdr:from>
    <xdr:to>
      <xdr:col>24</xdr:col>
      <xdr:colOff>31750</xdr:colOff>
      <xdr:row>55</xdr:row>
      <xdr:rowOff>162378</xdr:rowOff>
    </xdr:to>
    <xdr:cxnSp macro="">
      <xdr:nvCxnSpPr>
        <xdr:cNvPr id="251" name="直線コネクタ 250"/>
        <xdr:cNvCxnSpPr/>
      </xdr:nvCxnSpPr>
      <xdr:spPr>
        <a:xfrm>
          <a:off x="15671800" y="9526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154412</xdr:rowOff>
    </xdr:from>
    <xdr:ext cx="762000" cy="259045"/>
    <xdr:sp macro="" textlink="">
      <xdr:nvSpPr>
        <xdr:cNvPr id="252"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xdr:rowOff>
    </xdr:from>
    <xdr:to>
      <xdr:col>24</xdr:col>
      <xdr:colOff>82550</xdr:colOff>
      <xdr:row>58</xdr:row>
      <xdr:rowOff>112485</xdr:rowOff>
    </xdr:to>
    <xdr:sp macro="" textlink="">
      <xdr:nvSpPr>
        <xdr:cNvPr id="253" name="フローチャート :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53522</xdr:rowOff>
    </xdr:from>
    <xdr:to>
      <xdr:col>22</xdr:col>
      <xdr:colOff>565150</xdr:colOff>
      <xdr:row>55</xdr:row>
      <xdr:rowOff>97065</xdr:rowOff>
    </xdr:to>
    <xdr:cxnSp macro="">
      <xdr:nvCxnSpPr>
        <xdr:cNvPr id="254" name="直線コネクタ 253"/>
        <xdr:cNvCxnSpPr/>
      </xdr:nvCxnSpPr>
      <xdr:spPr>
        <a:xfrm>
          <a:off x="14782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149678</xdr:rowOff>
    </xdr:from>
    <xdr:to>
      <xdr:col>22</xdr:col>
      <xdr:colOff>615950</xdr:colOff>
      <xdr:row>58</xdr:row>
      <xdr:rowOff>79828</xdr:rowOff>
    </xdr:to>
    <xdr:sp macro="" textlink="">
      <xdr:nvSpPr>
        <xdr:cNvPr id="255" name="フローチャート :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64605</xdr:rowOff>
    </xdr:from>
    <xdr:ext cx="736600" cy="259045"/>
    <xdr:sp macro="" textlink="">
      <xdr:nvSpPr>
        <xdr:cNvPr id="256" name="テキスト ボックス 255"/>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170543</xdr:rowOff>
    </xdr:from>
    <xdr:to>
      <xdr:col>21</xdr:col>
      <xdr:colOff>361950</xdr:colOff>
      <xdr:row>55</xdr:row>
      <xdr:rowOff>53522</xdr:rowOff>
    </xdr:to>
    <xdr:cxnSp macro="">
      <xdr:nvCxnSpPr>
        <xdr:cNvPr id="257" name="直線コネクタ 256"/>
        <xdr:cNvCxnSpPr/>
      </xdr:nvCxnSpPr>
      <xdr:spPr>
        <a:xfrm>
          <a:off x="13893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160565</xdr:rowOff>
    </xdr:from>
    <xdr:to>
      <xdr:col>21</xdr:col>
      <xdr:colOff>412750</xdr:colOff>
      <xdr:row>58</xdr:row>
      <xdr:rowOff>90715</xdr:rowOff>
    </xdr:to>
    <xdr:sp macro="" textlink="">
      <xdr:nvSpPr>
        <xdr:cNvPr id="258" name="フローチャート : 判断 257"/>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75492</xdr:rowOff>
    </xdr:from>
    <xdr:ext cx="762000" cy="259045"/>
    <xdr:sp macro="" textlink="">
      <xdr:nvSpPr>
        <xdr:cNvPr id="259" name="テキスト ボックス 258"/>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154215</xdr:rowOff>
    </xdr:from>
    <xdr:to>
      <xdr:col>20</xdr:col>
      <xdr:colOff>158750</xdr:colOff>
      <xdr:row>54</xdr:row>
      <xdr:rowOff>170543</xdr:rowOff>
    </xdr:to>
    <xdr:cxnSp macro="">
      <xdr:nvCxnSpPr>
        <xdr:cNvPr id="260" name="直線コネクタ 259"/>
        <xdr:cNvCxnSpPr/>
      </xdr:nvCxnSpPr>
      <xdr:spPr>
        <a:xfrm>
          <a:off x="13004800" y="90696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160565</xdr:rowOff>
    </xdr:from>
    <xdr:to>
      <xdr:col>20</xdr:col>
      <xdr:colOff>209550</xdr:colOff>
      <xdr:row>58</xdr:row>
      <xdr:rowOff>90715</xdr:rowOff>
    </xdr:to>
    <xdr:sp macro="" textlink="">
      <xdr:nvSpPr>
        <xdr:cNvPr id="261" name="フローチャート : 判断 260"/>
        <xdr:cNvSpPr/>
      </xdr:nvSpPr>
      <xdr:spPr>
        <a:xfrm>
          <a:off x="13843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75492</xdr:rowOff>
    </xdr:from>
    <xdr:ext cx="762000" cy="259045"/>
    <xdr:sp macro="" textlink="">
      <xdr:nvSpPr>
        <xdr:cNvPr id="262" name="テキスト ボックス 261"/>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146957</xdr:rowOff>
    </xdr:from>
    <xdr:to>
      <xdr:col>19</xdr:col>
      <xdr:colOff>6350</xdr:colOff>
      <xdr:row>57</xdr:row>
      <xdr:rowOff>77107</xdr:rowOff>
    </xdr:to>
    <xdr:sp macro="" textlink="">
      <xdr:nvSpPr>
        <xdr:cNvPr id="263" name="フローチャート : 判断 262"/>
        <xdr:cNvSpPr/>
      </xdr:nvSpPr>
      <xdr:spPr>
        <a:xfrm>
          <a:off x="12954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61884</xdr:rowOff>
    </xdr:from>
    <xdr:ext cx="762000" cy="259045"/>
    <xdr:sp macro="" textlink="">
      <xdr:nvSpPr>
        <xdr:cNvPr id="264" name="テキスト ボックス 263"/>
        <xdr:cNvSpPr txBox="1"/>
      </xdr:nvSpPr>
      <xdr:spPr>
        <a:xfrm>
          <a:off x="12623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111578</xdr:rowOff>
    </xdr:from>
    <xdr:to>
      <xdr:col>24</xdr:col>
      <xdr:colOff>82550</xdr:colOff>
      <xdr:row>56</xdr:row>
      <xdr:rowOff>41728</xdr:rowOff>
    </xdr:to>
    <xdr:sp macro="" textlink="">
      <xdr:nvSpPr>
        <xdr:cNvPr id="270" name="円/楕円 269"/>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20155</xdr:rowOff>
    </xdr:from>
    <xdr:ext cx="762000" cy="259045"/>
    <xdr:sp macro="" textlink="">
      <xdr:nvSpPr>
        <xdr:cNvPr id="271" name="その他該当値テキスト"/>
        <xdr:cNvSpPr txBox="1"/>
      </xdr:nvSpPr>
      <xdr:spPr>
        <a:xfrm>
          <a:off x="16598900" y="944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46265</xdr:rowOff>
    </xdr:from>
    <xdr:to>
      <xdr:col>22</xdr:col>
      <xdr:colOff>615950</xdr:colOff>
      <xdr:row>55</xdr:row>
      <xdr:rowOff>147865</xdr:rowOff>
    </xdr:to>
    <xdr:sp macro="" textlink="">
      <xdr:nvSpPr>
        <xdr:cNvPr id="272" name="円/楕円 271"/>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158042</xdr:rowOff>
    </xdr:from>
    <xdr:ext cx="736600" cy="259045"/>
    <xdr:sp macro="" textlink="">
      <xdr:nvSpPr>
        <xdr:cNvPr id="273" name="テキスト ボックス 272"/>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2722</xdr:rowOff>
    </xdr:from>
    <xdr:to>
      <xdr:col>21</xdr:col>
      <xdr:colOff>412750</xdr:colOff>
      <xdr:row>55</xdr:row>
      <xdr:rowOff>104322</xdr:rowOff>
    </xdr:to>
    <xdr:sp macro="" textlink="">
      <xdr:nvSpPr>
        <xdr:cNvPr id="274" name="円/楕円 273"/>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114499</xdr:rowOff>
    </xdr:from>
    <xdr:ext cx="762000" cy="259045"/>
    <xdr:sp macro="" textlink="">
      <xdr:nvSpPr>
        <xdr:cNvPr id="275" name="テキスト ボックス 274"/>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119743</xdr:rowOff>
    </xdr:from>
    <xdr:to>
      <xdr:col>20</xdr:col>
      <xdr:colOff>209550</xdr:colOff>
      <xdr:row>55</xdr:row>
      <xdr:rowOff>49893</xdr:rowOff>
    </xdr:to>
    <xdr:sp macro="" textlink="">
      <xdr:nvSpPr>
        <xdr:cNvPr id="276" name="円/楕円 275"/>
        <xdr:cNvSpPr/>
      </xdr:nvSpPr>
      <xdr:spPr>
        <a:xfrm>
          <a:off x="13843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60070</xdr:rowOff>
    </xdr:from>
    <xdr:ext cx="762000" cy="259045"/>
    <xdr:sp macro="" textlink="">
      <xdr:nvSpPr>
        <xdr:cNvPr id="277" name="テキスト ボックス 276"/>
        <xdr:cNvSpPr txBox="1"/>
      </xdr:nvSpPr>
      <xdr:spPr>
        <a:xfrm>
          <a:off x="13512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103415</xdr:rowOff>
    </xdr:from>
    <xdr:to>
      <xdr:col>19</xdr:col>
      <xdr:colOff>6350</xdr:colOff>
      <xdr:row>53</xdr:row>
      <xdr:rowOff>33565</xdr:rowOff>
    </xdr:to>
    <xdr:sp macro="" textlink="">
      <xdr:nvSpPr>
        <xdr:cNvPr id="278" name="円/楕円 277"/>
        <xdr:cNvSpPr/>
      </xdr:nvSpPr>
      <xdr:spPr>
        <a:xfrm>
          <a:off x="12954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43742</xdr:rowOff>
    </xdr:from>
    <xdr:ext cx="762000" cy="259045"/>
    <xdr:sp macro="" textlink="">
      <xdr:nvSpPr>
        <xdr:cNvPr id="279" name="テキスト ボックス 278"/>
        <xdr:cNvSpPr txBox="1"/>
      </xdr:nvSpPr>
      <xdr:spPr>
        <a:xfrm>
          <a:off x="12623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補助費等の比率は、類似団体内平均値に比べ</a:t>
          </a:r>
          <a:r>
            <a:rPr kumimoji="1" lang="en-US" altLang="ja-JP" sz="1300">
              <a:latin typeface="ＭＳ Ｐゴシック"/>
            </a:rPr>
            <a:t>6.4</a:t>
          </a:r>
          <a:r>
            <a:rPr kumimoji="1" lang="ja-JP" altLang="en-US" sz="1300">
              <a:latin typeface="ＭＳ Ｐゴシック"/>
            </a:rPr>
            <a:t>ポイント下回っている。ごみ処理、消防業務を単独で行っているため、他団体への負担金が少ないことが要因として挙げられる。また、対前年比で</a:t>
          </a:r>
          <a:r>
            <a:rPr kumimoji="1" lang="en-US" altLang="ja-JP" sz="1300">
              <a:latin typeface="ＭＳ Ｐゴシック"/>
            </a:rPr>
            <a:t>0.8</a:t>
          </a:r>
          <a:r>
            <a:rPr kumimoji="1" lang="ja-JP" altLang="en-US" sz="1300">
              <a:latin typeface="ＭＳ Ｐゴシック"/>
            </a:rPr>
            <a:t>ポイント改善しているが、これは法人市民税の還付金の減少によるものが大きな要因である。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5" name="直線コネクタ 304"/>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06"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07" name="直線コネクタ 306"/>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08"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09" name="直線コネクタ 308"/>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97282</xdr:rowOff>
    </xdr:from>
    <xdr:to>
      <xdr:col>24</xdr:col>
      <xdr:colOff>31750</xdr:colOff>
      <xdr:row>33</xdr:row>
      <xdr:rowOff>170434</xdr:rowOff>
    </xdr:to>
    <xdr:cxnSp macro="">
      <xdr:nvCxnSpPr>
        <xdr:cNvPr id="310" name="直線コネクタ 309"/>
        <xdr:cNvCxnSpPr/>
      </xdr:nvCxnSpPr>
      <xdr:spPr>
        <a:xfrm flipV="1">
          <a:off x="15671800" y="57551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11"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2" name="フローチャート : 判断 311"/>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133858</xdr:rowOff>
    </xdr:from>
    <xdr:to>
      <xdr:col>22</xdr:col>
      <xdr:colOff>565150</xdr:colOff>
      <xdr:row>33</xdr:row>
      <xdr:rowOff>170434</xdr:rowOff>
    </xdr:to>
    <xdr:cxnSp macro="">
      <xdr:nvCxnSpPr>
        <xdr:cNvPr id="313" name="直線コネクタ 312"/>
        <xdr:cNvCxnSpPr/>
      </xdr:nvCxnSpPr>
      <xdr:spPr>
        <a:xfrm>
          <a:off x="14782800" y="57917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4" name="フローチャート : 判断 313"/>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5" name="テキスト ボックス 31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133858</xdr:rowOff>
    </xdr:from>
    <xdr:to>
      <xdr:col>21</xdr:col>
      <xdr:colOff>361950</xdr:colOff>
      <xdr:row>34</xdr:row>
      <xdr:rowOff>53848</xdr:rowOff>
    </xdr:to>
    <xdr:cxnSp macro="">
      <xdr:nvCxnSpPr>
        <xdr:cNvPr id="316" name="直線コネクタ 315"/>
        <xdr:cNvCxnSpPr/>
      </xdr:nvCxnSpPr>
      <xdr:spPr>
        <a:xfrm flipV="1">
          <a:off x="13893800" y="57917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7" name="フローチャート : 判断 316"/>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18" name="テキスト ボックス 317"/>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53848</xdr:rowOff>
    </xdr:from>
    <xdr:to>
      <xdr:col>20</xdr:col>
      <xdr:colOff>158750</xdr:colOff>
      <xdr:row>34</xdr:row>
      <xdr:rowOff>117856</xdr:rowOff>
    </xdr:to>
    <xdr:cxnSp macro="">
      <xdr:nvCxnSpPr>
        <xdr:cNvPr id="319" name="直線コネクタ 318"/>
        <xdr:cNvCxnSpPr/>
      </xdr:nvCxnSpPr>
      <xdr:spPr>
        <a:xfrm flipV="1">
          <a:off x="13004800" y="58831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0" name="フローチャート : 判断 319"/>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1" name="テキスト ボックス 32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2" name="フローチャート : 判断 321"/>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3" name="テキスト ボックス 322"/>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46482</xdr:rowOff>
    </xdr:from>
    <xdr:to>
      <xdr:col>24</xdr:col>
      <xdr:colOff>82550</xdr:colOff>
      <xdr:row>33</xdr:row>
      <xdr:rowOff>148082</xdr:rowOff>
    </xdr:to>
    <xdr:sp macro="" textlink="">
      <xdr:nvSpPr>
        <xdr:cNvPr id="329" name="円/楕円 328"/>
        <xdr:cNvSpPr/>
      </xdr:nvSpPr>
      <xdr:spPr>
        <a:xfrm>
          <a:off x="16459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63009</xdr:rowOff>
    </xdr:from>
    <xdr:ext cx="762000" cy="259045"/>
    <xdr:sp macro="" textlink="">
      <xdr:nvSpPr>
        <xdr:cNvPr id="330" name="補助費等該当値テキスト"/>
        <xdr:cNvSpPr txBox="1"/>
      </xdr:nvSpPr>
      <xdr:spPr>
        <a:xfrm>
          <a:off x="16598900" y="55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119634</xdr:rowOff>
    </xdr:from>
    <xdr:to>
      <xdr:col>22</xdr:col>
      <xdr:colOff>615950</xdr:colOff>
      <xdr:row>34</xdr:row>
      <xdr:rowOff>49784</xdr:rowOff>
    </xdr:to>
    <xdr:sp macro="" textlink="">
      <xdr:nvSpPr>
        <xdr:cNvPr id="331" name="円/楕円 330"/>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59961</xdr:rowOff>
    </xdr:from>
    <xdr:ext cx="736600" cy="259045"/>
    <xdr:sp macro="" textlink="">
      <xdr:nvSpPr>
        <xdr:cNvPr id="332" name="テキスト ボックス 331"/>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83058</xdr:rowOff>
    </xdr:from>
    <xdr:to>
      <xdr:col>21</xdr:col>
      <xdr:colOff>412750</xdr:colOff>
      <xdr:row>34</xdr:row>
      <xdr:rowOff>13208</xdr:rowOff>
    </xdr:to>
    <xdr:sp macro="" textlink="">
      <xdr:nvSpPr>
        <xdr:cNvPr id="333" name="円/楕円 332"/>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23385</xdr:rowOff>
    </xdr:from>
    <xdr:ext cx="762000" cy="259045"/>
    <xdr:sp macro="" textlink="">
      <xdr:nvSpPr>
        <xdr:cNvPr id="334" name="テキスト ボックス 333"/>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xdr:rowOff>
    </xdr:from>
    <xdr:to>
      <xdr:col>20</xdr:col>
      <xdr:colOff>209550</xdr:colOff>
      <xdr:row>34</xdr:row>
      <xdr:rowOff>104648</xdr:rowOff>
    </xdr:to>
    <xdr:sp macro="" textlink="">
      <xdr:nvSpPr>
        <xdr:cNvPr id="335" name="円/楕円 334"/>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114825</xdr:rowOff>
    </xdr:from>
    <xdr:ext cx="762000" cy="259045"/>
    <xdr:sp macro="" textlink="">
      <xdr:nvSpPr>
        <xdr:cNvPr id="336" name="テキスト ボックス 335"/>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67056</xdr:rowOff>
    </xdr:from>
    <xdr:to>
      <xdr:col>19</xdr:col>
      <xdr:colOff>6350</xdr:colOff>
      <xdr:row>34</xdr:row>
      <xdr:rowOff>168656</xdr:rowOff>
    </xdr:to>
    <xdr:sp macro="" textlink="">
      <xdr:nvSpPr>
        <xdr:cNvPr id="337" name="円/楕円 336"/>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7383</xdr:rowOff>
    </xdr:from>
    <xdr:ext cx="762000" cy="259045"/>
    <xdr:sp macro="" textlink="">
      <xdr:nvSpPr>
        <xdr:cNvPr id="338" name="テキスト ボックス 337"/>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平成初期に建設した図書館や運動公園施設の償還が済んだことにより、公債費は前年度比</a:t>
          </a:r>
          <a:r>
            <a:rPr kumimoji="1" lang="en-US" altLang="ja-JP" sz="1300">
              <a:latin typeface="ＭＳ Ｐゴシック"/>
            </a:rPr>
            <a:t>2.5</a:t>
          </a:r>
          <a:r>
            <a:rPr kumimoji="1" lang="ja-JP" altLang="en-US" sz="1300">
              <a:latin typeface="ＭＳ Ｐゴシック"/>
            </a:rPr>
            <a:t>ポイントの減少となっている。</a:t>
          </a:r>
          <a:endParaRPr kumimoji="1" lang="en-US" altLang="ja-JP" sz="1300">
            <a:latin typeface="ＭＳ Ｐゴシック"/>
          </a:endParaRPr>
        </a:p>
        <a:p>
          <a:r>
            <a:rPr kumimoji="1" lang="ja-JP" altLang="en-US" sz="1300">
              <a:latin typeface="ＭＳ Ｐゴシック"/>
            </a:rPr>
            <a:t>今後、公共施設の老朽化に伴い、更新や大規模改修が見込まれるが、公共施設等総合管理計画に基づき、事業の平準化を図り、比率の上昇の抑制に努めたい。</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66" name="直線コネクタ 365"/>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7"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8" name="直線コネクタ 367"/>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69"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0" name="直線コネクタ 369"/>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77</xdr:row>
      <xdr:rowOff>6350</xdr:rowOff>
    </xdr:to>
    <xdr:cxnSp macro="">
      <xdr:nvCxnSpPr>
        <xdr:cNvPr id="371" name="直線コネクタ 370"/>
        <xdr:cNvCxnSpPr/>
      </xdr:nvCxnSpPr>
      <xdr:spPr>
        <a:xfrm flipV="1">
          <a:off x="3987800" y="128905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2"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3" name="フローチャート : 判断 372"/>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77</xdr:row>
      <xdr:rowOff>6350</xdr:rowOff>
    </xdr:to>
    <xdr:cxnSp macro="">
      <xdr:nvCxnSpPr>
        <xdr:cNvPr id="374" name="直線コネクタ 373"/>
        <xdr:cNvCxnSpPr/>
      </xdr:nvCxnSpPr>
      <xdr:spPr>
        <a:xfrm>
          <a:off x="3098800" y="12928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5" name="フローチャート : 判断 374"/>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76" name="テキスト ボックス 375"/>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107950</xdr:rowOff>
    </xdr:to>
    <xdr:cxnSp macro="">
      <xdr:nvCxnSpPr>
        <xdr:cNvPr id="377" name="直線コネクタ 376"/>
        <xdr:cNvCxnSpPr/>
      </xdr:nvCxnSpPr>
      <xdr:spPr>
        <a:xfrm flipV="1">
          <a:off x="2209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78" name="フローチャート : 判断 377"/>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79" name="テキスト ボックス 378"/>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107950</xdr:rowOff>
    </xdr:from>
    <xdr:to>
      <xdr:col>3</xdr:col>
      <xdr:colOff>142875</xdr:colOff>
      <xdr:row>76</xdr:row>
      <xdr:rowOff>0</xdr:rowOff>
    </xdr:to>
    <xdr:cxnSp macro="">
      <xdr:nvCxnSpPr>
        <xdr:cNvPr id="380" name="直線コネクタ 379"/>
        <xdr:cNvCxnSpPr/>
      </xdr:nvCxnSpPr>
      <xdr:spPr>
        <a:xfrm flipV="1">
          <a:off x="1320800" y="1296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1" name="フローチャート :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2" name="テキスト ボックス 381"/>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3" name="フローチャート : 判断 382"/>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4" name="テキスト ボックス 383"/>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90" name="円/楕円 389"/>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91"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127000</xdr:rowOff>
    </xdr:from>
    <xdr:to>
      <xdr:col>5</xdr:col>
      <xdr:colOff>600075</xdr:colOff>
      <xdr:row>77</xdr:row>
      <xdr:rowOff>57150</xdr:rowOff>
    </xdr:to>
    <xdr:sp macro="" textlink="">
      <xdr:nvSpPr>
        <xdr:cNvPr id="392" name="円/楕円 391"/>
        <xdr:cNvSpPr/>
      </xdr:nvSpPr>
      <xdr:spPr>
        <a:xfrm>
          <a:off x="3937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93" name="テキスト ボックス 392"/>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4" name="円/楕円 393"/>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5" name="テキスト ボックス 394"/>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96" name="円/楕円 395"/>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97" name="テキスト ボックス 396"/>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120650</xdr:rowOff>
    </xdr:from>
    <xdr:to>
      <xdr:col>1</xdr:col>
      <xdr:colOff>676275</xdr:colOff>
      <xdr:row>76</xdr:row>
      <xdr:rowOff>50800</xdr:rowOff>
    </xdr:to>
    <xdr:sp macro="" textlink="">
      <xdr:nvSpPr>
        <xdr:cNvPr id="398" name="円/楕円 397"/>
        <xdr:cNvSpPr/>
      </xdr:nvSpPr>
      <xdr:spPr>
        <a:xfrm>
          <a:off x="1270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399" name="テキスト ボックス 398"/>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公債費を除く経常収支比率は、類似団体内平均値を</a:t>
          </a:r>
          <a:r>
            <a:rPr kumimoji="1" lang="en-US" altLang="ja-JP" sz="1300">
              <a:latin typeface="ＭＳ Ｐゴシック"/>
            </a:rPr>
            <a:t>2.7</a:t>
          </a:r>
          <a:r>
            <a:rPr kumimoji="1" lang="ja-JP" altLang="en-US" sz="1300">
              <a:latin typeface="ＭＳ Ｐゴシック"/>
            </a:rPr>
            <a:t>ポイント下まわっている。扶助費や補助費等が類似団体平均値を大きく下回っていることに要因がある。</a:t>
          </a:r>
          <a:endParaRPr kumimoji="1" lang="en-US" altLang="ja-JP" sz="1300">
            <a:latin typeface="ＭＳ Ｐゴシック"/>
          </a:endParaRPr>
        </a:p>
        <a:p>
          <a:r>
            <a:rPr kumimoji="1" lang="ja-JP" altLang="en-US" sz="1300">
              <a:latin typeface="ＭＳ Ｐゴシック"/>
            </a:rPr>
            <a:t>しかしながら、各種施策の実施に伴い、賃金、施設管理費等の物件費が高い状態が続いている。今後においても選択と集中の観点から事業の見直しに取り組む。</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27" name="直線コネクタ 426"/>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28"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29" name="直線コネクタ 428"/>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xdr:rowOff>
    </xdr:from>
    <xdr:to>
      <xdr:col>24</xdr:col>
      <xdr:colOff>31750</xdr:colOff>
      <xdr:row>76</xdr:row>
      <xdr:rowOff>165100</xdr:rowOff>
    </xdr:to>
    <xdr:cxnSp macro="">
      <xdr:nvCxnSpPr>
        <xdr:cNvPr id="432" name="直線コネクタ 431"/>
        <xdr:cNvCxnSpPr/>
      </xdr:nvCxnSpPr>
      <xdr:spPr>
        <a:xfrm flipV="1">
          <a:off x="15671800" y="128676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135907</xdr:rowOff>
    </xdr:from>
    <xdr:ext cx="762000" cy="259045"/>
    <xdr:sp macro="" textlink="">
      <xdr:nvSpPr>
        <xdr:cNvPr id="433" name="公債費以外平均値テキスト"/>
        <xdr:cNvSpPr txBox="1"/>
      </xdr:nvSpPr>
      <xdr:spPr>
        <a:xfrm>
          <a:off x="16598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4" name="フローチャート : 判断 433"/>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165100</xdr:rowOff>
    </xdr:to>
    <xdr:cxnSp macro="">
      <xdr:nvCxnSpPr>
        <xdr:cNvPr id="435" name="直線コネクタ 434"/>
        <xdr:cNvCxnSpPr/>
      </xdr:nvCxnSpPr>
      <xdr:spPr>
        <a:xfrm>
          <a:off x="14782800" y="1311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36" name="フローチャート : 判断 435"/>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37" name="テキスト ボックス 436"/>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77470</xdr:rowOff>
    </xdr:to>
    <xdr:cxnSp macro="">
      <xdr:nvCxnSpPr>
        <xdr:cNvPr id="438" name="直線コネクタ 437"/>
        <xdr:cNvCxnSpPr/>
      </xdr:nvCxnSpPr>
      <xdr:spPr>
        <a:xfrm flipV="1">
          <a:off x="13893800" y="13111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39" name="フローチャート : 判断 438"/>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0" name="テキスト ボックス 439"/>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77</xdr:row>
      <xdr:rowOff>77470</xdr:rowOff>
    </xdr:to>
    <xdr:cxnSp macro="">
      <xdr:nvCxnSpPr>
        <xdr:cNvPr id="441" name="直線コネクタ 440"/>
        <xdr:cNvCxnSpPr/>
      </xdr:nvCxnSpPr>
      <xdr:spPr>
        <a:xfrm>
          <a:off x="13004800" y="130810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2" name="フローチャート : 判断 441"/>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3" name="テキスト ボックス 442"/>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4" name="フローチャート : 判断 443"/>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5" name="テキスト ボックス 444"/>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51" name="円/楕円 450"/>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52"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3" name="円/楕円 452"/>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54" name="テキスト ボックス 453"/>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5" name="円/楕円 454"/>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56" name="テキスト ボックス 455"/>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7" name="円/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9" name="円/楕円 458"/>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60" name="テキスト ボックス 45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静岡県裾野市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76327</xdr:rowOff>
    </xdr:from>
    <xdr:to>
      <xdr:col>4</xdr:col>
      <xdr:colOff>1117600</xdr:colOff>
      <xdr:row>13</xdr:row>
      <xdr:rowOff>159690</xdr:rowOff>
    </xdr:to>
    <xdr:cxnSp macro="">
      <xdr:nvCxnSpPr>
        <xdr:cNvPr id="50" name="直線コネクタ 49"/>
        <xdr:cNvCxnSpPr/>
      </xdr:nvCxnSpPr>
      <xdr:spPr bwMode="auto">
        <a:xfrm flipV="1">
          <a:off x="5003800" y="2352802"/>
          <a:ext cx="647700" cy="8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40505</xdr:rowOff>
    </xdr:from>
    <xdr:ext cx="762000" cy="259045"/>
    <xdr:sp macro="" textlink="">
      <xdr:nvSpPr>
        <xdr:cNvPr id="51" name="人口1人当たり決算額の推移平均値テキスト130"/>
        <xdr:cNvSpPr txBox="1"/>
      </xdr:nvSpPr>
      <xdr:spPr>
        <a:xfrm>
          <a:off x="5740400" y="265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159690</xdr:rowOff>
    </xdr:from>
    <xdr:to>
      <xdr:col>4</xdr:col>
      <xdr:colOff>469900</xdr:colOff>
      <xdr:row>13</xdr:row>
      <xdr:rowOff>160223</xdr:rowOff>
    </xdr:to>
    <xdr:cxnSp macro="">
      <xdr:nvCxnSpPr>
        <xdr:cNvPr id="53" name="直線コネクタ 52"/>
        <xdr:cNvCxnSpPr/>
      </xdr:nvCxnSpPr>
      <xdr:spPr bwMode="auto">
        <a:xfrm flipV="1">
          <a:off x="4305300" y="2436165"/>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88329</xdr:rowOff>
    </xdr:from>
    <xdr:to>
      <xdr:col>3</xdr:col>
      <xdr:colOff>904875</xdr:colOff>
      <xdr:row>13</xdr:row>
      <xdr:rowOff>160223</xdr:rowOff>
    </xdr:to>
    <xdr:cxnSp macro="">
      <xdr:nvCxnSpPr>
        <xdr:cNvPr id="56" name="直線コネクタ 55"/>
        <xdr:cNvCxnSpPr/>
      </xdr:nvCxnSpPr>
      <xdr:spPr bwMode="auto">
        <a:xfrm>
          <a:off x="3606800" y="2364804"/>
          <a:ext cx="698500" cy="7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57658</xdr:rowOff>
    </xdr:from>
    <xdr:to>
      <xdr:col>3</xdr:col>
      <xdr:colOff>206375</xdr:colOff>
      <xdr:row>13</xdr:row>
      <xdr:rowOff>88329</xdr:rowOff>
    </xdr:to>
    <xdr:cxnSp macro="">
      <xdr:nvCxnSpPr>
        <xdr:cNvPr id="59" name="直線コネクタ 58"/>
        <xdr:cNvCxnSpPr/>
      </xdr:nvCxnSpPr>
      <xdr:spPr bwMode="auto">
        <a:xfrm>
          <a:off x="2908300" y="2334133"/>
          <a:ext cx="6985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25527</xdr:rowOff>
    </xdr:from>
    <xdr:to>
      <xdr:col>5</xdr:col>
      <xdr:colOff>34925</xdr:colOff>
      <xdr:row>13</xdr:row>
      <xdr:rowOff>127127</xdr:rowOff>
    </xdr:to>
    <xdr:sp macro="" textlink="">
      <xdr:nvSpPr>
        <xdr:cNvPr id="69" name="円/楕円 68"/>
        <xdr:cNvSpPr/>
      </xdr:nvSpPr>
      <xdr:spPr bwMode="auto">
        <a:xfrm>
          <a:off x="5600700" y="230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105554</xdr:rowOff>
    </xdr:from>
    <xdr:ext cx="762000" cy="259045"/>
    <xdr:sp macro="" textlink="">
      <xdr:nvSpPr>
        <xdr:cNvPr id="70" name="人口1人当たり決算額の推移該当値テキスト130"/>
        <xdr:cNvSpPr txBox="1"/>
      </xdr:nvSpPr>
      <xdr:spPr>
        <a:xfrm>
          <a:off x="5740400" y="22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81,580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108890</xdr:rowOff>
    </xdr:from>
    <xdr:to>
      <xdr:col>4</xdr:col>
      <xdr:colOff>520700</xdr:colOff>
      <xdr:row>14</xdr:row>
      <xdr:rowOff>39040</xdr:rowOff>
    </xdr:to>
    <xdr:sp macro="" textlink="">
      <xdr:nvSpPr>
        <xdr:cNvPr id="71" name="円/楕円 70"/>
        <xdr:cNvSpPr/>
      </xdr:nvSpPr>
      <xdr:spPr bwMode="auto">
        <a:xfrm>
          <a:off x="4953000" y="238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49217</xdr:rowOff>
    </xdr:from>
    <xdr:ext cx="736600" cy="259045"/>
    <xdr:sp macro="" textlink="">
      <xdr:nvSpPr>
        <xdr:cNvPr id="72" name="テキスト ボックス 71"/>
        <xdr:cNvSpPr txBox="1"/>
      </xdr:nvSpPr>
      <xdr:spPr>
        <a:xfrm>
          <a:off x="4622800" y="215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79,392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109423</xdr:rowOff>
    </xdr:from>
    <xdr:to>
      <xdr:col>3</xdr:col>
      <xdr:colOff>955675</xdr:colOff>
      <xdr:row>14</xdr:row>
      <xdr:rowOff>39573</xdr:rowOff>
    </xdr:to>
    <xdr:sp macro="" textlink="">
      <xdr:nvSpPr>
        <xdr:cNvPr id="73" name="円/楕円 72"/>
        <xdr:cNvSpPr/>
      </xdr:nvSpPr>
      <xdr:spPr bwMode="auto">
        <a:xfrm>
          <a:off x="4254500" y="238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49750</xdr:rowOff>
    </xdr:from>
    <xdr:ext cx="762000" cy="259045"/>
    <xdr:sp macro="" textlink="">
      <xdr:nvSpPr>
        <xdr:cNvPr id="74" name="テキスト ボックス 73"/>
        <xdr:cNvSpPr txBox="1"/>
      </xdr:nvSpPr>
      <xdr:spPr>
        <a:xfrm>
          <a:off x="3924300" y="215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79,378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37529</xdr:rowOff>
    </xdr:from>
    <xdr:to>
      <xdr:col>3</xdr:col>
      <xdr:colOff>257175</xdr:colOff>
      <xdr:row>13</xdr:row>
      <xdr:rowOff>139129</xdr:rowOff>
    </xdr:to>
    <xdr:sp macro="" textlink="">
      <xdr:nvSpPr>
        <xdr:cNvPr id="75" name="円/楕円 74"/>
        <xdr:cNvSpPr/>
      </xdr:nvSpPr>
      <xdr:spPr bwMode="auto">
        <a:xfrm>
          <a:off x="3556000" y="231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149306</xdr:rowOff>
    </xdr:from>
    <xdr:ext cx="762000" cy="259045"/>
    <xdr:sp macro="" textlink="">
      <xdr:nvSpPr>
        <xdr:cNvPr id="76" name="テキスト ボックス 75"/>
        <xdr:cNvSpPr txBox="1"/>
      </xdr:nvSpPr>
      <xdr:spPr>
        <a:xfrm>
          <a:off x="3225800" y="208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81,265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6858</xdr:rowOff>
    </xdr:from>
    <xdr:to>
      <xdr:col>2</xdr:col>
      <xdr:colOff>692150</xdr:colOff>
      <xdr:row>13</xdr:row>
      <xdr:rowOff>108458</xdr:rowOff>
    </xdr:to>
    <xdr:sp macro="" textlink="">
      <xdr:nvSpPr>
        <xdr:cNvPr id="77" name="円/楕円 76"/>
        <xdr:cNvSpPr/>
      </xdr:nvSpPr>
      <xdr:spPr bwMode="auto">
        <a:xfrm>
          <a:off x="2857500" y="2283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118635</xdr:rowOff>
    </xdr:from>
    <xdr:ext cx="762000" cy="259045"/>
    <xdr:sp macro="" textlink="">
      <xdr:nvSpPr>
        <xdr:cNvPr id="78" name="テキスト ボックス 77"/>
        <xdr:cNvSpPr txBox="1"/>
      </xdr:nvSpPr>
      <xdr:spPr>
        <a:xfrm>
          <a:off x="2527300" y="20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27330</xdr:rowOff>
    </xdr:from>
    <xdr:to>
      <xdr:col>4</xdr:col>
      <xdr:colOff>1117600</xdr:colOff>
      <xdr:row>35</xdr:row>
      <xdr:rowOff>138613</xdr:rowOff>
    </xdr:to>
    <xdr:cxnSp macro="">
      <xdr:nvCxnSpPr>
        <xdr:cNvPr id="110" name="直線コネクタ 109"/>
        <xdr:cNvCxnSpPr/>
      </xdr:nvCxnSpPr>
      <xdr:spPr bwMode="auto">
        <a:xfrm>
          <a:off x="5003800" y="6637680"/>
          <a:ext cx="647700" cy="1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257091</xdr:rowOff>
    </xdr:from>
    <xdr:ext cx="762000" cy="259045"/>
    <xdr:sp macro="" textlink="">
      <xdr:nvSpPr>
        <xdr:cNvPr id="111" name="人口1人当たり決算額の推移平均値テキスト445"/>
        <xdr:cNvSpPr txBox="1"/>
      </xdr:nvSpPr>
      <xdr:spPr>
        <a:xfrm>
          <a:off x="5740400" y="6524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27330</xdr:rowOff>
    </xdr:from>
    <xdr:to>
      <xdr:col>4</xdr:col>
      <xdr:colOff>469900</xdr:colOff>
      <xdr:row>35</xdr:row>
      <xdr:rowOff>184470</xdr:rowOff>
    </xdr:to>
    <xdr:cxnSp macro="">
      <xdr:nvCxnSpPr>
        <xdr:cNvPr id="113" name="直線コネクタ 112"/>
        <xdr:cNvCxnSpPr/>
      </xdr:nvCxnSpPr>
      <xdr:spPr bwMode="auto">
        <a:xfrm flipV="1">
          <a:off x="4305300" y="6637680"/>
          <a:ext cx="698500" cy="15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87302</xdr:rowOff>
    </xdr:from>
    <xdr:ext cx="736600" cy="259045"/>
    <xdr:sp macro="" textlink="">
      <xdr:nvSpPr>
        <xdr:cNvPr id="115" name="テキスト ボックス 114"/>
        <xdr:cNvSpPr txBox="1"/>
      </xdr:nvSpPr>
      <xdr:spPr>
        <a:xfrm>
          <a:off x="4622800" y="635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80411</xdr:rowOff>
    </xdr:from>
    <xdr:to>
      <xdr:col>3</xdr:col>
      <xdr:colOff>904875</xdr:colOff>
      <xdr:row>35</xdr:row>
      <xdr:rowOff>184470</xdr:rowOff>
    </xdr:to>
    <xdr:cxnSp macro="">
      <xdr:nvCxnSpPr>
        <xdr:cNvPr id="116" name="直線コネクタ 115"/>
        <xdr:cNvCxnSpPr/>
      </xdr:nvCxnSpPr>
      <xdr:spPr bwMode="auto">
        <a:xfrm>
          <a:off x="3606800" y="6690761"/>
          <a:ext cx="698500" cy="10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9258</xdr:rowOff>
    </xdr:from>
    <xdr:ext cx="762000" cy="259045"/>
    <xdr:sp macro="" textlink="">
      <xdr:nvSpPr>
        <xdr:cNvPr id="118" name="テキスト ボックス 117"/>
        <xdr:cNvSpPr txBox="1"/>
      </xdr:nvSpPr>
      <xdr:spPr>
        <a:xfrm>
          <a:off x="3924300" y="62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271704</xdr:rowOff>
    </xdr:from>
    <xdr:to>
      <xdr:col>3</xdr:col>
      <xdr:colOff>206375</xdr:colOff>
      <xdr:row>35</xdr:row>
      <xdr:rowOff>80411</xdr:rowOff>
    </xdr:to>
    <xdr:cxnSp macro="">
      <xdr:nvCxnSpPr>
        <xdr:cNvPr id="119" name="直線コネクタ 118"/>
        <xdr:cNvCxnSpPr/>
      </xdr:nvCxnSpPr>
      <xdr:spPr bwMode="auto">
        <a:xfrm>
          <a:off x="2908300" y="6539154"/>
          <a:ext cx="698500" cy="151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115897</xdr:rowOff>
    </xdr:from>
    <xdr:ext cx="762000" cy="259045"/>
    <xdr:sp macro="" textlink="">
      <xdr:nvSpPr>
        <xdr:cNvPr id="123" name="テキスト ボックス 122"/>
        <xdr:cNvSpPr txBox="1"/>
      </xdr:nvSpPr>
      <xdr:spPr>
        <a:xfrm>
          <a:off x="2527300" y="67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87813</xdr:rowOff>
    </xdr:from>
    <xdr:to>
      <xdr:col>5</xdr:col>
      <xdr:colOff>34925</xdr:colOff>
      <xdr:row>35</xdr:row>
      <xdr:rowOff>189413</xdr:rowOff>
    </xdr:to>
    <xdr:sp macro="" textlink="">
      <xdr:nvSpPr>
        <xdr:cNvPr id="129" name="円/楕円 128"/>
        <xdr:cNvSpPr/>
      </xdr:nvSpPr>
      <xdr:spPr bwMode="auto">
        <a:xfrm>
          <a:off x="5600700" y="669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59890</xdr:rowOff>
    </xdr:from>
    <xdr:ext cx="762000" cy="259045"/>
    <xdr:sp macro="" textlink="">
      <xdr:nvSpPr>
        <xdr:cNvPr id="130" name="人口1人当たり決算額の推移該当値テキスト445"/>
        <xdr:cNvSpPr txBox="1"/>
      </xdr:nvSpPr>
      <xdr:spPr>
        <a:xfrm>
          <a:off x="57404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319430</xdr:rowOff>
    </xdr:from>
    <xdr:to>
      <xdr:col>4</xdr:col>
      <xdr:colOff>520700</xdr:colOff>
      <xdr:row>35</xdr:row>
      <xdr:rowOff>78130</xdr:rowOff>
    </xdr:to>
    <xdr:sp macro="" textlink="">
      <xdr:nvSpPr>
        <xdr:cNvPr id="131" name="円/楕円 130"/>
        <xdr:cNvSpPr/>
      </xdr:nvSpPr>
      <xdr:spPr bwMode="auto">
        <a:xfrm>
          <a:off x="4953000" y="658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62907</xdr:rowOff>
    </xdr:from>
    <xdr:ext cx="736600" cy="259045"/>
    <xdr:sp macro="" textlink="">
      <xdr:nvSpPr>
        <xdr:cNvPr id="132" name="テキスト ボックス 131"/>
        <xdr:cNvSpPr txBox="1"/>
      </xdr:nvSpPr>
      <xdr:spPr>
        <a:xfrm>
          <a:off x="4622800" y="667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133670</xdr:rowOff>
    </xdr:from>
    <xdr:to>
      <xdr:col>3</xdr:col>
      <xdr:colOff>955675</xdr:colOff>
      <xdr:row>35</xdr:row>
      <xdr:rowOff>235270</xdr:rowOff>
    </xdr:to>
    <xdr:sp macro="" textlink="">
      <xdr:nvSpPr>
        <xdr:cNvPr id="133" name="円/楕円 132"/>
        <xdr:cNvSpPr/>
      </xdr:nvSpPr>
      <xdr:spPr bwMode="auto">
        <a:xfrm>
          <a:off x="4254500" y="674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220047</xdr:rowOff>
    </xdr:from>
    <xdr:ext cx="762000" cy="259045"/>
    <xdr:sp macro="" textlink="">
      <xdr:nvSpPr>
        <xdr:cNvPr id="134" name="テキスト ボックス 133"/>
        <xdr:cNvSpPr txBox="1"/>
      </xdr:nvSpPr>
      <xdr:spPr>
        <a:xfrm>
          <a:off x="3924300" y="683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29611</xdr:rowOff>
    </xdr:from>
    <xdr:to>
      <xdr:col>3</xdr:col>
      <xdr:colOff>257175</xdr:colOff>
      <xdr:row>35</xdr:row>
      <xdr:rowOff>131211</xdr:rowOff>
    </xdr:to>
    <xdr:sp macro="" textlink="">
      <xdr:nvSpPr>
        <xdr:cNvPr id="135" name="円/楕円 134"/>
        <xdr:cNvSpPr/>
      </xdr:nvSpPr>
      <xdr:spPr bwMode="auto">
        <a:xfrm>
          <a:off x="3556000" y="663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115988</xdr:rowOff>
    </xdr:from>
    <xdr:ext cx="762000" cy="259045"/>
    <xdr:sp macro="" textlink="">
      <xdr:nvSpPr>
        <xdr:cNvPr id="136" name="テキスト ボックス 135"/>
        <xdr:cNvSpPr txBox="1"/>
      </xdr:nvSpPr>
      <xdr:spPr>
        <a:xfrm>
          <a:off x="3225800" y="672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220904</xdr:rowOff>
    </xdr:from>
    <xdr:to>
      <xdr:col>2</xdr:col>
      <xdr:colOff>692150</xdr:colOff>
      <xdr:row>34</xdr:row>
      <xdr:rowOff>322504</xdr:rowOff>
    </xdr:to>
    <xdr:sp macro="" textlink="">
      <xdr:nvSpPr>
        <xdr:cNvPr id="137" name="円/楕円 136"/>
        <xdr:cNvSpPr/>
      </xdr:nvSpPr>
      <xdr:spPr bwMode="auto">
        <a:xfrm>
          <a:off x="2857500" y="648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332681</xdr:rowOff>
    </xdr:from>
    <xdr:ext cx="762000" cy="259045"/>
    <xdr:sp macro="" textlink="">
      <xdr:nvSpPr>
        <xdr:cNvPr id="138" name="テキスト ボックス 137"/>
        <xdr:cNvSpPr txBox="1"/>
      </xdr:nvSpPr>
      <xdr:spPr>
        <a:xfrm>
          <a:off x="2527300" y="625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a:t>
          </a:r>
          <a:r>
            <a:rPr kumimoji="1" lang="en-US" altLang="ja-JP" sz="1300">
              <a:latin typeface="ＭＳ ゴシック" pitchFamily="49" charset="-128"/>
              <a:ea typeface="ＭＳ ゴシック" pitchFamily="49" charset="-128"/>
            </a:rPr>
            <a:t>H22</a:t>
          </a:r>
          <a:r>
            <a:rPr kumimoji="1" lang="ja-JP" altLang="en-US" sz="1300">
              <a:latin typeface="ＭＳ ゴシック" pitchFamily="49" charset="-128"/>
              <a:ea typeface="ＭＳ ゴシック" pitchFamily="49" charset="-128"/>
            </a:rPr>
            <a:t>年度をピークに減少している。これは、景気後退による法人市民税の減少を財政調整基金を取り崩して補ったためである。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今後においても税制改正による法人市民税の減少が見込まれ、市税収入は楽観視できない状況にあるため、財政調整基金の取崩による財政運営が続くと考えられる。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市民サービスの急激な低下を招かないよう配慮しつつ、歳出の見直しに取り組む必要がある。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一般会計、すべての特別会計及び事業会計において黒字であった。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今後も、全会計において健全な財政運営に努めたい。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年度以降、元利償還金の額、公営企業債の元利償還金に対する繰入金の額とも概ね一定の水準で推移している。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地方債の借入については増加傾向にあるが、中長期的な計画を立て平準化をはかり、実質公債費比率上昇の抑制に努める。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将来負担額は、景気後退の影響を受け、臨時財政対策債や平成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年度に減収補てん債を発行したため、地方債の残高は急増しているが、充当可能特定歳入や基準財政需要額参入見込額が増加しているため、将来負担比率への影響な少なくなっている。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税制改正に伴う法人市民税の減収が見込まれることから、財政調整基金を取り崩した財政運営が今後も続くと考えられる。将来への負担を減らすために事業の見直しなど歳出の削減に向けて取り組み、健全な財政運営に努め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21090892</v>
      </c>
      <c r="BO4" s="349"/>
      <c r="BP4" s="349"/>
      <c r="BQ4" s="349"/>
      <c r="BR4" s="349"/>
      <c r="BS4" s="349"/>
      <c r="BT4" s="349"/>
      <c r="BU4" s="350"/>
      <c r="BV4" s="348">
        <v>20410969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20154362</v>
      </c>
      <c r="BO5" s="386"/>
      <c r="BP5" s="386"/>
      <c r="BQ5" s="386"/>
      <c r="BR5" s="386"/>
      <c r="BS5" s="386"/>
      <c r="BT5" s="386"/>
      <c r="BU5" s="387"/>
      <c r="BV5" s="385">
        <v>19580881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84.7</v>
      </c>
      <c r="CU5" s="383"/>
      <c r="CV5" s="383"/>
      <c r="CW5" s="383"/>
      <c r="CX5" s="383"/>
      <c r="CY5" s="383"/>
      <c r="CZ5" s="383"/>
      <c r="DA5" s="384"/>
      <c r="DB5" s="382">
        <v>91.5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936530</v>
      </c>
      <c r="BO6" s="386"/>
      <c r="BP6" s="386"/>
      <c r="BQ6" s="386"/>
      <c r="BR6" s="386"/>
      <c r="BS6" s="386"/>
      <c r="BT6" s="386"/>
      <c r="BU6" s="387"/>
      <c r="BV6" s="385">
        <v>830088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87.2</v>
      </c>
      <c r="CU6" s="423"/>
      <c r="CV6" s="423"/>
      <c r="CW6" s="423"/>
      <c r="CX6" s="423"/>
      <c r="CY6" s="423"/>
      <c r="CZ6" s="423"/>
      <c r="DA6" s="424"/>
      <c r="DB6" s="422">
        <v>97.4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287862</v>
      </c>
      <c r="BO7" s="386"/>
      <c r="BP7" s="386"/>
      <c r="BQ7" s="386"/>
      <c r="BR7" s="386"/>
      <c r="BS7" s="386"/>
      <c r="BT7" s="386"/>
      <c r="BU7" s="387"/>
      <c r="BV7" s="385">
        <v>70093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11046352</v>
      </c>
      <c r="CU7" s="386"/>
      <c r="CV7" s="386"/>
      <c r="CW7" s="386"/>
      <c r="CX7" s="386"/>
      <c r="CY7" s="386"/>
      <c r="CZ7" s="386"/>
      <c r="DA7" s="387"/>
      <c r="DB7" s="385">
        <v>11892425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648668</v>
      </c>
      <c r="BO8" s="386"/>
      <c r="BP8" s="386"/>
      <c r="BQ8" s="386"/>
      <c r="BR8" s="386"/>
      <c r="BS8" s="386"/>
      <c r="BT8" s="386"/>
      <c r="BU8" s="387"/>
      <c r="BV8" s="385">
        <v>759995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1.01</v>
      </c>
      <c r="CU8" s="426"/>
      <c r="CV8" s="426"/>
      <c r="CW8" s="426"/>
      <c r="CX8" s="426"/>
      <c r="CY8" s="426"/>
      <c r="CZ8" s="426"/>
      <c r="DA8" s="427"/>
      <c r="DB8" s="425">
        <v>1.01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54546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-111327</v>
      </c>
      <c r="BO9" s="386"/>
      <c r="BP9" s="386"/>
      <c r="BQ9" s="386"/>
      <c r="BR9" s="386"/>
      <c r="BS9" s="386"/>
      <c r="BT9" s="386"/>
      <c r="BU9" s="387"/>
      <c r="BV9" s="385">
        <v>-150797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53062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7881</v>
      </c>
      <c r="BO10" s="386"/>
      <c r="BP10" s="386"/>
      <c r="BQ10" s="386"/>
      <c r="BR10" s="386"/>
      <c r="BS10" s="386"/>
      <c r="BT10" s="386"/>
      <c r="BU10" s="387"/>
      <c r="BV10" s="385">
        <v>7160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53275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603622</v>
      </c>
      <c r="BO12" s="386"/>
      <c r="BP12" s="386"/>
      <c r="BQ12" s="386"/>
      <c r="BR12" s="386"/>
      <c r="BS12" s="386"/>
      <c r="BT12" s="386"/>
      <c r="BU12" s="387"/>
      <c r="BV12" s="385">
        <v>950000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52574</v>
      </c>
      <c r="S13" s="467"/>
      <c r="T13" s="467"/>
      <c r="U13" s="467"/>
      <c r="V13" s="468"/>
      <c r="W13" s="401" t="s">
        <v>124</v>
      </c>
      <c r="X13" s="402"/>
      <c r="Y13" s="402"/>
      <c r="Z13" s="402"/>
      <c r="AA13" s="402"/>
      <c r="AB13" s="392"/>
      <c r="AC13" s="436">
        <v>542</v>
      </c>
      <c r="AD13" s="437"/>
      <c r="AE13" s="437"/>
      <c r="AF13" s="437"/>
      <c r="AG13" s="476"/>
      <c r="AH13" s="436">
        <v>837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-707068</v>
      </c>
      <c r="BO13" s="386"/>
      <c r="BP13" s="386"/>
      <c r="BQ13" s="386"/>
      <c r="BR13" s="386"/>
      <c r="BS13" s="386"/>
      <c r="BT13" s="386"/>
      <c r="BU13" s="387"/>
      <c r="BV13" s="385">
        <v>-1093637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53754</v>
      </c>
      <c r="S14" s="467"/>
      <c r="T14" s="467"/>
      <c r="U14" s="467"/>
      <c r="V14" s="468"/>
      <c r="W14" s="375"/>
      <c r="X14" s="376"/>
      <c r="Y14" s="376"/>
      <c r="Z14" s="376"/>
      <c r="AA14" s="376"/>
      <c r="AB14" s="365"/>
      <c r="AC14" s="469">
        <v>2</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1.1000000000000001</v>
      </c>
      <c r="CU14" s="481"/>
      <c r="CV14" s="481"/>
      <c r="CW14" s="481"/>
      <c r="CX14" s="481"/>
      <c r="CY14" s="481"/>
      <c r="CZ14" s="481"/>
      <c r="DA14" s="482"/>
      <c r="DB14" s="480">
        <v>8.6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53061</v>
      </c>
      <c r="S15" s="467"/>
      <c r="T15" s="467"/>
      <c r="U15" s="467"/>
      <c r="V15" s="468"/>
      <c r="W15" s="401" t="s">
        <v>131</v>
      </c>
      <c r="X15" s="402"/>
      <c r="Y15" s="402"/>
      <c r="Z15" s="402"/>
      <c r="AA15" s="402"/>
      <c r="AB15" s="392"/>
      <c r="AC15" s="436">
        <v>10456</v>
      </c>
      <c r="AD15" s="437"/>
      <c r="AE15" s="437"/>
      <c r="AF15" s="437"/>
      <c r="AG15" s="476"/>
      <c r="AH15" s="436">
        <v>10473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8196557</v>
      </c>
      <c r="BO15" s="349"/>
      <c r="BP15" s="349"/>
      <c r="BQ15" s="349"/>
      <c r="BR15" s="349"/>
      <c r="BS15" s="349"/>
      <c r="BT15" s="349"/>
      <c r="BU15" s="350"/>
      <c r="BV15" s="348">
        <v>9133253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38.200000000000003</v>
      </c>
      <c r="AD16" s="470"/>
      <c r="AE16" s="470"/>
      <c r="AF16" s="470"/>
      <c r="AG16" s="471"/>
      <c r="AH16" s="469">
        <v>36.6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8258450</v>
      </c>
      <c r="BO16" s="386"/>
      <c r="BP16" s="386"/>
      <c r="BQ16" s="386"/>
      <c r="BR16" s="386"/>
      <c r="BS16" s="386"/>
      <c r="BT16" s="386"/>
      <c r="BU16" s="387"/>
      <c r="BV16" s="385">
        <v>8767557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16369</v>
      </c>
      <c r="AD17" s="437"/>
      <c r="AE17" s="437"/>
      <c r="AF17" s="437"/>
      <c r="AG17" s="476"/>
      <c r="AH17" s="436">
        <v>17157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10614414</v>
      </c>
      <c r="BO17" s="386"/>
      <c r="BP17" s="386"/>
      <c r="BQ17" s="386"/>
      <c r="BR17" s="386"/>
      <c r="BS17" s="386"/>
      <c r="BT17" s="386"/>
      <c r="BU17" s="387"/>
      <c r="BV17" s="385">
        <v>11892425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138.12</v>
      </c>
      <c r="M18" s="498"/>
      <c r="N18" s="498"/>
      <c r="O18" s="498"/>
      <c r="P18" s="498"/>
      <c r="Q18" s="498"/>
      <c r="R18" s="499"/>
      <c r="S18" s="499"/>
      <c r="T18" s="499"/>
      <c r="U18" s="499"/>
      <c r="V18" s="500"/>
      <c r="W18" s="403"/>
      <c r="X18" s="404"/>
      <c r="Y18" s="404"/>
      <c r="Z18" s="404"/>
      <c r="AA18" s="404"/>
      <c r="AB18" s="395"/>
      <c r="AC18" s="501">
        <v>59.8</v>
      </c>
      <c r="AD18" s="502"/>
      <c r="AE18" s="502"/>
      <c r="AF18" s="502"/>
      <c r="AG18" s="503"/>
      <c r="AH18" s="501">
        <v>60</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10923775</v>
      </c>
      <c r="BO18" s="386"/>
      <c r="BP18" s="386"/>
      <c r="BQ18" s="386"/>
      <c r="BR18" s="386"/>
      <c r="BS18" s="386"/>
      <c r="BT18" s="386"/>
      <c r="BU18" s="387"/>
      <c r="BV18" s="385">
        <v>10658874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15479578</v>
      </c>
      <c r="BO19" s="386"/>
      <c r="BP19" s="386"/>
      <c r="BQ19" s="386"/>
      <c r="BR19" s="386"/>
      <c r="BS19" s="386"/>
      <c r="BT19" s="386"/>
      <c r="BU19" s="387"/>
      <c r="BV19" s="385">
        <v>14900300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21042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19604627</v>
      </c>
      <c r="BO23" s="386"/>
      <c r="BP23" s="386"/>
      <c r="BQ23" s="386"/>
      <c r="BR23" s="386"/>
      <c r="BS23" s="386"/>
      <c r="BT23" s="386"/>
      <c r="BU23" s="387"/>
      <c r="BV23" s="385">
        <v>19647136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8200</v>
      </c>
      <c r="R24" s="437"/>
      <c r="S24" s="437"/>
      <c r="T24" s="437"/>
      <c r="U24" s="437"/>
      <c r="V24" s="476"/>
      <c r="W24" s="531"/>
      <c r="X24" s="519"/>
      <c r="Y24" s="520"/>
      <c r="Z24" s="435" t="s">
        <v>154</v>
      </c>
      <c r="AA24" s="415"/>
      <c r="AB24" s="415"/>
      <c r="AC24" s="415"/>
      <c r="AD24" s="415"/>
      <c r="AE24" s="415"/>
      <c r="AF24" s="415"/>
      <c r="AG24" s="416"/>
      <c r="AH24" s="436">
        <v>378</v>
      </c>
      <c r="AI24" s="437"/>
      <c r="AJ24" s="437"/>
      <c r="AK24" s="437"/>
      <c r="AL24" s="476"/>
      <c r="AM24" s="436">
        <v>1197504</v>
      </c>
      <c r="AN24" s="437"/>
      <c r="AO24" s="437"/>
      <c r="AP24" s="437"/>
      <c r="AQ24" s="437"/>
      <c r="AR24" s="476"/>
      <c r="AS24" s="436">
        <v>3168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11845101</v>
      </c>
      <c r="BO24" s="386"/>
      <c r="BP24" s="386"/>
      <c r="BQ24" s="386"/>
      <c r="BR24" s="386"/>
      <c r="BS24" s="386"/>
      <c r="BT24" s="386"/>
      <c r="BU24" s="387"/>
      <c r="BV24" s="385">
        <v>11557485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6600</v>
      </c>
      <c r="R25" s="437"/>
      <c r="S25" s="437"/>
      <c r="T25" s="437"/>
      <c r="U25" s="437"/>
      <c r="V25" s="476"/>
      <c r="W25" s="531"/>
      <c r="X25" s="519"/>
      <c r="Y25" s="520"/>
      <c r="Z25" s="435" t="s">
        <v>157</v>
      </c>
      <c r="AA25" s="415"/>
      <c r="AB25" s="415"/>
      <c r="AC25" s="415"/>
      <c r="AD25" s="415"/>
      <c r="AE25" s="415"/>
      <c r="AF25" s="415"/>
      <c r="AG25" s="416"/>
      <c r="AH25" s="436">
        <v>74</v>
      </c>
      <c r="AI25" s="437"/>
      <c r="AJ25" s="437"/>
      <c r="AK25" s="437"/>
      <c r="AL25" s="476"/>
      <c r="AM25" s="436">
        <v>231472</v>
      </c>
      <c r="AN25" s="437"/>
      <c r="AO25" s="437"/>
      <c r="AP25" s="437"/>
      <c r="AQ25" s="437"/>
      <c r="AR25" s="476"/>
      <c r="AS25" s="436">
        <v>3128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4692706</v>
      </c>
      <c r="BO25" s="349"/>
      <c r="BP25" s="349"/>
      <c r="BQ25" s="349"/>
      <c r="BR25" s="349"/>
      <c r="BS25" s="349"/>
      <c r="BT25" s="349"/>
      <c r="BU25" s="350"/>
      <c r="BV25" s="348">
        <v>5016167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6300</v>
      </c>
      <c r="R26" s="437"/>
      <c r="S26" s="437"/>
      <c r="T26" s="437"/>
      <c r="U26" s="437"/>
      <c r="V26" s="476"/>
      <c r="W26" s="531"/>
      <c r="X26" s="519"/>
      <c r="Y26" s="520"/>
      <c r="Z26" s="435" t="s">
        <v>160</v>
      </c>
      <c r="AA26" s="541"/>
      <c r="AB26" s="541"/>
      <c r="AC26" s="541"/>
      <c r="AD26" s="541"/>
      <c r="AE26" s="541"/>
      <c r="AF26" s="541"/>
      <c r="AG26" s="542"/>
      <c r="AH26" s="436">
        <v>16</v>
      </c>
      <c r="AI26" s="437"/>
      <c r="AJ26" s="437"/>
      <c r="AK26" s="437"/>
      <c r="AL26" s="476"/>
      <c r="AM26" s="436">
        <v>58848</v>
      </c>
      <c r="AN26" s="437"/>
      <c r="AO26" s="437"/>
      <c r="AP26" s="437"/>
      <c r="AQ26" s="437"/>
      <c r="AR26" s="476"/>
      <c r="AS26" s="436">
        <v>3678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3800</v>
      </c>
      <c r="R27" s="437"/>
      <c r="S27" s="437"/>
      <c r="T27" s="437"/>
      <c r="U27" s="437"/>
      <c r="V27" s="476"/>
      <c r="W27" s="531"/>
      <c r="X27" s="519"/>
      <c r="Y27" s="520"/>
      <c r="Z27" s="435" t="s">
        <v>163</v>
      </c>
      <c r="AA27" s="415"/>
      <c r="AB27" s="415"/>
      <c r="AC27" s="415"/>
      <c r="AD27" s="415"/>
      <c r="AE27" s="415"/>
      <c r="AF27" s="415"/>
      <c r="AG27" s="416"/>
      <c r="AH27" s="436">
        <v>25</v>
      </c>
      <c r="AI27" s="437"/>
      <c r="AJ27" s="437"/>
      <c r="AK27" s="437"/>
      <c r="AL27" s="476"/>
      <c r="AM27" s="436">
        <v>82695</v>
      </c>
      <c r="AN27" s="437"/>
      <c r="AO27" s="437"/>
      <c r="AP27" s="437"/>
      <c r="AQ27" s="437"/>
      <c r="AR27" s="476"/>
      <c r="AS27" s="436">
        <v>3308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436861</v>
      </c>
      <c r="BO27" s="555"/>
      <c r="BP27" s="555"/>
      <c r="BQ27" s="555"/>
      <c r="BR27" s="555"/>
      <c r="BS27" s="555"/>
      <c r="BT27" s="555"/>
      <c r="BU27" s="556"/>
      <c r="BV27" s="554">
        <v>436656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3400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6147818</v>
      </c>
      <c r="BO28" s="349"/>
      <c r="BP28" s="349"/>
      <c r="BQ28" s="349"/>
      <c r="BR28" s="349"/>
      <c r="BS28" s="349"/>
      <c r="BT28" s="349"/>
      <c r="BU28" s="350"/>
      <c r="BV28" s="348">
        <v>6363559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19</v>
      </c>
      <c r="M29" s="437"/>
      <c r="N29" s="437"/>
      <c r="O29" s="437"/>
      <c r="P29" s="476"/>
      <c r="Q29" s="436">
        <v>3200</v>
      </c>
      <c r="R29" s="437"/>
      <c r="S29" s="437"/>
      <c r="T29" s="437"/>
      <c r="U29" s="437"/>
      <c r="V29" s="476"/>
      <c r="W29" s="532"/>
      <c r="X29" s="533"/>
      <c r="Y29" s="534"/>
      <c r="Z29" s="435" t="s">
        <v>170</v>
      </c>
      <c r="AA29" s="415"/>
      <c r="AB29" s="415"/>
      <c r="AC29" s="415"/>
      <c r="AD29" s="415"/>
      <c r="AE29" s="415"/>
      <c r="AF29" s="415"/>
      <c r="AG29" s="416"/>
      <c r="AH29" s="436">
        <v>403</v>
      </c>
      <c r="AI29" s="437"/>
      <c r="AJ29" s="437"/>
      <c r="AK29" s="437"/>
      <c r="AL29" s="476"/>
      <c r="AM29" s="436">
        <v>1280199</v>
      </c>
      <c r="AN29" s="437"/>
      <c r="AO29" s="437"/>
      <c r="AP29" s="437"/>
      <c r="AQ29" s="437"/>
      <c r="AR29" s="476"/>
      <c r="AS29" s="436">
        <v>3177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235277</v>
      </c>
      <c r="BO29" s="386"/>
      <c r="BP29" s="386"/>
      <c r="BQ29" s="386"/>
      <c r="BR29" s="386"/>
      <c r="BS29" s="386"/>
      <c r="BT29" s="386"/>
      <c r="BU29" s="387"/>
      <c r="BV29" s="385">
        <v>134740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2952918</v>
      </c>
      <c r="BO30" s="555"/>
      <c r="BP30" s="555"/>
      <c r="BQ30" s="555"/>
      <c r="BR30" s="555"/>
      <c r="BS30" s="555"/>
      <c r="BT30" s="555"/>
      <c r="BU30" s="556"/>
      <c r="BV30" s="554">
        <v>2433624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十里木高原簡易水道特別会計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静岡県市町総合事務組合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裾野市土地開発公社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裾野、長泉清掃施設組合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裾野市振興公社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墓地事業特別会計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静岡県芦湖水利組合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駿豆学園管理組合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静岡県後期高齢者医療広域連合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静岡県後期法令者医療広域連合（事業会計分）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静岡県地方税滞納整理機構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三島市他五ケ市町箱根山組合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三島市他三ケ市町箱根山組合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駿東地区交通災害共済組合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19089</v>
      </c>
      <c r="J41" s="83">
        <v>19679</v>
      </c>
      <c r="K41" s="83">
        <v>19456</v>
      </c>
      <c r="L41" s="83">
        <v>20545</v>
      </c>
      <c r="M41" s="84">
        <v>20549</v>
      </c>
    </row>
    <row r="42" spans="2:13" ht="27.75" customHeight="1">
      <c r="B42" s="1171"/>
      <c r="C42" s="1172"/>
      <c r="D42" s="85"/>
      <c r="E42" s="1177" t="s">
        <v>26</v>
      </c>
      <c r="F42" s="1177"/>
      <c r="G42" s="1177"/>
      <c r="H42" s="1178"/>
      <c r="I42" s="86">
        <v>508</v>
      </c>
      <c r="J42" s="87">
        <v>430</v>
      </c>
      <c r="K42" s="87">
        <v>356</v>
      </c>
      <c r="L42" s="87">
        <v>285</v>
      </c>
      <c r="M42" s="88">
        <v>283</v>
      </c>
    </row>
    <row r="43" spans="2:13" ht="27.75" customHeight="1">
      <c r="B43" s="1171"/>
      <c r="C43" s="1172"/>
      <c r="D43" s="85"/>
      <c r="E43" s="1177" t="s">
        <v>27</v>
      </c>
      <c r="F43" s="1177"/>
      <c r="G43" s="1177"/>
      <c r="H43" s="1178"/>
      <c r="I43" s="86">
        <v>4892</v>
      </c>
      <c r="J43" s="87">
        <v>4673</v>
      </c>
      <c r="K43" s="87">
        <v>4312</v>
      </c>
      <c r="L43" s="87">
        <v>4118</v>
      </c>
      <c r="M43" s="88">
        <v>4073</v>
      </c>
    </row>
    <row r="44" spans="2:13" ht="27.75" customHeight="1">
      <c r="B44" s="1171"/>
      <c r="C44" s="1172"/>
      <c r="D44" s="85"/>
      <c r="E44" s="1177" t="s">
        <v>28</v>
      </c>
      <c r="F44" s="1177"/>
      <c r="G44" s="1177"/>
      <c r="H44" s="1178"/>
      <c r="I44" s="86">
        <v>20</v>
      </c>
      <c r="J44" s="87">
        <v>18</v>
      </c>
      <c r="K44" s="87">
        <v>17</v>
      </c>
      <c r="L44" s="87">
        <v>15</v>
      </c>
      <c r="M44" s="88">
        <v>13</v>
      </c>
    </row>
    <row r="45" spans="2:13" ht="27.75" customHeight="1">
      <c r="B45" s="1171"/>
      <c r="C45" s="1172"/>
      <c r="D45" s="85"/>
      <c r="E45" s="1177" t="s">
        <v>29</v>
      </c>
      <c r="F45" s="1177"/>
      <c r="G45" s="1177"/>
      <c r="H45" s="1178"/>
      <c r="I45" s="86">
        <v>3461</v>
      </c>
      <c r="J45" s="87">
        <v>3613</v>
      </c>
      <c r="K45" s="87">
        <v>3808</v>
      </c>
      <c r="L45" s="87">
        <v>3754</v>
      </c>
      <c r="M45" s="88">
        <v>3483</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11124</v>
      </c>
      <c r="J49" s="87">
        <v>10149</v>
      </c>
      <c r="K49" s="87">
        <v>9852</v>
      </c>
      <c r="L49" s="87">
        <v>9268</v>
      </c>
      <c r="M49" s="88">
        <v>9707</v>
      </c>
    </row>
    <row r="50" spans="2:13" ht="27.75" customHeight="1">
      <c r="B50" s="1171"/>
      <c r="C50" s="1172"/>
      <c r="D50" s="85"/>
      <c r="E50" s="1177" t="s">
        <v>35</v>
      </c>
      <c r="F50" s="1177"/>
      <c r="G50" s="1177"/>
      <c r="H50" s="1178"/>
      <c r="I50" s="86">
        <v>1921</v>
      </c>
      <c r="J50" s="87">
        <v>2432</v>
      </c>
      <c r="K50" s="87">
        <v>2972</v>
      </c>
      <c r="L50" s="87">
        <v>3398</v>
      </c>
      <c r="M50" s="88">
        <v>3778</v>
      </c>
    </row>
    <row r="51" spans="2:13" ht="27.75" customHeight="1">
      <c r="B51" s="1173"/>
      <c r="C51" s="1174"/>
      <c r="D51" s="85"/>
      <c r="E51" s="1177" t="s">
        <v>36</v>
      </c>
      <c r="F51" s="1177"/>
      <c r="G51" s="1177"/>
      <c r="H51" s="1178"/>
      <c r="I51" s="86">
        <v>14732</v>
      </c>
      <c r="J51" s="87">
        <v>14589</v>
      </c>
      <c r="K51" s="87">
        <v>14444</v>
      </c>
      <c r="L51" s="87">
        <v>15129</v>
      </c>
      <c r="M51" s="88">
        <v>14805</v>
      </c>
    </row>
    <row r="52" spans="2:13" ht="27.75" customHeight="1" thickBot="1">
      <c r="B52" s="1181" t="s">
        <v>37</v>
      </c>
      <c r="C52" s="1182"/>
      <c r="D52" s="90"/>
      <c r="E52" s="1183" t="s">
        <v>38</v>
      </c>
      <c r="F52" s="1183"/>
      <c r="G52" s="1183"/>
      <c r="H52" s="1184"/>
      <c r="I52" s="91">
        <v>193</v>
      </c>
      <c r="J52" s="92">
        <v>1242</v>
      </c>
      <c r="K52" s="92">
        <v>681</v>
      </c>
      <c r="L52" s="92">
        <v>923</v>
      </c>
      <c r="M52" s="93">
        <v>111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111202</v>
      </c>
      <c r="E3" s="116"/>
      <c r="F3" s="117">
        <v>44162</v>
      </c>
      <c r="G3" s="118"/>
      <c r="H3" s="119"/>
    </row>
    <row r="4" spans="1:8">
      <c r="A4" s="120"/>
      <c r="B4" s="121"/>
      <c r="C4" s="122"/>
      <c r="D4" s="123">
        <v>85740</v>
      </c>
      <c r="E4" s="124"/>
      <c r="F4" s="125">
        <v>24931</v>
      </c>
      <c r="G4" s="126"/>
      <c r="H4" s="127"/>
    </row>
    <row r="5" spans="1:8">
      <c r="A5" s="108" t="s">
        <v>510</v>
      </c>
      <c r="B5" s="113"/>
      <c r="C5" s="114"/>
      <c r="D5" s="115">
        <v>82557</v>
      </c>
      <c r="E5" s="116"/>
      <c r="F5" s="117">
        <v>48103</v>
      </c>
      <c r="G5" s="118"/>
      <c r="H5" s="119"/>
    </row>
    <row r="6" spans="1:8">
      <c r="A6" s="120"/>
      <c r="B6" s="121"/>
      <c r="C6" s="122"/>
      <c r="D6" s="123">
        <v>52051</v>
      </c>
      <c r="E6" s="124"/>
      <c r="F6" s="125">
        <v>22640</v>
      </c>
      <c r="G6" s="126"/>
      <c r="H6" s="127"/>
    </row>
    <row r="7" spans="1:8">
      <c r="A7" s="108" t="s">
        <v>511</v>
      </c>
      <c r="B7" s="113"/>
      <c r="C7" s="114"/>
      <c r="D7" s="115">
        <v>64941</v>
      </c>
      <c r="E7" s="116"/>
      <c r="F7" s="117">
        <v>45761</v>
      </c>
      <c r="G7" s="118"/>
      <c r="H7" s="119"/>
    </row>
    <row r="8" spans="1:8">
      <c r="A8" s="120"/>
      <c r="B8" s="121"/>
      <c r="C8" s="122"/>
      <c r="D8" s="123">
        <v>40527</v>
      </c>
      <c r="E8" s="124"/>
      <c r="F8" s="125">
        <v>24777</v>
      </c>
      <c r="G8" s="126"/>
      <c r="H8" s="127"/>
    </row>
    <row r="9" spans="1:8">
      <c r="A9" s="108" t="s">
        <v>512</v>
      </c>
      <c r="B9" s="113"/>
      <c r="C9" s="114"/>
      <c r="D9" s="115">
        <v>72507</v>
      </c>
      <c r="E9" s="116"/>
      <c r="F9" s="117">
        <v>56255</v>
      </c>
      <c r="G9" s="118"/>
      <c r="H9" s="119"/>
    </row>
    <row r="10" spans="1:8">
      <c r="A10" s="120"/>
      <c r="B10" s="121"/>
      <c r="C10" s="122"/>
      <c r="D10" s="123">
        <v>42564</v>
      </c>
      <c r="E10" s="124"/>
      <c r="F10" s="125">
        <v>26957</v>
      </c>
      <c r="G10" s="126"/>
      <c r="H10" s="127"/>
    </row>
    <row r="11" spans="1:8">
      <c r="A11" s="108" t="s">
        <v>513</v>
      </c>
      <c r="B11" s="113"/>
      <c r="C11" s="114"/>
      <c r="D11" s="115">
        <v>72994</v>
      </c>
      <c r="E11" s="116"/>
      <c r="F11" s="117">
        <v>57944</v>
      </c>
      <c r="G11" s="118"/>
      <c r="H11" s="119"/>
    </row>
    <row r="12" spans="1:8">
      <c r="A12" s="120"/>
      <c r="B12" s="121"/>
      <c r="C12" s="128"/>
      <c r="D12" s="123">
        <v>36862</v>
      </c>
      <c r="E12" s="124"/>
      <c r="F12" s="125">
        <v>29326</v>
      </c>
      <c r="G12" s="126"/>
      <c r="H12" s="127"/>
    </row>
    <row r="13" spans="1:8">
      <c r="A13" s="108"/>
      <c r="B13" s="113"/>
      <c r="C13" s="129"/>
      <c r="D13" s="130">
        <v>80840</v>
      </c>
      <c r="E13" s="131"/>
      <c r="F13" s="132">
        <v>50445</v>
      </c>
      <c r="G13" s="133"/>
      <c r="H13" s="119"/>
    </row>
    <row r="14" spans="1:8">
      <c r="A14" s="120"/>
      <c r="B14" s="121"/>
      <c r="C14" s="122"/>
      <c r="D14" s="123">
        <v>51549</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8.27</v>
      </c>
      <c r="C19" s="134">
        <f>ROUND(VALUE(SUBSTITUTE(実質収支比率等に係る経年分析!G$48,"▲","-")),2)</f>
        <v>8.67</v>
      </c>
      <c r="D19" s="134">
        <f>ROUND(VALUE(SUBSTITUTE(実質収支比率等に係る経年分析!H$48,"▲","-")),2)</f>
        <v>8.33</v>
      </c>
      <c r="E19" s="134">
        <f>ROUND(VALUE(SUBSTITUTE(実質収支比率等に係る経年分析!I$48,"▲","-")),2)</f>
        <v>6.39</v>
      </c>
      <c r="F19" s="134">
        <f>ROUND(VALUE(SUBSTITUTE(実質収支比率等に係る経年分析!J$48,"▲","-")),2)</f>
        <v>5.87</v>
      </c>
    </row>
    <row r="20" spans="1:11">
      <c r="A20" s="134" t="s">
        <v>43</v>
      </c>
      <c r="B20" s="134">
        <f>ROUND(VALUE(SUBSTITUTE(実質収支比率等に係る経年分析!F$47,"▲","-")),2)</f>
        <v>72.989999999999995</v>
      </c>
      <c r="C20" s="134">
        <f>ROUND(VALUE(SUBSTITUTE(実質収支比率等に係る経年分析!G$47,"▲","-")),2)</f>
        <v>65.63</v>
      </c>
      <c r="D20" s="134">
        <f>ROUND(VALUE(SUBSTITUTE(実質収支比率等に係る経年分析!H$47,"▲","-")),2)</f>
        <v>62.59</v>
      </c>
      <c r="E20" s="134">
        <f>ROUND(VALUE(SUBSTITUTE(実質収支比率等に係る経年分析!I$47,"▲","-")),2)</f>
        <v>53.51</v>
      </c>
      <c r="F20" s="134">
        <f>ROUND(VALUE(SUBSTITUTE(実質収支比率等に係る経年分析!J$47,"▲","-")),2)</f>
        <v>55.65</v>
      </c>
    </row>
    <row r="21" spans="1:11">
      <c r="A21" s="134" t="s">
        <v>44</v>
      </c>
      <c r="B21" s="134">
        <f>IF(ISNUMBER(VALUE(SUBSTITUTE(実質収支比率等に係る経年分析!F$49,"▲","-"))),ROUND(VALUE(SUBSTITUTE(実質収支比率等に係る経年分析!F$49,"▲","-")),2),NA())</f>
        <v>-20.39</v>
      </c>
      <c r="C21" s="134">
        <f>IF(ISNUMBER(VALUE(SUBSTITUTE(実質収支比率等に係る経年分析!G$49,"▲","-"))),ROUND(VALUE(SUBSTITUTE(実質収支比率等に係る経年分析!G$49,"▲","-")),2),NA())</f>
        <v>-12.78</v>
      </c>
      <c r="D21" s="134">
        <f>IF(ISNUMBER(VALUE(SUBSTITUTE(実質収支比率等に係る経年分析!H$49,"▲","-"))),ROUND(VALUE(SUBSTITUTE(実質収支比率等に係る経年分析!H$49,"▲","-")),2),NA())</f>
        <v>-6.05</v>
      </c>
      <c r="E21" s="134">
        <f>IF(ISNUMBER(VALUE(SUBSTITUTE(実質収支比率等に係る経年分析!I$49,"▲","-"))),ROUND(VALUE(SUBSTITUTE(実質収支比率等に係る経年分析!I$49,"▲","-")),2),NA())</f>
        <v>-9.1999999999999993</v>
      </c>
      <c r="F21" s="134">
        <f>IF(ISNUMBER(VALUE(SUBSTITUTE(実質収支比率等に係る経年分析!J$49,"▲","-"))),ROUND(VALUE(SUBSTITUTE(実質収支比率等に係る経年分析!J$49,"▲","-")),2),NA())</f>
        <v>-6.4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十里木高原簡易水道特別会計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墓地事業特別会計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8.2100000000000009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8.3000000000000007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1139</v>
      </c>
      <c r="E42" s="136"/>
      <c r="F42" s="136"/>
      <c r="G42" s="136">
        <f>'実質公債費比率（分子）の構造'!L$52</f>
        <v>1255</v>
      </c>
      <c r="H42" s="136"/>
      <c r="I42" s="136"/>
      <c r="J42" s="136">
        <f>'実質公債費比率（分子）の構造'!M$52</f>
        <v>1327</v>
      </c>
      <c r="K42" s="136"/>
      <c r="L42" s="136"/>
      <c r="M42" s="136">
        <f>'実質公債費比率（分子）の構造'!N$52</f>
        <v>1410</v>
      </c>
      <c r="N42" s="136"/>
      <c r="O42" s="136"/>
      <c r="P42" s="136">
        <f>'実質公債費比率（分子）の構造'!O$52</f>
        <v>1480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76</v>
      </c>
      <c r="C44" s="136"/>
      <c r="D44" s="136"/>
      <c r="E44" s="136">
        <f>'実質公債費比率（分子）の構造'!L$50</f>
        <v>75</v>
      </c>
      <c r="F44" s="136"/>
      <c r="G44" s="136"/>
      <c r="H44" s="136">
        <f>'実質公債費比率（分子）の構造'!M$50</f>
        <v>74</v>
      </c>
      <c r="I44" s="136"/>
      <c r="J44" s="136"/>
      <c r="K44" s="136">
        <f>'実質公債費比率（分子）の構造'!N$50</f>
        <v>72</v>
      </c>
      <c r="L44" s="136"/>
      <c r="M44" s="136"/>
      <c r="N44" s="136">
        <f>'実質公債費比率（分子）の構造'!O$50</f>
        <v>71</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298</v>
      </c>
      <c r="C46" s="136"/>
      <c r="D46" s="136"/>
      <c r="E46" s="136">
        <f>'実質公債費比率（分子）の構造'!L$48</f>
        <v>282</v>
      </c>
      <c r="F46" s="136"/>
      <c r="G46" s="136"/>
      <c r="H46" s="136">
        <f>'実質公債費比率（分子）の構造'!M$48</f>
        <v>242</v>
      </c>
      <c r="I46" s="136"/>
      <c r="J46" s="136"/>
      <c r="K46" s="136">
        <f>'実質公債費比率（分子）の構造'!N$48</f>
        <v>286</v>
      </c>
      <c r="L46" s="136"/>
      <c r="M46" s="136"/>
      <c r="N46" s="136">
        <f>'実質公債費比率（分子）の構造'!O$48</f>
        <v>309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1864</v>
      </c>
      <c r="C49" s="136"/>
      <c r="D49" s="136"/>
      <c r="E49" s="136">
        <f>'実質公債費比率（分子）の構造'!L$45</f>
        <v>1818</v>
      </c>
      <c r="F49" s="136"/>
      <c r="G49" s="136"/>
      <c r="H49" s="136">
        <f>'実質公債費比率（分子）の構造'!M$45</f>
        <v>1818</v>
      </c>
      <c r="I49" s="136"/>
      <c r="J49" s="136"/>
      <c r="K49" s="136">
        <f>'実質公債費比率（分子）の構造'!N$45</f>
        <v>2043</v>
      </c>
      <c r="L49" s="136"/>
      <c r="M49" s="136"/>
      <c r="N49" s="136">
        <f>'実質公債費比率（分子）の構造'!O$45</f>
        <v>1952</v>
      </c>
      <c r="O49" s="136"/>
      <c r="P49" s="136"/>
    </row>
    <row r="50" spans="1:16">
      <c r="A50" s="136" t="s">
        <v>59</v>
      </c>
      <c r="B50" s="136" t="e">
        <f>NA()</f>
        <v>#N/A</v>
      </c>
      <c r="C50" s="136">
        <f>IF(ISNUMBER('実質公債費比率（分子）の構造'!K$53),'実質公債費比率（分子）の構造'!K$53,NA())</f>
        <v>1099</v>
      </c>
      <c r="D50" s="136" t="e">
        <f>NA()</f>
        <v>#N/A</v>
      </c>
      <c r="E50" s="136" t="e">
        <f>NA()</f>
        <v>#N/A</v>
      </c>
      <c r="F50" s="136">
        <f>IF(ISNUMBER('実質公債費比率（分子）の構造'!L$53),'実質公債費比率（分子）の構造'!L$53,NA())</f>
        <v>920</v>
      </c>
      <c r="G50" s="136" t="e">
        <f>NA()</f>
        <v>#N/A</v>
      </c>
      <c r="H50" s="136" t="e">
        <f>NA()</f>
        <v>#N/A</v>
      </c>
      <c r="I50" s="136">
        <f>IF(ISNUMBER('実質公債費比率（分子）の構造'!M$53),'実質公債費比率（分子）の構造'!M$53,NA())</f>
        <v>807</v>
      </c>
      <c r="J50" s="136" t="e">
        <f>NA()</f>
        <v>#N/A</v>
      </c>
      <c r="K50" s="136" t="e">
        <f>NA()</f>
        <v>#N/A</v>
      </c>
      <c r="L50" s="136">
        <f>IF(ISNUMBER('実質公債費比率（分子）の構造'!N$53),'実質公債費比率（分子）の構造'!N$53,NA())</f>
        <v>991</v>
      </c>
      <c r="M50" s="136" t="e">
        <f>NA()</f>
        <v>#N/A</v>
      </c>
      <c r="N50" s="136" t="e">
        <f>NA()</f>
        <v>#N/A</v>
      </c>
      <c r="O50" s="136">
        <f>IF(ISNUMBER('実質公債費比率（分子）の構造'!O$53),'実質公債費比率（分子）の構造'!O$53,NA())</f>
        <v>852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14732</v>
      </c>
      <c r="E56" s="135"/>
      <c r="F56" s="135"/>
      <c r="G56" s="135">
        <f>'将来負担比率（分子）の構造'!J$51</f>
        <v>14589</v>
      </c>
      <c r="H56" s="135"/>
      <c r="I56" s="135"/>
      <c r="J56" s="135">
        <f>'将来負担比率（分子）の構造'!K$51</f>
        <v>14444</v>
      </c>
      <c r="K56" s="135"/>
      <c r="L56" s="135"/>
      <c r="M56" s="135">
        <f>'将来負担比率（分子）の構造'!L$51</f>
        <v>15129</v>
      </c>
      <c r="N56" s="135"/>
      <c r="O56" s="135"/>
      <c r="P56" s="135">
        <f>'将来負担比率（分子）の構造'!M$51</f>
        <v>14805</v>
      </c>
    </row>
    <row r="57" spans="1:16">
      <c r="A57" s="135" t="s">
        <v>35</v>
      </c>
      <c r="B57" s="135"/>
      <c r="C57" s="135"/>
      <c r="D57" s="135">
        <f>'将来負担比率（分子）の構造'!I$50</f>
        <v>1921</v>
      </c>
      <c r="E57" s="135"/>
      <c r="F57" s="135"/>
      <c r="G57" s="135">
        <f>'将来負担比率（分子）の構造'!J$50</f>
        <v>2432</v>
      </c>
      <c r="H57" s="135"/>
      <c r="I57" s="135"/>
      <c r="J57" s="135">
        <f>'将来負担比率（分子）の構造'!K$50</f>
        <v>2972</v>
      </c>
      <c r="K57" s="135"/>
      <c r="L57" s="135"/>
      <c r="M57" s="135">
        <f>'将来負担比率（分子）の構造'!L$50</f>
        <v>3398</v>
      </c>
      <c r="N57" s="135"/>
      <c r="O57" s="135"/>
      <c r="P57" s="135">
        <f>'将来負担比率（分子）の構造'!M$50</f>
        <v>3778</v>
      </c>
    </row>
    <row r="58" spans="1:16">
      <c r="A58" s="135" t="s">
        <v>34</v>
      </c>
      <c r="B58" s="135"/>
      <c r="C58" s="135"/>
      <c r="D58" s="135">
        <f>'将来負担比率（分子）の構造'!I$49</f>
        <v>11124</v>
      </c>
      <c r="E58" s="135"/>
      <c r="F58" s="135"/>
      <c r="G58" s="135">
        <f>'将来負担比率（分子）の構造'!J$49</f>
        <v>10149</v>
      </c>
      <c r="H58" s="135"/>
      <c r="I58" s="135"/>
      <c r="J58" s="135">
        <f>'将来負担比率（分子）の構造'!K$49</f>
        <v>9852</v>
      </c>
      <c r="K58" s="135"/>
      <c r="L58" s="135"/>
      <c r="M58" s="135">
        <f>'将来負担比率（分子）の構造'!L$49</f>
        <v>9268</v>
      </c>
      <c r="N58" s="135"/>
      <c r="O58" s="135"/>
      <c r="P58" s="135">
        <f>'将来負担比率（分子）の構造'!M$49</f>
        <v>9707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3461</v>
      </c>
      <c r="C62" s="135"/>
      <c r="D62" s="135"/>
      <c r="E62" s="135">
        <f>'将来負担比率（分子）の構造'!J$45</f>
        <v>3613</v>
      </c>
      <c r="F62" s="135"/>
      <c r="G62" s="135"/>
      <c r="H62" s="135">
        <f>'将来負担比率（分子）の構造'!K$45</f>
        <v>3808</v>
      </c>
      <c r="I62" s="135"/>
      <c r="J62" s="135"/>
      <c r="K62" s="135">
        <f>'将来負担比率（分子）の構造'!L$45</f>
        <v>3754</v>
      </c>
      <c r="L62" s="135"/>
      <c r="M62" s="135"/>
      <c r="N62" s="135">
        <f>'将来負担比率（分子）の構造'!M$45</f>
        <v>3483</v>
      </c>
      <c r="O62" s="135"/>
      <c r="P62" s="135"/>
    </row>
    <row r="63" spans="1:16">
      <c r="A63" s="135" t="s">
        <v>28</v>
      </c>
      <c r="B63" s="135">
        <f>'将来負担比率（分子）の構造'!I$44</f>
        <v>20</v>
      </c>
      <c r="C63" s="135"/>
      <c r="D63" s="135"/>
      <c r="E63" s="135">
        <f>'将来負担比率（分子）の構造'!J$44</f>
        <v>18</v>
      </c>
      <c r="F63" s="135"/>
      <c r="G63" s="135"/>
      <c r="H63" s="135">
        <f>'将来負担比率（分子）の構造'!K$44</f>
        <v>17</v>
      </c>
      <c r="I63" s="135"/>
      <c r="J63" s="135"/>
      <c r="K63" s="135">
        <f>'将来負担比率（分子）の構造'!L$44</f>
        <v>15</v>
      </c>
      <c r="L63" s="135"/>
      <c r="M63" s="135"/>
      <c r="N63" s="135">
        <f>'将来負担比率（分子）の構造'!M$44</f>
        <v>13</v>
      </c>
      <c r="O63" s="135"/>
      <c r="P63" s="135"/>
    </row>
    <row r="64" spans="1:16">
      <c r="A64" s="135" t="s">
        <v>27</v>
      </c>
      <c r="B64" s="135">
        <f>'将来負担比率（分子）の構造'!I$43</f>
        <v>4892</v>
      </c>
      <c r="C64" s="135"/>
      <c r="D64" s="135"/>
      <c r="E64" s="135">
        <f>'将来負担比率（分子）の構造'!J$43</f>
        <v>4673</v>
      </c>
      <c r="F64" s="135"/>
      <c r="G64" s="135"/>
      <c r="H64" s="135">
        <f>'将来負担比率（分子）の構造'!K$43</f>
        <v>4312</v>
      </c>
      <c r="I64" s="135"/>
      <c r="J64" s="135"/>
      <c r="K64" s="135">
        <f>'将来負担比率（分子）の構造'!L$43</f>
        <v>4118</v>
      </c>
      <c r="L64" s="135"/>
      <c r="M64" s="135"/>
      <c r="N64" s="135">
        <f>'将来負担比率（分子）の構造'!M$43</f>
        <v>4073</v>
      </c>
      <c r="O64" s="135"/>
      <c r="P64" s="135"/>
    </row>
    <row r="65" spans="1:16">
      <c r="A65" s="135" t="s">
        <v>26</v>
      </c>
      <c r="B65" s="135">
        <f>'将来負担比率（分子）の構造'!I$42</f>
        <v>508</v>
      </c>
      <c r="C65" s="135"/>
      <c r="D65" s="135"/>
      <c r="E65" s="135">
        <f>'将来負担比率（分子）の構造'!J$42</f>
        <v>430</v>
      </c>
      <c r="F65" s="135"/>
      <c r="G65" s="135"/>
      <c r="H65" s="135">
        <f>'将来負担比率（分子）の構造'!K$42</f>
        <v>356</v>
      </c>
      <c r="I65" s="135"/>
      <c r="J65" s="135"/>
      <c r="K65" s="135">
        <f>'将来負担比率（分子）の構造'!L$42</f>
        <v>285</v>
      </c>
      <c r="L65" s="135"/>
      <c r="M65" s="135"/>
      <c r="N65" s="135">
        <f>'将来負担比率（分子）の構造'!M$42</f>
        <v>283</v>
      </c>
      <c r="O65" s="135"/>
      <c r="P65" s="135"/>
    </row>
    <row r="66" spans="1:16">
      <c r="A66" s="135" t="s">
        <v>25</v>
      </c>
      <c r="B66" s="135">
        <f>'将来負担比率（分子）の構造'!I$41</f>
        <v>19089</v>
      </c>
      <c r="C66" s="135"/>
      <c r="D66" s="135"/>
      <c r="E66" s="135">
        <f>'将来負担比率（分子）の構造'!J$41</f>
        <v>19679</v>
      </c>
      <c r="F66" s="135"/>
      <c r="G66" s="135"/>
      <c r="H66" s="135">
        <f>'将来負担比率（分子）の構造'!K$41</f>
        <v>19456</v>
      </c>
      <c r="I66" s="135"/>
      <c r="J66" s="135"/>
      <c r="K66" s="135">
        <f>'将来負担比率（分子）の構造'!L$41</f>
        <v>20545</v>
      </c>
      <c r="L66" s="135"/>
      <c r="M66" s="135"/>
      <c r="N66" s="135">
        <f>'将来負担比率（分子）の構造'!M$41</f>
        <v>20549</v>
      </c>
      <c r="O66" s="135"/>
      <c r="P66" s="135"/>
    </row>
    <row r="67" spans="1:16">
      <c r="A67" s="135" t="s">
        <v>63</v>
      </c>
      <c r="B67" s="135" t="e">
        <f>NA()</f>
        <v>#N/A</v>
      </c>
      <c r="C67" s="135">
        <f>IF(ISNUMBER('将来負担比率（分子）の構造'!I$52), IF('将来負担比率（分子）の構造'!I$52 &lt; 0, 0, '将来負担比率（分子）の構造'!I$52), NA())</f>
        <v>193</v>
      </c>
      <c r="D67" s="135" t="e">
        <f>NA()</f>
        <v>#N/A</v>
      </c>
      <c r="E67" s="135" t="e">
        <f>NA()</f>
        <v>#N/A</v>
      </c>
      <c r="F67" s="135">
        <f>IF(ISNUMBER('将来負担比率（分子）の構造'!J$52), IF('将来負担比率（分子）の構造'!J$52 &lt; 0, 0, '将来負担比率（分子）の構造'!J$52), NA())</f>
        <v>1242</v>
      </c>
      <c r="G67" s="135" t="e">
        <f>NA()</f>
        <v>#N/A</v>
      </c>
      <c r="H67" s="135" t="e">
        <f>NA()</f>
        <v>#N/A</v>
      </c>
      <c r="I67" s="135">
        <f>IF(ISNUMBER('将来負担比率（分子）の構造'!K$52), IF('将来負担比率（分子）の構造'!K$52 &lt; 0, 0, '将来負担比率（分子）の構造'!K$52), NA())</f>
        <v>681</v>
      </c>
      <c r="J67" s="135" t="e">
        <f>NA()</f>
        <v>#N/A</v>
      </c>
      <c r="K67" s="135" t="e">
        <f>NA()</f>
        <v>#N/A</v>
      </c>
      <c r="L67" s="135">
        <f>IF(ISNUMBER('将来負担比率（分子）の構造'!L$52), IF('将来負担比率（分子）の構造'!L$52 &lt; 0, 0, '将来負担比率（分子）の構造'!L$52), NA())</f>
        <v>923</v>
      </c>
      <c r="M67" s="135" t="e">
        <f>NA()</f>
        <v>#N/A</v>
      </c>
      <c r="N67" s="135" t="e">
        <f>NA()</f>
        <v>#N/A</v>
      </c>
      <c r="O67" s="135">
        <f>IF(ISNUMBER('将来負担比率（分子）の構造'!M$52), IF('将来負担比率（分子）の構造'!M$52 &lt; 0, 0, '将来負担比率（分子）の構造'!M$52), NA())</f>
        <v>111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11561921</v>
      </c>
      <c r="S5" s="583"/>
      <c r="T5" s="583"/>
      <c r="U5" s="583"/>
      <c r="V5" s="583"/>
      <c r="W5" s="583"/>
      <c r="X5" s="583"/>
      <c r="Y5" s="584"/>
      <c r="Z5" s="585">
        <v>54.8</v>
      </c>
      <c r="AA5" s="585"/>
      <c r="AB5" s="585"/>
      <c r="AC5" s="585"/>
      <c r="AD5" s="586">
        <v>11161213</v>
      </c>
      <c r="AE5" s="586"/>
      <c r="AF5" s="586"/>
      <c r="AG5" s="586"/>
      <c r="AH5" s="586"/>
      <c r="AI5" s="586"/>
      <c r="AJ5" s="586"/>
      <c r="AK5" s="586"/>
      <c r="AL5" s="587">
        <v>89.1</v>
      </c>
      <c r="AM5" s="588"/>
      <c r="AN5" s="588"/>
      <c r="AO5" s="589"/>
      <c r="AP5" s="579" t="s">
        <v>208</v>
      </c>
      <c r="AQ5" s="580"/>
      <c r="AR5" s="580"/>
      <c r="AS5" s="580"/>
      <c r="AT5" s="580"/>
      <c r="AU5" s="580"/>
      <c r="AV5" s="580"/>
      <c r="AW5" s="580"/>
      <c r="AX5" s="580"/>
      <c r="AY5" s="580"/>
      <c r="AZ5" s="580"/>
      <c r="BA5" s="580"/>
      <c r="BB5" s="580"/>
      <c r="BC5" s="580"/>
      <c r="BD5" s="580"/>
      <c r="BE5" s="580"/>
      <c r="BF5" s="581"/>
      <c r="BG5" s="593">
        <v>11161213</v>
      </c>
      <c r="BH5" s="594"/>
      <c r="BI5" s="594"/>
      <c r="BJ5" s="594"/>
      <c r="BK5" s="594"/>
      <c r="BL5" s="594"/>
      <c r="BM5" s="594"/>
      <c r="BN5" s="595"/>
      <c r="BO5" s="596">
        <v>96.5</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182641</v>
      </c>
      <c r="S6" s="594"/>
      <c r="T6" s="594"/>
      <c r="U6" s="594"/>
      <c r="V6" s="594"/>
      <c r="W6" s="594"/>
      <c r="X6" s="594"/>
      <c r="Y6" s="595"/>
      <c r="Z6" s="596">
        <v>0.9</v>
      </c>
      <c r="AA6" s="596"/>
      <c r="AB6" s="596"/>
      <c r="AC6" s="596"/>
      <c r="AD6" s="597">
        <v>182641</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11161213</v>
      </c>
      <c r="BH6" s="594"/>
      <c r="BI6" s="594"/>
      <c r="BJ6" s="594"/>
      <c r="BK6" s="594"/>
      <c r="BL6" s="594"/>
      <c r="BM6" s="594"/>
      <c r="BN6" s="595"/>
      <c r="BO6" s="596">
        <v>96.5</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208097</v>
      </c>
      <c r="CS6" s="594"/>
      <c r="CT6" s="594"/>
      <c r="CU6" s="594"/>
      <c r="CV6" s="594"/>
      <c r="CW6" s="594"/>
      <c r="CX6" s="594"/>
      <c r="CY6" s="595"/>
      <c r="CZ6" s="596">
        <v>1</v>
      </c>
      <c r="DA6" s="596"/>
      <c r="DB6" s="596"/>
      <c r="DC6" s="596"/>
      <c r="DD6" s="602" t="s">
        <v>209</v>
      </c>
      <c r="DE6" s="594"/>
      <c r="DF6" s="594"/>
      <c r="DG6" s="594"/>
      <c r="DH6" s="594"/>
      <c r="DI6" s="594"/>
      <c r="DJ6" s="594"/>
      <c r="DK6" s="594"/>
      <c r="DL6" s="594"/>
      <c r="DM6" s="594"/>
      <c r="DN6" s="594"/>
      <c r="DO6" s="594"/>
      <c r="DP6" s="595"/>
      <c r="DQ6" s="602">
        <v>208097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19029</v>
      </c>
      <c r="S7" s="594"/>
      <c r="T7" s="594"/>
      <c r="U7" s="594"/>
      <c r="V7" s="594"/>
      <c r="W7" s="594"/>
      <c r="X7" s="594"/>
      <c r="Y7" s="595"/>
      <c r="Z7" s="596">
        <v>0.1</v>
      </c>
      <c r="AA7" s="596"/>
      <c r="AB7" s="596"/>
      <c r="AC7" s="596"/>
      <c r="AD7" s="597">
        <v>19029</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5608275</v>
      </c>
      <c r="BH7" s="594"/>
      <c r="BI7" s="594"/>
      <c r="BJ7" s="594"/>
      <c r="BK7" s="594"/>
      <c r="BL7" s="594"/>
      <c r="BM7" s="594"/>
      <c r="BN7" s="595"/>
      <c r="BO7" s="596">
        <v>48.5</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2753359</v>
      </c>
      <c r="CS7" s="594"/>
      <c r="CT7" s="594"/>
      <c r="CU7" s="594"/>
      <c r="CV7" s="594"/>
      <c r="CW7" s="594"/>
      <c r="CX7" s="594"/>
      <c r="CY7" s="595"/>
      <c r="CZ7" s="596">
        <v>13.7</v>
      </c>
      <c r="DA7" s="596"/>
      <c r="DB7" s="596"/>
      <c r="DC7" s="596"/>
      <c r="DD7" s="602">
        <v>78691</v>
      </c>
      <c r="DE7" s="594"/>
      <c r="DF7" s="594"/>
      <c r="DG7" s="594"/>
      <c r="DH7" s="594"/>
      <c r="DI7" s="594"/>
      <c r="DJ7" s="594"/>
      <c r="DK7" s="594"/>
      <c r="DL7" s="594"/>
      <c r="DM7" s="594"/>
      <c r="DN7" s="594"/>
      <c r="DO7" s="594"/>
      <c r="DP7" s="595"/>
      <c r="DQ7" s="602">
        <v>2465988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64224</v>
      </c>
      <c r="S8" s="594"/>
      <c r="T8" s="594"/>
      <c r="U8" s="594"/>
      <c r="V8" s="594"/>
      <c r="W8" s="594"/>
      <c r="X8" s="594"/>
      <c r="Y8" s="595"/>
      <c r="Z8" s="596">
        <v>0.3</v>
      </c>
      <c r="AA8" s="596"/>
      <c r="AB8" s="596"/>
      <c r="AC8" s="596"/>
      <c r="AD8" s="597">
        <v>64224</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103336</v>
      </c>
      <c r="BH8" s="594"/>
      <c r="BI8" s="594"/>
      <c r="BJ8" s="594"/>
      <c r="BK8" s="594"/>
      <c r="BL8" s="594"/>
      <c r="BM8" s="594"/>
      <c r="BN8" s="595"/>
      <c r="BO8" s="596">
        <v>0.9</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5518777</v>
      </c>
      <c r="CS8" s="594"/>
      <c r="CT8" s="594"/>
      <c r="CU8" s="594"/>
      <c r="CV8" s="594"/>
      <c r="CW8" s="594"/>
      <c r="CX8" s="594"/>
      <c r="CY8" s="595"/>
      <c r="CZ8" s="596">
        <v>27.4</v>
      </c>
      <c r="DA8" s="596"/>
      <c r="DB8" s="596"/>
      <c r="DC8" s="596"/>
      <c r="DD8" s="602">
        <v>132602</v>
      </c>
      <c r="DE8" s="594"/>
      <c r="DF8" s="594"/>
      <c r="DG8" s="594"/>
      <c r="DH8" s="594"/>
      <c r="DI8" s="594"/>
      <c r="DJ8" s="594"/>
      <c r="DK8" s="594"/>
      <c r="DL8" s="594"/>
      <c r="DM8" s="594"/>
      <c r="DN8" s="594"/>
      <c r="DO8" s="594"/>
      <c r="DP8" s="595"/>
      <c r="DQ8" s="602">
        <v>2947784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39610</v>
      </c>
      <c r="S9" s="594"/>
      <c r="T9" s="594"/>
      <c r="U9" s="594"/>
      <c r="V9" s="594"/>
      <c r="W9" s="594"/>
      <c r="X9" s="594"/>
      <c r="Y9" s="595"/>
      <c r="Z9" s="596">
        <v>0.2</v>
      </c>
      <c r="AA9" s="596"/>
      <c r="AB9" s="596"/>
      <c r="AC9" s="596"/>
      <c r="AD9" s="597">
        <v>39610</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3213589</v>
      </c>
      <c r="BH9" s="594"/>
      <c r="BI9" s="594"/>
      <c r="BJ9" s="594"/>
      <c r="BK9" s="594"/>
      <c r="BL9" s="594"/>
      <c r="BM9" s="594"/>
      <c r="BN9" s="595"/>
      <c r="BO9" s="596">
        <v>27.8</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2304176</v>
      </c>
      <c r="CS9" s="594"/>
      <c r="CT9" s="594"/>
      <c r="CU9" s="594"/>
      <c r="CV9" s="594"/>
      <c r="CW9" s="594"/>
      <c r="CX9" s="594"/>
      <c r="CY9" s="595"/>
      <c r="CZ9" s="596">
        <v>11.4</v>
      </c>
      <c r="DA9" s="596"/>
      <c r="DB9" s="596"/>
      <c r="DC9" s="596"/>
      <c r="DD9" s="602">
        <v>1081649</v>
      </c>
      <c r="DE9" s="594"/>
      <c r="DF9" s="594"/>
      <c r="DG9" s="594"/>
      <c r="DH9" s="594"/>
      <c r="DI9" s="594"/>
      <c r="DJ9" s="594"/>
      <c r="DK9" s="594"/>
      <c r="DL9" s="594"/>
      <c r="DM9" s="594"/>
      <c r="DN9" s="594"/>
      <c r="DO9" s="594"/>
      <c r="DP9" s="595"/>
      <c r="DQ9" s="602">
        <v>1453394</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722162</v>
      </c>
      <c r="S10" s="594"/>
      <c r="T10" s="594"/>
      <c r="U10" s="594"/>
      <c r="V10" s="594"/>
      <c r="W10" s="594"/>
      <c r="X10" s="594"/>
      <c r="Y10" s="595"/>
      <c r="Z10" s="596">
        <v>3.4</v>
      </c>
      <c r="AA10" s="596"/>
      <c r="AB10" s="596"/>
      <c r="AC10" s="596"/>
      <c r="AD10" s="597">
        <v>722162</v>
      </c>
      <c r="AE10" s="597"/>
      <c r="AF10" s="597"/>
      <c r="AG10" s="597"/>
      <c r="AH10" s="597"/>
      <c r="AI10" s="597"/>
      <c r="AJ10" s="597"/>
      <c r="AK10" s="597"/>
      <c r="AL10" s="598">
        <v>5.8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153216</v>
      </c>
      <c r="BH10" s="594"/>
      <c r="BI10" s="594"/>
      <c r="BJ10" s="594"/>
      <c r="BK10" s="594"/>
      <c r="BL10" s="594"/>
      <c r="BM10" s="594"/>
      <c r="BN10" s="595"/>
      <c r="BO10" s="596">
        <v>1.3</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786199</v>
      </c>
      <c r="CS10" s="594"/>
      <c r="CT10" s="594"/>
      <c r="CU10" s="594"/>
      <c r="CV10" s="594"/>
      <c r="CW10" s="594"/>
      <c r="CX10" s="594"/>
      <c r="CY10" s="595"/>
      <c r="CZ10" s="596">
        <v>3.9</v>
      </c>
      <c r="DA10" s="596"/>
      <c r="DB10" s="596"/>
      <c r="DC10" s="596"/>
      <c r="DD10" s="602" t="s">
        <v>112</v>
      </c>
      <c r="DE10" s="594"/>
      <c r="DF10" s="594"/>
      <c r="DG10" s="594"/>
      <c r="DH10" s="594"/>
      <c r="DI10" s="594"/>
      <c r="DJ10" s="594"/>
      <c r="DK10" s="594"/>
      <c r="DL10" s="594"/>
      <c r="DM10" s="594"/>
      <c r="DN10" s="594"/>
      <c r="DO10" s="594"/>
      <c r="DP10" s="595"/>
      <c r="DQ10" s="602">
        <v>681392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89296</v>
      </c>
      <c r="S11" s="594"/>
      <c r="T11" s="594"/>
      <c r="U11" s="594"/>
      <c r="V11" s="594"/>
      <c r="W11" s="594"/>
      <c r="X11" s="594"/>
      <c r="Y11" s="595"/>
      <c r="Z11" s="596">
        <v>0.4</v>
      </c>
      <c r="AA11" s="596"/>
      <c r="AB11" s="596"/>
      <c r="AC11" s="596"/>
      <c r="AD11" s="597">
        <v>89296</v>
      </c>
      <c r="AE11" s="597"/>
      <c r="AF11" s="597"/>
      <c r="AG11" s="597"/>
      <c r="AH11" s="597"/>
      <c r="AI11" s="597"/>
      <c r="AJ11" s="597"/>
      <c r="AK11" s="597"/>
      <c r="AL11" s="598">
        <v>0.7</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2138134</v>
      </c>
      <c r="BH11" s="594"/>
      <c r="BI11" s="594"/>
      <c r="BJ11" s="594"/>
      <c r="BK11" s="594"/>
      <c r="BL11" s="594"/>
      <c r="BM11" s="594"/>
      <c r="BN11" s="595"/>
      <c r="BO11" s="596">
        <v>18.5</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318926</v>
      </c>
      <c r="CS11" s="594"/>
      <c r="CT11" s="594"/>
      <c r="CU11" s="594"/>
      <c r="CV11" s="594"/>
      <c r="CW11" s="594"/>
      <c r="CX11" s="594"/>
      <c r="CY11" s="595"/>
      <c r="CZ11" s="596">
        <v>1.6</v>
      </c>
      <c r="DA11" s="596"/>
      <c r="DB11" s="596"/>
      <c r="DC11" s="596"/>
      <c r="DD11" s="602">
        <v>163510</v>
      </c>
      <c r="DE11" s="594"/>
      <c r="DF11" s="594"/>
      <c r="DG11" s="594"/>
      <c r="DH11" s="594"/>
      <c r="DI11" s="594"/>
      <c r="DJ11" s="594"/>
      <c r="DK11" s="594"/>
      <c r="DL11" s="594"/>
      <c r="DM11" s="594"/>
      <c r="DN11" s="594"/>
      <c r="DO11" s="594"/>
      <c r="DP11" s="595"/>
      <c r="DQ11" s="602">
        <v>274904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5027488</v>
      </c>
      <c r="BH12" s="594"/>
      <c r="BI12" s="594"/>
      <c r="BJ12" s="594"/>
      <c r="BK12" s="594"/>
      <c r="BL12" s="594"/>
      <c r="BM12" s="594"/>
      <c r="BN12" s="595"/>
      <c r="BO12" s="596">
        <v>43.5</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283821</v>
      </c>
      <c r="CS12" s="594"/>
      <c r="CT12" s="594"/>
      <c r="CU12" s="594"/>
      <c r="CV12" s="594"/>
      <c r="CW12" s="594"/>
      <c r="CX12" s="594"/>
      <c r="CY12" s="595"/>
      <c r="CZ12" s="596">
        <v>1.4</v>
      </c>
      <c r="DA12" s="596"/>
      <c r="DB12" s="596"/>
      <c r="DC12" s="596"/>
      <c r="DD12" s="602">
        <v>52366</v>
      </c>
      <c r="DE12" s="594"/>
      <c r="DF12" s="594"/>
      <c r="DG12" s="594"/>
      <c r="DH12" s="594"/>
      <c r="DI12" s="594"/>
      <c r="DJ12" s="594"/>
      <c r="DK12" s="594"/>
      <c r="DL12" s="594"/>
      <c r="DM12" s="594"/>
      <c r="DN12" s="594"/>
      <c r="DO12" s="594"/>
      <c r="DP12" s="595"/>
      <c r="DQ12" s="602">
        <v>217699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28728</v>
      </c>
      <c r="S13" s="594"/>
      <c r="T13" s="594"/>
      <c r="U13" s="594"/>
      <c r="V13" s="594"/>
      <c r="W13" s="594"/>
      <c r="X13" s="594"/>
      <c r="Y13" s="595"/>
      <c r="Z13" s="596">
        <v>0.1</v>
      </c>
      <c r="AA13" s="596"/>
      <c r="AB13" s="596"/>
      <c r="AC13" s="596"/>
      <c r="AD13" s="597">
        <v>28728</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5013019</v>
      </c>
      <c r="BH13" s="594"/>
      <c r="BI13" s="594"/>
      <c r="BJ13" s="594"/>
      <c r="BK13" s="594"/>
      <c r="BL13" s="594"/>
      <c r="BM13" s="594"/>
      <c r="BN13" s="595"/>
      <c r="BO13" s="596">
        <v>43.4</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2478247</v>
      </c>
      <c r="CS13" s="594"/>
      <c r="CT13" s="594"/>
      <c r="CU13" s="594"/>
      <c r="CV13" s="594"/>
      <c r="CW13" s="594"/>
      <c r="CX13" s="594"/>
      <c r="CY13" s="595"/>
      <c r="CZ13" s="596">
        <v>12.3</v>
      </c>
      <c r="DA13" s="596"/>
      <c r="DB13" s="596"/>
      <c r="DC13" s="596"/>
      <c r="DD13" s="602">
        <v>1644456</v>
      </c>
      <c r="DE13" s="594"/>
      <c r="DF13" s="594"/>
      <c r="DG13" s="594"/>
      <c r="DH13" s="594"/>
      <c r="DI13" s="594"/>
      <c r="DJ13" s="594"/>
      <c r="DK13" s="594"/>
      <c r="DL13" s="594"/>
      <c r="DM13" s="594"/>
      <c r="DN13" s="594"/>
      <c r="DO13" s="594"/>
      <c r="DP13" s="595"/>
      <c r="DQ13" s="602">
        <v>1533537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102853</v>
      </c>
      <c r="BH14" s="594"/>
      <c r="BI14" s="594"/>
      <c r="BJ14" s="594"/>
      <c r="BK14" s="594"/>
      <c r="BL14" s="594"/>
      <c r="BM14" s="594"/>
      <c r="BN14" s="595"/>
      <c r="BO14" s="596">
        <v>0.9</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1046384</v>
      </c>
      <c r="CS14" s="594"/>
      <c r="CT14" s="594"/>
      <c r="CU14" s="594"/>
      <c r="CV14" s="594"/>
      <c r="CW14" s="594"/>
      <c r="CX14" s="594"/>
      <c r="CY14" s="595"/>
      <c r="CZ14" s="596">
        <v>5.2</v>
      </c>
      <c r="DA14" s="596"/>
      <c r="DB14" s="596"/>
      <c r="DC14" s="596"/>
      <c r="DD14" s="602">
        <v>257648</v>
      </c>
      <c r="DE14" s="594"/>
      <c r="DF14" s="594"/>
      <c r="DG14" s="594"/>
      <c r="DH14" s="594"/>
      <c r="DI14" s="594"/>
      <c r="DJ14" s="594"/>
      <c r="DK14" s="594"/>
      <c r="DL14" s="594"/>
      <c r="DM14" s="594"/>
      <c r="DN14" s="594"/>
      <c r="DO14" s="594"/>
      <c r="DP14" s="595"/>
      <c r="DQ14" s="602">
        <v>799468</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35094</v>
      </c>
      <c r="S15" s="594"/>
      <c r="T15" s="594"/>
      <c r="U15" s="594"/>
      <c r="V15" s="594"/>
      <c r="W15" s="594"/>
      <c r="X15" s="594"/>
      <c r="Y15" s="595"/>
      <c r="Z15" s="596">
        <v>0.2</v>
      </c>
      <c r="AA15" s="596"/>
      <c r="AB15" s="596"/>
      <c r="AC15" s="596"/>
      <c r="AD15" s="597">
        <v>35094</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422597</v>
      </c>
      <c r="BH15" s="594"/>
      <c r="BI15" s="594"/>
      <c r="BJ15" s="594"/>
      <c r="BK15" s="594"/>
      <c r="BL15" s="594"/>
      <c r="BM15" s="594"/>
      <c r="BN15" s="595"/>
      <c r="BO15" s="596">
        <v>3.7</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2504050</v>
      </c>
      <c r="CS15" s="594"/>
      <c r="CT15" s="594"/>
      <c r="CU15" s="594"/>
      <c r="CV15" s="594"/>
      <c r="CW15" s="594"/>
      <c r="CX15" s="594"/>
      <c r="CY15" s="595"/>
      <c r="CZ15" s="596">
        <v>12.4</v>
      </c>
      <c r="DA15" s="596"/>
      <c r="DB15" s="596"/>
      <c r="DC15" s="596"/>
      <c r="DD15" s="602">
        <v>477841</v>
      </c>
      <c r="DE15" s="594"/>
      <c r="DF15" s="594"/>
      <c r="DG15" s="594"/>
      <c r="DH15" s="594"/>
      <c r="DI15" s="594"/>
      <c r="DJ15" s="594"/>
      <c r="DK15" s="594"/>
      <c r="DL15" s="594"/>
      <c r="DM15" s="594"/>
      <c r="DN15" s="594"/>
      <c r="DO15" s="594"/>
      <c r="DP15" s="595"/>
      <c r="DQ15" s="602">
        <v>2008459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193800</v>
      </c>
      <c r="S16" s="594"/>
      <c r="T16" s="594"/>
      <c r="U16" s="594"/>
      <c r="V16" s="594"/>
      <c r="W16" s="594"/>
      <c r="X16" s="594"/>
      <c r="Y16" s="595"/>
      <c r="Z16" s="596">
        <v>0.9</v>
      </c>
      <c r="AA16" s="596"/>
      <c r="AB16" s="596"/>
      <c r="AC16" s="596"/>
      <c r="AD16" s="597">
        <v>61893</v>
      </c>
      <c r="AE16" s="597"/>
      <c r="AF16" s="597"/>
      <c r="AG16" s="597"/>
      <c r="AH16" s="597"/>
      <c r="AI16" s="597"/>
      <c r="AJ16" s="597"/>
      <c r="AK16" s="597"/>
      <c r="AL16" s="598">
        <v>0.5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61893</v>
      </c>
      <c r="S17" s="594"/>
      <c r="T17" s="594"/>
      <c r="U17" s="594"/>
      <c r="V17" s="594"/>
      <c r="W17" s="594"/>
      <c r="X17" s="594"/>
      <c r="Y17" s="595"/>
      <c r="Z17" s="596">
        <v>0.3</v>
      </c>
      <c r="AA17" s="596"/>
      <c r="AB17" s="596"/>
      <c r="AC17" s="596"/>
      <c r="AD17" s="597">
        <v>61893</v>
      </c>
      <c r="AE17" s="597"/>
      <c r="AF17" s="597"/>
      <c r="AG17" s="597"/>
      <c r="AH17" s="597"/>
      <c r="AI17" s="597"/>
      <c r="AJ17" s="597"/>
      <c r="AK17" s="597"/>
      <c r="AL17" s="598">
        <v>0.5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1952326</v>
      </c>
      <c r="CS17" s="594"/>
      <c r="CT17" s="594"/>
      <c r="CU17" s="594"/>
      <c r="CV17" s="594"/>
      <c r="CW17" s="594"/>
      <c r="CX17" s="594"/>
      <c r="CY17" s="595"/>
      <c r="CZ17" s="596">
        <v>9.6999999999999993</v>
      </c>
      <c r="DA17" s="596"/>
      <c r="DB17" s="596"/>
      <c r="DC17" s="596"/>
      <c r="DD17" s="602" t="s">
        <v>112</v>
      </c>
      <c r="DE17" s="594"/>
      <c r="DF17" s="594"/>
      <c r="DG17" s="594"/>
      <c r="DH17" s="594"/>
      <c r="DI17" s="594"/>
      <c r="DJ17" s="594"/>
      <c r="DK17" s="594"/>
      <c r="DL17" s="594"/>
      <c r="DM17" s="594"/>
      <c r="DN17" s="594"/>
      <c r="DO17" s="594"/>
      <c r="DP17" s="595"/>
      <c r="DQ17" s="602">
        <v>1952326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131906</v>
      </c>
      <c r="S18" s="594"/>
      <c r="T18" s="594"/>
      <c r="U18" s="594"/>
      <c r="V18" s="594"/>
      <c r="W18" s="594"/>
      <c r="X18" s="594"/>
      <c r="Y18" s="595"/>
      <c r="Z18" s="596">
        <v>0.6</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400708</v>
      </c>
      <c r="BH19" s="594"/>
      <c r="BI19" s="594"/>
      <c r="BJ19" s="594"/>
      <c r="BK19" s="594"/>
      <c r="BL19" s="594"/>
      <c r="BM19" s="594"/>
      <c r="BN19" s="595"/>
      <c r="BO19" s="596">
        <v>3.5</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12936505</v>
      </c>
      <c r="S20" s="594"/>
      <c r="T20" s="594"/>
      <c r="U20" s="594"/>
      <c r="V20" s="594"/>
      <c r="W20" s="594"/>
      <c r="X20" s="594"/>
      <c r="Y20" s="595"/>
      <c r="Z20" s="596">
        <v>61.3</v>
      </c>
      <c r="AA20" s="596"/>
      <c r="AB20" s="596"/>
      <c r="AC20" s="596"/>
      <c r="AD20" s="597">
        <v>12403890</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400708</v>
      </c>
      <c r="BH20" s="594"/>
      <c r="BI20" s="594"/>
      <c r="BJ20" s="594"/>
      <c r="BK20" s="594"/>
      <c r="BL20" s="594"/>
      <c r="BM20" s="594"/>
      <c r="BN20" s="595"/>
      <c r="BO20" s="596">
        <v>3.5</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20154362</v>
      </c>
      <c r="CS20" s="594"/>
      <c r="CT20" s="594"/>
      <c r="CU20" s="594"/>
      <c r="CV20" s="594"/>
      <c r="CW20" s="594"/>
      <c r="CX20" s="594"/>
      <c r="CY20" s="595"/>
      <c r="CZ20" s="596">
        <v>100</v>
      </c>
      <c r="DA20" s="596"/>
      <c r="DB20" s="596"/>
      <c r="DC20" s="596"/>
      <c r="DD20" s="602">
        <v>3888763</v>
      </c>
      <c r="DE20" s="594"/>
      <c r="DF20" s="594"/>
      <c r="DG20" s="594"/>
      <c r="DH20" s="594"/>
      <c r="DI20" s="594"/>
      <c r="DJ20" s="594"/>
      <c r="DK20" s="594"/>
      <c r="DL20" s="594"/>
      <c r="DM20" s="594"/>
      <c r="DN20" s="594"/>
      <c r="DO20" s="594"/>
      <c r="DP20" s="595"/>
      <c r="DQ20" s="602">
        <v>14543048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9906</v>
      </c>
      <c r="S21" s="594"/>
      <c r="T21" s="594"/>
      <c r="U21" s="594"/>
      <c r="V21" s="594"/>
      <c r="W21" s="594"/>
      <c r="X21" s="594"/>
      <c r="Y21" s="595"/>
      <c r="Z21" s="596">
        <v>0</v>
      </c>
      <c r="AA21" s="596"/>
      <c r="AB21" s="596"/>
      <c r="AC21" s="596"/>
      <c r="AD21" s="597">
        <v>9906</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144259</v>
      </c>
      <c r="S22" s="594"/>
      <c r="T22" s="594"/>
      <c r="U22" s="594"/>
      <c r="V22" s="594"/>
      <c r="W22" s="594"/>
      <c r="X22" s="594"/>
      <c r="Y22" s="595"/>
      <c r="Z22" s="596">
        <v>0.7</v>
      </c>
      <c r="AA22" s="596"/>
      <c r="AB22" s="596"/>
      <c r="AC22" s="596"/>
      <c r="AD22" s="597">
        <v>908</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242562</v>
      </c>
      <c r="S23" s="594"/>
      <c r="T23" s="594"/>
      <c r="U23" s="594"/>
      <c r="V23" s="594"/>
      <c r="W23" s="594"/>
      <c r="X23" s="594"/>
      <c r="Y23" s="595"/>
      <c r="Z23" s="596">
        <v>1.2</v>
      </c>
      <c r="AA23" s="596"/>
      <c r="AB23" s="596"/>
      <c r="AC23" s="596"/>
      <c r="AD23" s="597">
        <v>50458</v>
      </c>
      <c r="AE23" s="597"/>
      <c r="AF23" s="597"/>
      <c r="AG23" s="597"/>
      <c r="AH23" s="597"/>
      <c r="AI23" s="597"/>
      <c r="AJ23" s="597"/>
      <c r="AK23" s="597"/>
      <c r="AL23" s="598">
        <v>0.4</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400708</v>
      </c>
      <c r="BH23" s="594"/>
      <c r="BI23" s="594"/>
      <c r="BJ23" s="594"/>
      <c r="BK23" s="594"/>
      <c r="BL23" s="594"/>
      <c r="BM23" s="594"/>
      <c r="BN23" s="595"/>
      <c r="BO23" s="596">
        <v>3.5</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86557</v>
      </c>
      <c r="S24" s="594"/>
      <c r="T24" s="594"/>
      <c r="U24" s="594"/>
      <c r="V24" s="594"/>
      <c r="W24" s="594"/>
      <c r="X24" s="594"/>
      <c r="Y24" s="595"/>
      <c r="Z24" s="596">
        <v>0.4</v>
      </c>
      <c r="AA24" s="596"/>
      <c r="AB24" s="596"/>
      <c r="AC24" s="596"/>
      <c r="AD24" s="597">
        <v>64</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8293441</v>
      </c>
      <c r="CS24" s="583"/>
      <c r="CT24" s="583"/>
      <c r="CU24" s="583"/>
      <c r="CV24" s="583"/>
      <c r="CW24" s="583"/>
      <c r="CX24" s="583"/>
      <c r="CY24" s="584"/>
      <c r="CZ24" s="620">
        <v>41.1</v>
      </c>
      <c r="DA24" s="621"/>
      <c r="DB24" s="621"/>
      <c r="DC24" s="622"/>
      <c r="DD24" s="619">
        <v>6013940</v>
      </c>
      <c r="DE24" s="583"/>
      <c r="DF24" s="583"/>
      <c r="DG24" s="583"/>
      <c r="DH24" s="583"/>
      <c r="DI24" s="583"/>
      <c r="DJ24" s="583"/>
      <c r="DK24" s="584"/>
      <c r="DL24" s="619">
        <v>5903876</v>
      </c>
      <c r="DM24" s="583"/>
      <c r="DN24" s="583"/>
      <c r="DO24" s="583"/>
      <c r="DP24" s="583"/>
      <c r="DQ24" s="583"/>
      <c r="DR24" s="583"/>
      <c r="DS24" s="583"/>
      <c r="DT24" s="583"/>
      <c r="DU24" s="583"/>
      <c r="DV24" s="584"/>
      <c r="DW24" s="587">
        <v>45.8</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2660936</v>
      </c>
      <c r="S25" s="594"/>
      <c r="T25" s="594"/>
      <c r="U25" s="594"/>
      <c r="V25" s="594"/>
      <c r="W25" s="594"/>
      <c r="X25" s="594"/>
      <c r="Y25" s="595"/>
      <c r="Z25" s="596">
        <v>12.6</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3555906</v>
      </c>
      <c r="CS25" s="625"/>
      <c r="CT25" s="625"/>
      <c r="CU25" s="625"/>
      <c r="CV25" s="625"/>
      <c r="CW25" s="625"/>
      <c r="CX25" s="625"/>
      <c r="CY25" s="626"/>
      <c r="CZ25" s="627">
        <v>17.600000000000001</v>
      </c>
      <c r="DA25" s="628"/>
      <c r="DB25" s="628"/>
      <c r="DC25" s="629"/>
      <c r="DD25" s="602">
        <v>3225456</v>
      </c>
      <c r="DE25" s="625"/>
      <c r="DF25" s="625"/>
      <c r="DG25" s="625"/>
      <c r="DH25" s="625"/>
      <c r="DI25" s="625"/>
      <c r="DJ25" s="625"/>
      <c r="DK25" s="626"/>
      <c r="DL25" s="602">
        <v>3132743</v>
      </c>
      <c r="DM25" s="625"/>
      <c r="DN25" s="625"/>
      <c r="DO25" s="625"/>
      <c r="DP25" s="625"/>
      <c r="DQ25" s="625"/>
      <c r="DR25" s="625"/>
      <c r="DS25" s="625"/>
      <c r="DT25" s="625"/>
      <c r="DU25" s="625"/>
      <c r="DV25" s="626"/>
      <c r="DW25" s="598">
        <v>24.3</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52452</v>
      </c>
      <c r="S26" s="594"/>
      <c r="T26" s="594"/>
      <c r="U26" s="594"/>
      <c r="V26" s="594"/>
      <c r="W26" s="594"/>
      <c r="X26" s="594"/>
      <c r="Y26" s="595"/>
      <c r="Z26" s="596">
        <v>0.2</v>
      </c>
      <c r="AA26" s="596"/>
      <c r="AB26" s="596"/>
      <c r="AC26" s="596"/>
      <c r="AD26" s="597">
        <v>52452</v>
      </c>
      <c r="AE26" s="597"/>
      <c r="AF26" s="597"/>
      <c r="AG26" s="597"/>
      <c r="AH26" s="597"/>
      <c r="AI26" s="597"/>
      <c r="AJ26" s="597"/>
      <c r="AK26" s="597"/>
      <c r="AL26" s="598">
        <v>0.4</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2483493</v>
      </c>
      <c r="CS26" s="594"/>
      <c r="CT26" s="594"/>
      <c r="CU26" s="594"/>
      <c r="CV26" s="594"/>
      <c r="CW26" s="594"/>
      <c r="CX26" s="594"/>
      <c r="CY26" s="595"/>
      <c r="CZ26" s="627">
        <v>12.3</v>
      </c>
      <c r="DA26" s="628"/>
      <c r="DB26" s="628"/>
      <c r="DC26" s="629"/>
      <c r="DD26" s="602">
        <v>2164009</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812550</v>
      </c>
      <c r="S27" s="594"/>
      <c r="T27" s="594"/>
      <c r="U27" s="594"/>
      <c r="V27" s="594"/>
      <c r="W27" s="594"/>
      <c r="X27" s="594"/>
      <c r="Y27" s="595"/>
      <c r="Z27" s="596">
        <v>3.9</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11561921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2785209</v>
      </c>
      <c r="CS27" s="625"/>
      <c r="CT27" s="625"/>
      <c r="CU27" s="625"/>
      <c r="CV27" s="625"/>
      <c r="CW27" s="625"/>
      <c r="CX27" s="625"/>
      <c r="CY27" s="626"/>
      <c r="CZ27" s="627">
        <v>13.8</v>
      </c>
      <c r="DA27" s="628"/>
      <c r="DB27" s="628"/>
      <c r="DC27" s="629"/>
      <c r="DD27" s="602">
        <v>836158</v>
      </c>
      <c r="DE27" s="625"/>
      <c r="DF27" s="625"/>
      <c r="DG27" s="625"/>
      <c r="DH27" s="625"/>
      <c r="DI27" s="625"/>
      <c r="DJ27" s="625"/>
      <c r="DK27" s="626"/>
      <c r="DL27" s="602">
        <v>833154</v>
      </c>
      <c r="DM27" s="625"/>
      <c r="DN27" s="625"/>
      <c r="DO27" s="625"/>
      <c r="DP27" s="625"/>
      <c r="DQ27" s="625"/>
      <c r="DR27" s="625"/>
      <c r="DS27" s="625"/>
      <c r="DT27" s="625"/>
      <c r="DU27" s="625"/>
      <c r="DV27" s="626"/>
      <c r="DW27" s="598">
        <v>6.5</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53095</v>
      </c>
      <c r="S28" s="594"/>
      <c r="T28" s="594"/>
      <c r="U28" s="594"/>
      <c r="V28" s="594"/>
      <c r="W28" s="594"/>
      <c r="X28" s="594"/>
      <c r="Y28" s="595"/>
      <c r="Z28" s="596">
        <v>0.3</v>
      </c>
      <c r="AA28" s="596"/>
      <c r="AB28" s="596"/>
      <c r="AC28" s="596"/>
      <c r="AD28" s="597">
        <v>1640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1952326</v>
      </c>
      <c r="CS28" s="594"/>
      <c r="CT28" s="594"/>
      <c r="CU28" s="594"/>
      <c r="CV28" s="594"/>
      <c r="CW28" s="594"/>
      <c r="CX28" s="594"/>
      <c r="CY28" s="595"/>
      <c r="CZ28" s="627">
        <v>9.6999999999999993</v>
      </c>
      <c r="DA28" s="628"/>
      <c r="DB28" s="628"/>
      <c r="DC28" s="629"/>
      <c r="DD28" s="602">
        <v>1952326</v>
      </c>
      <c r="DE28" s="594"/>
      <c r="DF28" s="594"/>
      <c r="DG28" s="594"/>
      <c r="DH28" s="594"/>
      <c r="DI28" s="594"/>
      <c r="DJ28" s="594"/>
      <c r="DK28" s="595"/>
      <c r="DL28" s="602">
        <v>1937979</v>
      </c>
      <c r="DM28" s="594"/>
      <c r="DN28" s="594"/>
      <c r="DO28" s="594"/>
      <c r="DP28" s="594"/>
      <c r="DQ28" s="594"/>
      <c r="DR28" s="594"/>
      <c r="DS28" s="594"/>
      <c r="DT28" s="594"/>
      <c r="DU28" s="594"/>
      <c r="DV28" s="595"/>
      <c r="DW28" s="598">
        <v>15</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45187</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1952326</v>
      </c>
      <c r="CS29" s="625"/>
      <c r="CT29" s="625"/>
      <c r="CU29" s="625"/>
      <c r="CV29" s="625"/>
      <c r="CW29" s="625"/>
      <c r="CX29" s="625"/>
      <c r="CY29" s="626"/>
      <c r="CZ29" s="627">
        <v>9.6999999999999993</v>
      </c>
      <c r="DA29" s="628"/>
      <c r="DB29" s="628"/>
      <c r="DC29" s="629"/>
      <c r="DD29" s="602">
        <v>1952326</v>
      </c>
      <c r="DE29" s="625"/>
      <c r="DF29" s="625"/>
      <c r="DG29" s="625"/>
      <c r="DH29" s="625"/>
      <c r="DI29" s="625"/>
      <c r="DJ29" s="625"/>
      <c r="DK29" s="626"/>
      <c r="DL29" s="602">
        <v>1937979</v>
      </c>
      <c r="DM29" s="625"/>
      <c r="DN29" s="625"/>
      <c r="DO29" s="625"/>
      <c r="DP29" s="625"/>
      <c r="DQ29" s="625"/>
      <c r="DR29" s="625"/>
      <c r="DS29" s="625"/>
      <c r="DT29" s="625"/>
      <c r="DU29" s="625"/>
      <c r="DV29" s="626"/>
      <c r="DW29" s="598">
        <v>15</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729567</v>
      </c>
      <c r="S30" s="594"/>
      <c r="T30" s="594"/>
      <c r="U30" s="594"/>
      <c r="V30" s="594"/>
      <c r="W30" s="594"/>
      <c r="X30" s="594"/>
      <c r="Y30" s="595"/>
      <c r="Z30" s="596">
        <v>3.5</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99.1</v>
      </c>
      <c r="BH30" s="652"/>
      <c r="BI30" s="652"/>
      <c r="BJ30" s="652"/>
      <c r="BK30" s="652"/>
      <c r="BL30" s="652"/>
      <c r="BM30" s="588">
        <v>97.3</v>
      </c>
      <c r="BN30" s="652"/>
      <c r="BO30" s="652"/>
      <c r="BP30" s="652"/>
      <c r="BQ30" s="653"/>
      <c r="BR30" s="651">
        <v>99.1</v>
      </c>
      <c r="BS30" s="652"/>
      <c r="BT30" s="652"/>
      <c r="BU30" s="652"/>
      <c r="BV30" s="652"/>
      <c r="BW30" s="652"/>
      <c r="BX30" s="588">
        <v>96.5</v>
      </c>
      <c r="BY30" s="652"/>
      <c r="BZ30" s="652"/>
      <c r="CA30" s="652"/>
      <c r="CB30" s="653"/>
      <c r="CD30" s="656"/>
      <c r="CE30" s="657"/>
      <c r="CF30" s="607" t="s">
        <v>291</v>
      </c>
      <c r="CG30" s="608"/>
      <c r="CH30" s="608"/>
      <c r="CI30" s="608"/>
      <c r="CJ30" s="608"/>
      <c r="CK30" s="608"/>
      <c r="CL30" s="608"/>
      <c r="CM30" s="608"/>
      <c r="CN30" s="608"/>
      <c r="CO30" s="608"/>
      <c r="CP30" s="608"/>
      <c r="CQ30" s="609"/>
      <c r="CR30" s="593">
        <v>1682109</v>
      </c>
      <c r="CS30" s="594"/>
      <c r="CT30" s="594"/>
      <c r="CU30" s="594"/>
      <c r="CV30" s="594"/>
      <c r="CW30" s="594"/>
      <c r="CX30" s="594"/>
      <c r="CY30" s="595"/>
      <c r="CZ30" s="627">
        <v>8.3000000000000007</v>
      </c>
      <c r="DA30" s="628"/>
      <c r="DB30" s="628"/>
      <c r="DC30" s="629"/>
      <c r="DD30" s="602">
        <v>1682109</v>
      </c>
      <c r="DE30" s="594"/>
      <c r="DF30" s="594"/>
      <c r="DG30" s="594"/>
      <c r="DH30" s="594"/>
      <c r="DI30" s="594"/>
      <c r="DJ30" s="594"/>
      <c r="DK30" s="595"/>
      <c r="DL30" s="602">
        <v>1668309</v>
      </c>
      <c r="DM30" s="594"/>
      <c r="DN30" s="594"/>
      <c r="DO30" s="594"/>
      <c r="DP30" s="594"/>
      <c r="DQ30" s="594"/>
      <c r="DR30" s="594"/>
      <c r="DS30" s="594"/>
      <c r="DT30" s="594"/>
      <c r="DU30" s="594"/>
      <c r="DV30" s="595"/>
      <c r="DW30" s="598">
        <v>12.9</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450088</v>
      </c>
      <c r="S31" s="594"/>
      <c r="T31" s="594"/>
      <c r="U31" s="594"/>
      <c r="V31" s="594"/>
      <c r="W31" s="594"/>
      <c r="X31" s="594"/>
      <c r="Y31" s="595"/>
      <c r="Z31" s="596">
        <v>2.1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99.3</v>
      </c>
      <c r="BH31" s="625"/>
      <c r="BI31" s="625"/>
      <c r="BJ31" s="625"/>
      <c r="BK31" s="625"/>
      <c r="BL31" s="625"/>
      <c r="BM31" s="599">
        <v>97.1</v>
      </c>
      <c r="BN31" s="649"/>
      <c r="BO31" s="649"/>
      <c r="BP31" s="649"/>
      <c r="BQ31" s="650"/>
      <c r="BR31" s="648">
        <v>98.9</v>
      </c>
      <c r="BS31" s="625"/>
      <c r="BT31" s="625"/>
      <c r="BU31" s="625"/>
      <c r="BV31" s="625"/>
      <c r="BW31" s="625"/>
      <c r="BX31" s="599">
        <v>95</v>
      </c>
      <c r="BY31" s="649"/>
      <c r="BZ31" s="649"/>
      <c r="CA31" s="649"/>
      <c r="CB31" s="650"/>
      <c r="CD31" s="656"/>
      <c r="CE31" s="657"/>
      <c r="CF31" s="607" t="s">
        <v>295</v>
      </c>
      <c r="CG31" s="608"/>
      <c r="CH31" s="608"/>
      <c r="CI31" s="608"/>
      <c r="CJ31" s="608"/>
      <c r="CK31" s="608"/>
      <c r="CL31" s="608"/>
      <c r="CM31" s="608"/>
      <c r="CN31" s="608"/>
      <c r="CO31" s="608"/>
      <c r="CP31" s="608"/>
      <c r="CQ31" s="609"/>
      <c r="CR31" s="593">
        <v>270217</v>
      </c>
      <c r="CS31" s="625"/>
      <c r="CT31" s="625"/>
      <c r="CU31" s="625"/>
      <c r="CV31" s="625"/>
      <c r="CW31" s="625"/>
      <c r="CX31" s="625"/>
      <c r="CY31" s="626"/>
      <c r="CZ31" s="627">
        <v>1.3</v>
      </c>
      <c r="DA31" s="628"/>
      <c r="DB31" s="628"/>
      <c r="DC31" s="629"/>
      <c r="DD31" s="602">
        <v>270217</v>
      </c>
      <c r="DE31" s="625"/>
      <c r="DF31" s="625"/>
      <c r="DG31" s="625"/>
      <c r="DH31" s="625"/>
      <c r="DI31" s="625"/>
      <c r="DJ31" s="625"/>
      <c r="DK31" s="626"/>
      <c r="DL31" s="602">
        <v>269670</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1227628</v>
      </c>
      <c r="S32" s="594"/>
      <c r="T32" s="594"/>
      <c r="U32" s="594"/>
      <c r="V32" s="594"/>
      <c r="W32" s="594"/>
      <c r="X32" s="594"/>
      <c r="Y32" s="595"/>
      <c r="Z32" s="596">
        <v>5.8</v>
      </c>
      <c r="AA32" s="596"/>
      <c r="AB32" s="596"/>
      <c r="AC32" s="596"/>
      <c r="AD32" s="597">
        <v>4756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97.3</v>
      </c>
      <c r="BN32" s="661"/>
      <c r="BO32" s="661"/>
      <c r="BP32" s="661"/>
      <c r="BQ32" s="663"/>
      <c r="BR32" s="660">
        <v>99.1</v>
      </c>
      <c r="BS32" s="661"/>
      <c r="BT32" s="661"/>
      <c r="BU32" s="661"/>
      <c r="BV32" s="661"/>
      <c r="BW32" s="661"/>
      <c r="BX32" s="662">
        <v>97.4</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1639600</v>
      </c>
      <c r="S33" s="594"/>
      <c r="T33" s="594"/>
      <c r="U33" s="594"/>
      <c r="V33" s="594"/>
      <c r="W33" s="594"/>
      <c r="X33" s="594"/>
      <c r="Y33" s="595"/>
      <c r="Z33" s="596">
        <v>7.8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7972158</v>
      </c>
      <c r="CS33" s="625"/>
      <c r="CT33" s="625"/>
      <c r="CU33" s="625"/>
      <c r="CV33" s="625"/>
      <c r="CW33" s="625"/>
      <c r="CX33" s="625"/>
      <c r="CY33" s="626"/>
      <c r="CZ33" s="627">
        <v>39.6</v>
      </c>
      <c r="DA33" s="628"/>
      <c r="DB33" s="628"/>
      <c r="DC33" s="629"/>
      <c r="DD33" s="602">
        <v>6953797</v>
      </c>
      <c r="DE33" s="625"/>
      <c r="DF33" s="625"/>
      <c r="DG33" s="625"/>
      <c r="DH33" s="625"/>
      <c r="DI33" s="625"/>
      <c r="DJ33" s="625"/>
      <c r="DK33" s="626"/>
      <c r="DL33" s="602">
        <v>5019899</v>
      </c>
      <c r="DM33" s="625"/>
      <c r="DN33" s="625"/>
      <c r="DO33" s="625"/>
      <c r="DP33" s="625"/>
      <c r="DQ33" s="625"/>
      <c r="DR33" s="625"/>
      <c r="DS33" s="625"/>
      <c r="DT33" s="625"/>
      <c r="DU33" s="625"/>
      <c r="DV33" s="626"/>
      <c r="DW33" s="598">
        <v>38.9</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3596645</v>
      </c>
      <c r="CS34" s="594"/>
      <c r="CT34" s="594"/>
      <c r="CU34" s="594"/>
      <c r="CV34" s="594"/>
      <c r="CW34" s="594"/>
      <c r="CX34" s="594"/>
      <c r="CY34" s="595"/>
      <c r="CZ34" s="627">
        <v>17.8</v>
      </c>
      <c r="DA34" s="628"/>
      <c r="DB34" s="628"/>
      <c r="DC34" s="629"/>
      <c r="DD34" s="602">
        <v>3013654</v>
      </c>
      <c r="DE34" s="594"/>
      <c r="DF34" s="594"/>
      <c r="DG34" s="594"/>
      <c r="DH34" s="594"/>
      <c r="DI34" s="594"/>
      <c r="DJ34" s="594"/>
      <c r="DK34" s="595"/>
      <c r="DL34" s="602">
        <v>2889190</v>
      </c>
      <c r="DM34" s="594"/>
      <c r="DN34" s="594"/>
      <c r="DO34" s="594"/>
      <c r="DP34" s="594"/>
      <c r="DQ34" s="594"/>
      <c r="DR34" s="594"/>
      <c r="DS34" s="594"/>
      <c r="DT34" s="594"/>
      <c r="DU34" s="594"/>
      <c r="DV34" s="595"/>
      <c r="DW34" s="598">
        <v>22.4</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370000</v>
      </c>
      <c r="S35" s="594"/>
      <c r="T35" s="594"/>
      <c r="U35" s="594"/>
      <c r="V35" s="594"/>
      <c r="W35" s="594"/>
      <c r="X35" s="594"/>
      <c r="Y35" s="595"/>
      <c r="Z35" s="596">
        <v>1.8</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1666827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320772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160131</v>
      </c>
      <c r="CS35" s="625"/>
      <c r="CT35" s="625"/>
      <c r="CU35" s="625"/>
      <c r="CV35" s="625"/>
      <c r="CW35" s="625"/>
      <c r="CX35" s="625"/>
      <c r="CY35" s="626"/>
      <c r="CZ35" s="627">
        <v>0.8</v>
      </c>
      <c r="DA35" s="628"/>
      <c r="DB35" s="628"/>
      <c r="DC35" s="629"/>
      <c r="DD35" s="602">
        <v>154703</v>
      </c>
      <c r="DE35" s="625"/>
      <c r="DF35" s="625"/>
      <c r="DG35" s="625"/>
      <c r="DH35" s="625"/>
      <c r="DI35" s="625"/>
      <c r="DJ35" s="625"/>
      <c r="DK35" s="626"/>
      <c r="DL35" s="602">
        <v>150295</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21090892</v>
      </c>
      <c r="S36" s="666"/>
      <c r="T36" s="666"/>
      <c r="U36" s="666"/>
      <c r="V36" s="666"/>
      <c r="W36" s="666"/>
      <c r="X36" s="666"/>
      <c r="Y36" s="667"/>
      <c r="Z36" s="668">
        <v>100</v>
      </c>
      <c r="AA36" s="668"/>
      <c r="AB36" s="668"/>
      <c r="AC36" s="668"/>
      <c r="AD36" s="669">
        <v>12524074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497266</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219677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1021690</v>
      </c>
      <c r="CS36" s="594"/>
      <c r="CT36" s="594"/>
      <c r="CU36" s="594"/>
      <c r="CV36" s="594"/>
      <c r="CW36" s="594"/>
      <c r="CX36" s="594"/>
      <c r="CY36" s="595"/>
      <c r="CZ36" s="627">
        <v>5.0999999999999996</v>
      </c>
      <c r="DA36" s="628"/>
      <c r="DB36" s="628"/>
      <c r="DC36" s="629"/>
      <c r="DD36" s="602">
        <v>891597</v>
      </c>
      <c r="DE36" s="594"/>
      <c r="DF36" s="594"/>
      <c r="DG36" s="594"/>
      <c r="DH36" s="594"/>
      <c r="DI36" s="594"/>
      <c r="DJ36" s="594"/>
      <c r="DK36" s="595"/>
      <c r="DL36" s="602">
        <v>681674</v>
      </c>
      <c r="DM36" s="594"/>
      <c r="DN36" s="594"/>
      <c r="DO36" s="594"/>
      <c r="DP36" s="594"/>
      <c r="DQ36" s="594"/>
      <c r="DR36" s="594"/>
      <c r="DS36" s="594"/>
      <c r="DT36" s="594"/>
      <c r="DU36" s="594"/>
      <c r="DV36" s="595"/>
      <c r="DW36" s="598">
        <v>5.3</v>
      </c>
      <c r="DX36" s="623"/>
      <c r="DY36" s="623"/>
      <c r="DZ36" s="623"/>
      <c r="EA36" s="623"/>
      <c r="EB36" s="623"/>
      <c r="EC36" s="624"/>
    </row>
    <row r="37" spans="2:133" ht="11.25" customHeight="1">
      <c r="AQ37" s="672" t="s">
        <v>313</v>
      </c>
      <c r="AR37" s="673"/>
      <c r="AS37" s="673"/>
      <c r="AT37" s="673"/>
      <c r="AU37" s="673"/>
      <c r="AV37" s="673"/>
      <c r="AW37" s="673"/>
      <c r="AX37" s="673"/>
      <c r="AY37" s="674"/>
      <c r="AZ37" s="593">
        <v>4982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7254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171860</v>
      </c>
      <c r="CS37" s="625"/>
      <c r="CT37" s="625"/>
      <c r="CU37" s="625"/>
      <c r="CV37" s="625"/>
      <c r="CW37" s="625"/>
      <c r="CX37" s="625"/>
      <c r="CY37" s="626"/>
      <c r="CZ37" s="627">
        <v>0.9</v>
      </c>
      <c r="DA37" s="628"/>
      <c r="DB37" s="628"/>
      <c r="DC37" s="629"/>
      <c r="DD37" s="602">
        <v>171860</v>
      </c>
      <c r="DE37" s="625"/>
      <c r="DF37" s="625"/>
      <c r="DG37" s="625"/>
      <c r="DH37" s="625"/>
      <c r="DI37" s="625"/>
      <c r="DJ37" s="625"/>
      <c r="DK37" s="626"/>
      <c r="DL37" s="602">
        <v>171860</v>
      </c>
      <c r="DM37" s="625"/>
      <c r="DN37" s="625"/>
      <c r="DO37" s="625"/>
      <c r="DP37" s="625"/>
      <c r="DQ37" s="625"/>
      <c r="DR37" s="625"/>
      <c r="DS37" s="625"/>
      <c r="DT37" s="625"/>
      <c r="DU37" s="625"/>
      <c r="DV37" s="626"/>
      <c r="DW37" s="598">
        <v>1.3</v>
      </c>
      <c r="DX37" s="623"/>
      <c r="DY37" s="623"/>
      <c r="DZ37" s="623"/>
      <c r="EA37" s="623"/>
      <c r="EB37" s="623"/>
      <c r="EC37" s="624"/>
    </row>
    <row r="38" spans="2:133" ht="11.25" customHeight="1">
      <c r="AQ38" s="672" t="s">
        <v>316</v>
      </c>
      <c r="AR38" s="673"/>
      <c r="AS38" s="673"/>
      <c r="AT38" s="673"/>
      <c r="AU38" s="673"/>
      <c r="AV38" s="673"/>
      <c r="AW38" s="673"/>
      <c r="AX38" s="673"/>
      <c r="AY38" s="674"/>
      <c r="AZ38" s="593">
        <v>1200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12416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1665627</v>
      </c>
      <c r="CS38" s="594"/>
      <c r="CT38" s="594"/>
      <c r="CU38" s="594"/>
      <c r="CV38" s="594"/>
      <c r="CW38" s="594"/>
      <c r="CX38" s="594"/>
      <c r="CY38" s="595"/>
      <c r="CZ38" s="627">
        <v>8.3000000000000007</v>
      </c>
      <c r="DA38" s="628"/>
      <c r="DB38" s="628"/>
      <c r="DC38" s="629"/>
      <c r="DD38" s="602">
        <v>1516016</v>
      </c>
      <c r="DE38" s="594"/>
      <c r="DF38" s="594"/>
      <c r="DG38" s="594"/>
      <c r="DH38" s="594"/>
      <c r="DI38" s="594"/>
      <c r="DJ38" s="594"/>
      <c r="DK38" s="595"/>
      <c r="DL38" s="602">
        <v>1298740</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730157</v>
      </c>
      <c r="CS39" s="625"/>
      <c r="CT39" s="625"/>
      <c r="CU39" s="625"/>
      <c r="CV39" s="625"/>
      <c r="CW39" s="625"/>
      <c r="CX39" s="625"/>
      <c r="CY39" s="626"/>
      <c r="CZ39" s="627">
        <v>3.6</v>
      </c>
      <c r="DA39" s="628"/>
      <c r="DB39" s="628"/>
      <c r="DC39" s="629"/>
      <c r="DD39" s="602">
        <v>714233</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324549</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71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797908</v>
      </c>
      <c r="CS40" s="594"/>
      <c r="CT40" s="594"/>
      <c r="CU40" s="594"/>
      <c r="CV40" s="594"/>
      <c r="CW40" s="594"/>
      <c r="CX40" s="594"/>
      <c r="CY40" s="595"/>
      <c r="CZ40" s="627">
        <v>4</v>
      </c>
      <c r="DA40" s="628"/>
      <c r="DB40" s="628"/>
      <c r="DC40" s="629"/>
      <c r="DD40" s="602">
        <v>663594</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838830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3888763</v>
      </c>
      <c r="CS42" s="594"/>
      <c r="CT42" s="594"/>
      <c r="CU42" s="594"/>
      <c r="CV42" s="594"/>
      <c r="CW42" s="594"/>
      <c r="CX42" s="594"/>
      <c r="CY42" s="595"/>
      <c r="CZ42" s="627">
        <v>19.3</v>
      </c>
      <c r="DA42" s="676"/>
      <c r="DB42" s="676"/>
      <c r="DC42" s="677"/>
      <c r="DD42" s="602">
        <v>1575311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104364</v>
      </c>
      <c r="CS43" s="625"/>
      <c r="CT43" s="625"/>
      <c r="CU43" s="625"/>
      <c r="CV43" s="625"/>
      <c r="CW43" s="625"/>
      <c r="CX43" s="625"/>
      <c r="CY43" s="626"/>
      <c r="CZ43" s="627">
        <v>0.5</v>
      </c>
      <c r="DA43" s="628"/>
      <c r="DB43" s="628"/>
      <c r="DC43" s="629"/>
      <c r="DD43" s="602">
        <v>104364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3888763</v>
      </c>
      <c r="CS44" s="594"/>
      <c r="CT44" s="594"/>
      <c r="CU44" s="594"/>
      <c r="CV44" s="594"/>
      <c r="CW44" s="594"/>
      <c r="CX44" s="594"/>
      <c r="CY44" s="595"/>
      <c r="CZ44" s="627">
        <v>19.3</v>
      </c>
      <c r="DA44" s="676"/>
      <c r="DB44" s="676"/>
      <c r="DC44" s="677"/>
      <c r="DD44" s="602">
        <v>1575311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1917701</v>
      </c>
      <c r="CS45" s="625"/>
      <c r="CT45" s="625"/>
      <c r="CU45" s="625"/>
      <c r="CV45" s="625"/>
      <c r="CW45" s="625"/>
      <c r="CX45" s="625"/>
      <c r="CY45" s="626"/>
      <c r="CZ45" s="627">
        <v>9.5</v>
      </c>
      <c r="DA45" s="628"/>
      <c r="DB45" s="628"/>
      <c r="DC45" s="629"/>
      <c r="DD45" s="602">
        <v>70821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1963828</v>
      </c>
      <c r="CS46" s="594"/>
      <c r="CT46" s="594"/>
      <c r="CU46" s="594"/>
      <c r="CV46" s="594"/>
      <c r="CW46" s="594"/>
      <c r="CX46" s="594"/>
      <c r="CY46" s="595"/>
      <c r="CZ46" s="627">
        <v>9.6999999999999993</v>
      </c>
      <c r="DA46" s="676"/>
      <c r="DB46" s="676"/>
      <c r="DC46" s="677"/>
      <c r="DD46" s="602">
        <v>1497256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320</v>
      </c>
      <c r="CS47" s="625"/>
      <c r="CT47" s="625"/>
      <c r="CU47" s="625"/>
      <c r="CV47" s="625"/>
      <c r="CW47" s="625"/>
      <c r="CX47" s="625"/>
      <c r="CY47" s="626"/>
      <c r="CZ47" s="627" t="s">
        <v>320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20154362</v>
      </c>
      <c r="CS49" s="661"/>
      <c r="CT49" s="661"/>
      <c r="CU49" s="661"/>
      <c r="CV49" s="661"/>
      <c r="CW49" s="661"/>
      <c r="CX49" s="661"/>
      <c r="CY49" s="688"/>
      <c r="CZ49" s="689">
        <v>100</v>
      </c>
      <c r="DA49" s="690"/>
      <c r="DB49" s="690"/>
      <c r="DC49" s="691"/>
      <c r="DD49" s="692">
        <v>14543048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21048</v>
      </c>
      <c r="R7" s="723"/>
      <c r="S7" s="723"/>
      <c r="T7" s="723"/>
      <c r="U7" s="723"/>
      <c r="V7" s="723">
        <v>20115</v>
      </c>
      <c r="W7" s="723"/>
      <c r="X7" s="723"/>
      <c r="Y7" s="723"/>
      <c r="Z7" s="723"/>
      <c r="AA7" s="723">
        <v>934</v>
      </c>
      <c r="AB7" s="723"/>
      <c r="AC7" s="723"/>
      <c r="AD7" s="723"/>
      <c r="AE7" s="724"/>
      <c r="AF7" s="725">
        <v>646</v>
      </c>
      <c r="AG7" s="726"/>
      <c r="AH7" s="726"/>
      <c r="AI7" s="726"/>
      <c r="AJ7" s="727"/>
      <c r="AK7" s="762">
        <v>728</v>
      </c>
      <c r="AL7" s="763"/>
      <c r="AM7" s="763"/>
      <c r="AN7" s="763"/>
      <c r="AO7" s="763"/>
      <c r="AP7" s="763">
        <v>19363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548</v>
      </c>
      <c r="BS7" s="766" t="s">
        <v>546</v>
      </c>
      <c r="BT7" s="767"/>
      <c r="BU7" s="767"/>
      <c r="BV7" s="767"/>
      <c r="BW7" s="767"/>
      <c r="BX7" s="767"/>
      <c r="BY7" s="767"/>
      <c r="BZ7" s="767"/>
      <c r="CA7" s="767"/>
      <c r="CB7" s="767"/>
      <c r="CC7" s="767"/>
      <c r="CD7" s="767"/>
      <c r="CE7" s="767"/>
      <c r="CF7" s="767"/>
      <c r="CG7" s="768"/>
      <c r="CH7" s="759">
        <v>0</v>
      </c>
      <c r="CI7" s="760"/>
      <c r="CJ7" s="760"/>
      <c r="CK7" s="760"/>
      <c r="CL7" s="761"/>
      <c r="CM7" s="759">
        <v>26</v>
      </c>
      <c r="CN7" s="760"/>
      <c r="CO7" s="760"/>
      <c r="CP7" s="760"/>
      <c r="CQ7" s="761"/>
      <c r="CR7" s="759">
        <v>2</v>
      </c>
      <c r="CS7" s="760"/>
      <c r="CT7" s="760"/>
      <c r="CU7" s="760"/>
      <c r="CV7" s="761"/>
      <c r="CW7" s="759">
        <v>0</v>
      </c>
      <c r="CX7" s="760"/>
      <c r="CY7" s="760"/>
      <c r="CZ7" s="760"/>
      <c r="DA7" s="761"/>
      <c r="DB7" s="759">
        <v>229</v>
      </c>
      <c r="DC7" s="760"/>
      <c r="DD7" s="760"/>
      <c r="DE7" s="760"/>
      <c r="DF7" s="761"/>
      <c r="DG7" s="759">
        <v>420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v>0</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0</v>
      </c>
      <c r="CI8" s="770"/>
      <c r="CJ8" s="770"/>
      <c r="CK8" s="770"/>
      <c r="CL8" s="771"/>
      <c r="CM8" s="769">
        <v>89</v>
      </c>
      <c r="CN8" s="770"/>
      <c r="CO8" s="770"/>
      <c r="CP8" s="770"/>
      <c r="CQ8" s="771"/>
      <c r="CR8" s="769">
        <v>95</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52</v>
      </c>
      <c r="R9" s="747"/>
      <c r="S9" s="747"/>
      <c r="T9" s="747"/>
      <c r="U9" s="747"/>
      <c r="V9" s="747">
        <v>49</v>
      </c>
      <c r="W9" s="747"/>
      <c r="X9" s="747"/>
      <c r="Y9" s="747"/>
      <c r="Z9" s="747"/>
      <c r="AA9" s="747">
        <v>3</v>
      </c>
      <c r="AB9" s="747"/>
      <c r="AC9" s="747"/>
      <c r="AD9" s="747"/>
      <c r="AE9" s="748"/>
      <c r="AF9" s="749">
        <v>3</v>
      </c>
      <c r="AG9" s="750"/>
      <c r="AH9" s="750"/>
      <c r="AI9" s="750"/>
      <c r="AJ9" s="751"/>
      <c r="AK9" s="752">
        <v>11</v>
      </c>
      <c r="AL9" s="753"/>
      <c r="AM9" s="753"/>
      <c r="AN9" s="753"/>
      <c r="AO9" s="753"/>
      <c r="AP9" s="753">
        <v>242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21100</v>
      </c>
      <c r="R23" s="782"/>
      <c r="S23" s="782"/>
      <c r="T23" s="782"/>
      <c r="U23" s="782"/>
      <c r="V23" s="782">
        <v>20164</v>
      </c>
      <c r="W23" s="782"/>
      <c r="X23" s="782"/>
      <c r="Y23" s="782"/>
      <c r="Z23" s="782"/>
      <c r="AA23" s="782">
        <v>937</v>
      </c>
      <c r="AB23" s="782"/>
      <c r="AC23" s="782"/>
      <c r="AD23" s="782"/>
      <c r="AE23" s="783"/>
      <c r="AF23" s="784">
        <v>649</v>
      </c>
      <c r="AG23" s="782"/>
      <c r="AH23" s="782"/>
      <c r="AI23" s="782"/>
      <c r="AJ23" s="785"/>
      <c r="AK23" s="786"/>
      <c r="AL23" s="787"/>
      <c r="AM23" s="787"/>
      <c r="AN23" s="787"/>
      <c r="AO23" s="787"/>
      <c r="AP23" s="782">
        <v>19605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5476</v>
      </c>
      <c r="R28" s="811"/>
      <c r="S28" s="811"/>
      <c r="T28" s="811"/>
      <c r="U28" s="811"/>
      <c r="V28" s="811">
        <v>5155</v>
      </c>
      <c r="W28" s="811"/>
      <c r="X28" s="811"/>
      <c r="Y28" s="811"/>
      <c r="Z28" s="811"/>
      <c r="AA28" s="811">
        <v>321</v>
      </c>
      <c r="AB28" s="811"/>
      <c r="AC28" s="811"/>
      <c r="AD28" s="811"/>
      <c r="AE28" s="812"/>
      <c r="AF28" s="813">
        <v>321</v>
      </c>
      <c r="AG28" s="811"/>
      <c r="AH28" s="811"/>
      <c r="AI28" s="811"/>
      <c r="AJ28" s="814"/>
      <c r="AK28" s="815">
        <v>361</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3004</v>
      </c>
      <c r="R29" s="747"/>
      <c r="S29" s="747"/>
      <c r="T29" s="747"/>
      <c r="U29" s="747"/>
      <c r="V29" s="747">
        <v>2888</v>
      </c>
      <c r="W29" s="747"/>
      <c r="X29" s="747"/>
      <c r="Y29" s="747"/>
      <c r="Z29" s="747"/>
      <c r="AA29" s="747">
        <v>116</v>
      </c>
      <c r="AB29" s="747"/>
      <c r="AC29" s="747"/>
      <c r="AD29" s="747"/>
      <c r="AE29" s="748"/>
      <c r="AF29" s="749">
        <v>117</v>
      </c>
      <c r="AG29" s="750"/>
      <c r="AH29" s="750"/>
      <c r="AI29" s="750"/>
      <c r="AJ29" s="751"/>
      <c r="AK29" s="818">
        <v>517</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436</v>
      </c>
      <c r="R30" s="747"/>
      <c r="S30" s="747"/>
      <c r="T30" s="747"/>
      <c r="U30" s="747"/>
      <c r="V30" s="747">
        <v>431</v>
      </c>
      <c r="W30" s="747"/>
      <c r="X30" s="747"/>
      <c r="Y30" s="747"/>
      <c r="Z30" s="747"/>
      <c r="AA30" s="747">
        <v>5</v>
      </c>
      <c r="AB30" s="747"/>
      <c r="AC30" s="747"/>
      <c r="AD30" s="747"/>
      <c r="AE30" s="748"/>
      <c r="AF30" s="749">
        <v>5</v>
      </c>
      <c r="AG30" s="750"/>
      <c r="AH30" s="750"/>
      <c r="AI30" s="750"/>
      <c r="AJ30" s="751"/>
      <c r="AK30" s="818">
        <v>54</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945</v>
      </c>
      <c r="R31" s="747"/>
      <c r="S31" s="747"/>
      <c r="T31" s="747"/>
      <c r="U31" s="747"/>
      <c r="V31" s="747">
        <v>719</v>
      </c>
      <c r="W31" s="747"/>
      <c r="X31" s="747"/>
      <c r="Y31" s="747"/>
      <c r="Z31" s="747"/>
      <c r="AA31" s="747">
        <v>226</v>
      </c>
      <c r="AB31" s="747"/>
      <c r="AC31" s="747"/>
      <c r="AD31" s="747"/>
      <c r="AE31" s="748"/>
      <c r="AF31" s="749">
        <v>1679</v>
      </c>
      <c r="AG31" s="750"/>
      <c r="AH31" s="750"/>
      <c r="AI31" s="750"/>
      <c r="AJ31" s="751"/>
      <c r="AK31" s="818">
        <v>0</v>
      </c>
      <c r="AL31" s="819"/>
      <c r="AM31" s="819"/>
      <c r="AN31" s="819"/>
      <c r="AO31" s="819"/>
      <c r="AP31" s="819">
        <v>1561</v>
      </c>
      <c r="AQ31" s="819"/>
      <c r="AR31" s="819"/>
      <c r="AS31" s="819"/>
      <c r="AT31" s="819"/>
      <c r="AU31" s="819">
        <v>5</v>
      </c>
      <c r="AV31" s="819"/>
      <c r="AW31" s="819"/>
      <c r="AX31" s="819"/>
      <c r="AY31" s="819"/>
      <c r="AZ31" s="820"/>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36</v>
      </c>
      <c r="R32" s="747"/>
      <c r="S32" s="747"/>
      <c r="T32" s="747"/>
      <c r="U32" s="747"/>
      <c r="V32" s="747">
        <v>36</v>
      </c>
      <c r="W32" s="747"/>
      <c r="X32" s="747"/>
      <c r="Y32" s="747"/>
      <c r="Z32" s="747"/>
      <c r="AA32" s="747">
        <v>0</v>
      </c>
      <c r="AB32" s="747"/>
      <c r="AC32" s="747"/>
      <c r="AD32" s="747"/>
      <c r="AE32" s="748"/>
      <c r="AF32" s="749">
        <v>0</v>
      </c>
      <c r="AG32" s="750"/>
      <c r="AH32" s="750"/>
      <c r="AI32" s="750"/>
      <c r="AJ32" s="751"/>
      <c r="AK32" s="818">
        <v>5</v>
      </c>
      <c r="AL32" s="819"/>
      <c r="AM32" s="819"/>
      <c r="AN32" s="819"/>
      <c r="AO32" s="819"/>
      <c r="AP32" s="819">
        <v>23</v>
      </c>
      <c r="AQ32" s="819"/>
      <c r="AR32" s="819"/>
      <c r="AS32" s="819"/>
      <c r="AT32" s="819"/>
      <c r="AU32" s="819">
        <v>0</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963</v>
      </c>
      <c r="R33" s="747"/>
      <c r="S33" s="747"/>
      <c r="T33" s="747"/>
      <c r="U33" s="747"/>
      <c r="V33" s="747">
        <v>955</v>
      </c>
      <c r="W33" s="747"/>
      <c r="X33" s="747"/>
      <c r="Y33" s="747"/>
      <c r="Z33" s="747"/>
      <c r="AA33" s="747">
        <v>8</v>
      </c>
      <c r="AB33" s="747"/>
      <c r="AC33" s="747"/>
      <c r="AD33" s="747"/>
      <c r="AE33" s="748"/>
      <c r="AF33" s="749">
        <v>0</v>
      </c>
      <c r="AG33" s="750"/>
      <c r="AH33" s="750"/>
      <c r="AI33" s="750"/>
      <c r="AJ33" s="751"/>
      <c r="AK33" s="818">
        <v>497</v>
      </c>
      <c r="AL33" s="819"/>
      <c r="AM33" s="819"/>
      <c r="AN33" s="819"/>
      <c r="AO33" s="819"/>
      <c r="AP33" s="819">
        <v>6287</v>
      </c>
      <c r="AQ33" s="819"/>
      <c r="AR33" s="819"/>
      <c r="AS33" s="819"/>
      <c r="AT33" s="819"/>
      <c r="AU33" s="819">
        <v>4068</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2121</v>
      </c>
      <c r="AG63" s="830"/>
      <c r="AH63" s="830"/>
      <c r="AI63" s="830"/>
      <c r="AJ63" s="831"/>
      <c r="AK63" s="832"/>
      <c r="AL63" s="827"/>
      <c r="AM63" s="827"/>
      <c r="AN63" s="827"/>
      <c r="AO63" s="827"/>
      <c r="AP63" s="830">
        <v>7871</v>
      </c>
      <c r="AQ63" s="830"/>
      <c r="AR63" s="830"/>
      <c r="AS63" s="830"/>
      <c r="AT63" s="830"/>
      <c r="AU63" s="830">
        <v>4073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5543</v>
      </c>
      <c r="R68" s="854"/>
      <c r="S68" s="854"/>
      <c r="T68" s="854"/>
      <c r="U68" s="854"/>
      <c r="V68" s="854">
        <v>5413</v>
      </c>
      <c r="W68" s="854"/>
      <c r="X68" s="854"/>
      <c r="Y68" s="854"/>
      <c r="Z68" s="854"/>
      <c r="AA68" s="854">
        <v>130</v>
      </c>
      <c r="AB68" s="854"/>
      <c r="AC68" s="854"/>
      <c r="AD68" s="854"/>
      <c r="AE68" s="854"/>
      <c r="AF68" s="854">
        <v>130</v>
      </c>
      <c r="AG68" s="854"/>
      <c r="AH68" s="854"/>
      <c r="AI68" s="854"/>
      <c r="AJ68" s="854"/>
      <c r="AK68" s="854">
        <v>750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310</v>
      </c>
      <c r="R69" s="819"/>
      <c r="S69" s="819"/>
      <c r="T69" s="819"/>
      <c r="U69" s="819"/>
      <c r="V69" s="819">
        <v>237</v>
      </c>
      <c r="W69" s="819"/>
      <c r="X69" s="819"/>
      <c r="Y69" s="819"/>
      <c r="Z69" s="819"/>
      <c r="AA69" s="819">
        <v>74</v>
      </c>
      <c r="AB69" s="819"/>
      <c r="AC69" s="819"/>
      <c r="AD69" s="819"/>
      <c r="AE69" s="819"/>
      <c r="AF69" s="819">
        <v>74</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22</v>
      </c>
      <c r="R70" s="819"/>
      <c r="S70" s="819"/>
      <c r="T70" s="819"/>
      <c r="U70" s="819"/>
      <c r="V70" s="819">
        <v>20</v>
      </c>
      <c r="W70" s="819"/>
      <c r="X70" s="819"/>
      <c r="Y70" s="819"/>
      <c r="Z70" s="819"/>
      <c r="AA70" s="819">
        <v>2</v>
      </c>
      <c r="AB70" s="819"/>
      <c r="AC70" s="819"/>
      <c r="AD70" s="819"/>
      <c r="AE70" s="819"/>
      <c r="AF70" s="819">
        <v>2</v>
      </c>
      <c r="AG70" s="819"/>
      <c r="AH70" s="819"/>
      <c r="AI70" s="819"/>
      <c r="AJ70" s="819"/>
      <c r="AK70" s="819">
        <v>5</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290</v>
      </c>
      <c r="R71" s="819"/>
      <c r="S71" s="819"/>
      <c r="T71" s="819"/>
      <c r="U71" s="819"/>
      <c r="V71" s="819">
        <v>246</v>
      </c>
      <c r="W71" s="819"/>
      <c r="X71" s="819"/>
      <c r="Y71" s="819"/>
      <c r="Z71" s="819"/>
      <c r="AA71" s="819">
        <v>43</v>
      </c>
      <c r="AB71" s="819"/>
      <c r="AC71" s="819"/>
      <c r="AD71" s="819"/>
      <c r="AE71" s="819"/>
      <c r="AF71" s="819">
        <v>43</v>
      </c>
      <c r="AG71" s="819"/>
      <c r="AH71" s="819"/>
      <c r="AI71" s="819"/>
      <c r="AJ71" s="819"/>
      <c r="AK71" s="819">
        <v>0</v>
      </c>
      <c r="AL71" s="819"/>
      <c r="AM71" s="819"/>
      <c r="AN71" s="819"/>
      <c r="AO71" s="819"/>
      <c r="AP71" s="819">
        <v>100</v>
      </c>
      <c r="AQ71" s="819"/>
      <c r="AR71" s="819"/>
      <c r="AS71" s="819"/>
      <c r="AT71" s="819"/>
      <c r="AU71" s="819">
        <v>13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2135</v>
      </c>
      <c r="R72" s="819"/>
      <c r="S72" s="819"/>
      <c r="T72" s="819"/>
      <c r="U72" s="819"/>
      <c r="V72" s="819">
        <v>2132</v>
      </c>
      <c r="W72" s="819"/>
      <c r="X72" s="819"/>
      <c r="Y72" s="819"/>
      <c r="Z72" s="819"/>
      <c r="AA72" s="819">
        <v>4</v>
      </c>
      <c r="AB72" s="819"/>
      <c r="AC72" s="819"/>
      <c r="AD72" s="819"/>
      <c r="AE72" s="819"/>
      <c r="AF72" s="819">
        <v>4</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379374</v>
      </c>
      <c r="R73" s="819"/>
      <c r="S73" s="819"/>
      <c r="T73" s="819"/>
      <c r="U73" s="819"/>
      <c r="V73" s="819">
        <v>363923</v>
      </c>
      <c r="W73" s="819"/>
      <c r="X73" s="819"/>
      <c r="Y73" s="819"/>
      <c r="Z73" s="819"/>
      <c r="AA73" s="819">
        <v>15452</v>
      </c>
      <c r="AB73" s="819"/>
      <c r="AC73" s="819"/>
      <c r="AD73" s="819"/>
      <c r="AE73" s="819"/>
      <c r="AF73" s="819">
        <v>15452</v>
      </c>
      <c r="AG73" s="819"/>
      <c r="AH73" s="819"/>
      <c r="AI73" s="819"/>
      <c r="AJ73" s="819"/>
      <c r="AK73" s="819">
        <v>4171</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542</v>
      </c>
      <c r="C74" s="862"/>
      <c r="D74" s="862"/>
      <c r="E74" s="862"/>
      <c r="F74" s="862"/>
      <c r="G74" s="862"/>
      <c r="H74" s="862"/>
      <c r="I74" s="862"/>
      <c r="J74" s="862"/>
      <c r="K74" s="862"/>
      <c r="L74" s="862"/>
      <c r="M74" s="862"/>
      <c r="N74" s="862"/>
      <c r="O74" s="862"/>
      <c r="P74" s="863"/>
      <c r="Q74" s="864">
        <v>305</v>
      </c>
      <c r="R74" s="819"/>
      <c r="S74" s="819"/>
      <c r="T74" s="819"/>
      <c r="U74" s="819"/>
      <c r="V74" s="819">
        <v>296</v>
      </c>
      <c r="W74" s="819"/>
      <c r="X74" s="819"/>
      <c r="Y74" s="819"/>
      <c r="Z74" s="819"/>
      <c r="AA74" s="819">
        <v>9</v>
      </c>
      <c r="AB74" s="819"/>
      <c r="AC74" s="819"/>
      <c r="AD74" s="819"/>
      <c r="AE74" s="819"/>
      <c r="AF74" s="819">
        <v>9</v>
      </c>
      <c r="AG74" s="819"/>
      <c r="AH74" s="819"/>
      <c r="AI74" s="819"/>
      <c r="AJ74" s="819"/>
      <c r="AK74" s="819">
        <v>4</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69</v>
      </c>
      <c r="R75" s="868"/>
      <c r="S75" s="868"/>
      <c r="T75" s="868"/>
      <c r="U75" s="818"/>
      <c r="V75" s="869">
        <v>61</v>
      </c>
      <c r="W75" s="868"/>
      <c r="X75" s="868"/>
      <c r="Y75" s="868"/>
      <c r="Z75" s="818"/>
      <c r="AA75" s="869">
        <v>8</v>
      </c>
      <c r="AB75" s="868"/>
      <c r="AC75" s="868"/>
      <c r="AD75" s="868"/>
      <c r="AE75" s="818"/>
      <c r="AF75" s="869">
        <v>8</v>
      </c>
      <c r="AG75" s="868"/>
      <c r="AH75" s="868"/>
      <c r="AI75" s="868"/>
      <c r="AJ75" s="818"/>
      <c r="AK75" s="869">
        <v>0</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544</v>
      </c>
      <c r="C76" s="862"/>
      <c r="D76" s="862"/>
      <c r="E76" s="862"/>
      <c r="F76" s="862"/>
      <c r="G76" s="862"/>
      <c r="H76" s="862"/>
      <c r="I76" s="862"/>
      <c r="J76" s="862"/>
      <c r="K76" s="862"/>
      <c r="L76" s="862"/>
      <c r="M76" s="862"/>
      <c r="N76" s="862"/>
      <c r="O76" s="862"/>
      <c r="P76" s="863"/>
      <c r="Q76" s="867">
        <v>19</v>
      </c>
      <c r="R76" s="868"/>
      <c r="S76" s="868"/>
      <c r="T76" s="868"/>
      <c r="U76" s="818"/>
      <c r="V76" s="869">
        <v>16</v>
      </c>
      <c r="W76" s="868"/>
      <c r="X76" s="868"/>
      <c r="Y76" s="868"/>
      <c r="Z76" s="818"/>
      <c r="AA76" s="869">
        <v>3</v>
      </c>
      <c r="AB76" s="868"/>
      <c r="AC76" s="868"/>
      <c r="AD76" s="868"/>
      <c r="AE76" s="818"/>
      <c r="AF76" s="869">
        <v>3</v>
      </c>
      <c r="AG76" s="868"/>
      <c r="AH76" s="868"/>
      <c r="AI76" s="868"/>
      <c r="AJ76" s="818"/>
      <c r="AK76" s="869">
        <v>0</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545</v>
      </c>
      <c r="C77" s="862"/>
      <c r="D77" s="862"/>
      <c r="E77" s="862"/>
      <c r="F77" s="862"/>
      <c r="G77" s="862"/>
      <c r="H77" s="862"/>
      <c r="I77" s="862"/>
      <c r="J77" s="862"/>
      <c r="K77" s="862"/>
      <c r="L77" s="862"/>
      <c r="M77" s="862"/>
      <c r="N77" s="862"/>
      <c r="O77" s="862"/>
      <c r="P77" s="863"/>
      <c r="Q77" s="867">
        <v>106</v>
      </c>
      <c r="R77" s="868"/>
      <c r="S77" s="868"/>
      <c r="T77" s="868"/>
      <c r="U77" s="818"/>
      <c r="V77" s="869">
        <v>50</v>
      </c>
      <c r="W77" s="868"/>
      <c r="X77" s="868"/>
      <c r="Y77" s="868"/>
      <c r="Z77" s="818"/>
      <c r="AA77" s="869">
        <v>56</v>
      </c>
      <c r="AB77" s="868"/>
      <c r="AC77" s="868"/>
      <c r="AD77" s="868"/>
      <c r="AE77" s="818"/>
      <c r="AF77" s="869">
        <v>560</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16285</v>
      </c>
      <c r="AG88" s="830"/>
      <c r="AH88" s="830"/>
      <c r="AI88" s="830"/>
      <c r="AJ88" s="830"/>
      <c r="AK88" s="827"/>
      <c r="AL88" s="827"/>
      <c r="AM88" s="827"/>
      <c r="AN88" s="827"/>
      <c r="AO88" s="827"/>
      <c r="AP88" s="830">
        <v>100</v>
      </c>
      <c r="AQ88" s="830"/>
      <c r="AR88" s="830"/>
      <c r="AS88" s="830"/>
      <c r="AT88" s="830"/>
      <c r="AU88" s="830">
        <v>14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97</v>
      </c>
      <c r="CS102" s="838"/>
      <c r="CT102" s="838"/>
      <c r="CU102" s="838"/>
      <c r="CV102" s="881"/>
      <c r="CW102" s="880">
        <v>0</v>
      </c>
      <c r="CX102" s="838"/>
      <c r="CY102" s="838"/>
      <c r="CZ102" s="838"/>
      <c r="DA102" s="881"/>
      <c r="DB102" s="880">
        <v>229</v>
      </c>
      <c r="DC102" s="838"/>
      <c r="DD102" s="838"/>
      <c r="DE102" s="838"/>
      <c r="DF102" s="881"/>
      <c r="DG102" s="880">
        <v>420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1817726</v>
      </c>
      <c r="AB110" s="890"/>
      <c r="AC110" s="890"/>
      <c r="AD110" s="890"/>
      <c r="AE110" s="891"/>
      <c r="AF110" s="892">
        <v>2042675</v>
      </c>
      <c r="AG110" s="890"/>
      <c r="AH110" s="890"/>
      <c r="AI110" s="890"/>
      <c r="AJ110" s="891"/>
      <c r="AK110" s="892">
        <v>1952326</v>
      </c>
      <c r="AL110" s="890"/>
      <c r="AM110" s="890"/>
      <c r="AN110" s="890"/>
      <c r="AO110" s="891"/>
      <c r="AP110" s="893">
        <v>20</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19455645</v>
      </c>
      <c r="BR110" s="927"/>
      <c r="BS110" s="927"/>
      <c r="BT110" s="927"/>
      <c r="BU110" s="927"/>
      <c r="BV110" s="927">
        <v>20545136</v>
      </c>
      <c r="BW110" s="927"/>
      <c r="BX110" s="927"/>
      <c r="BY110" s="927"/>
      <c r="BZ110" s="927"/>
      <c r="CA110" s="927">
        <v>20549091</v>
      </c>
      <c r="CB110" s="927"/>
      <c r="CC110" s="927"/>
      <c r="CD110" s="927"/>
      <c r="CE110" s="927"/>
      <c r="CF110" s="941">
        <v>210.1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356267</v>
      </c>
      <c r="BR111" s="920"/>
      <c r="BS111" s="920"/>
      <c r="BT111" s="920"/>
      <c r="BU111" s="920"/>
      <c r="BV111" s="920">
        <v>284521</v>
      </c>
      <c r="BW111" s="920"/>
      <c r="BX111" s="920"/>
      <c r="BY111" s="920"/>
      <c r="BZ111" s="920"/>
      <c r="CA111" s="920">
        <v>283212</v>
      </c>
      <c r="CB111" s="920"/>
      <c r="CC111" s="920"/>
      <c r="CD111" s="920"/>
      <c r="CE111" s="920"/>
      <c r="CF111" s="914">
        <v>2.9</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4312140</v>
      </c>
      <c r="BR112" s="920"/>
      <c r="BS112" s="920"/>
      <c r="BT112" s="920"/>
      <c r="BU112" s="920"/>
      <c r="BV112" s="920">
        <v>4118331</v>
      </c>
      <c r="BW112" s="920"/>
      <c r="BX112" s="920"/>
      <c r="BY112" s="920"/>
      <c r="BZ112" s="920"/>
      <c r="CA112" s="920">
        <v>4072543</v>
      </c>
      <c r="CB112" s="920"/>
      <c r="CC112" s="920"/>
      <c r="CD112" s="920"/>
      <c r="CE112" s="920"/>
      <c r="CF112" s="914">
        <v>41.6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241675</v>
      </c>
      <c r="AB113" s="934"/>
      <c r="AC113" s="934"/>
      <c r="AD113" s="934"/>
      <c r="AE113" s="935"/>
      <c r="AF113" s="936">
        <v>285714</v>
      </c>
      <c r="AG113" s="934"/>
      <c r="AH113" s="934"/>
      <c r="AI113" s="934"/>
      <c r="AJ113" s="935"/>
      <c r="AK113" s="936">
        <v>309170</v>
      </c>
      <c r="AL113" s="934"/>
      <c r="AM113" s="934"/>
      <c r="AN113" s="934"/>
      <c r="AO113" s="935"/>
      <c r="AP113" s="937">
        <v>3.2</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16592</v>
      </c>
      <c r="BR113" s="920"/>
      <c r="BS113" s="920"/>
      <c r="BT113" s="920"/>
      <c r="BU113" s="920"/>
      <c r="BV113" s="920">
        <v>15089</v>
      </c>
      <c r="BW113" s="920"/>
      <c r="BX113" s="920"/>
      <c r="BY113" s="920"/>
      <c r="BZ113" s="920"/>
      <c r="CA113" s="920">
        <v>13167</v>
      </c>
      <c r="CB113" s="920"/>
      <c r="CC113" s="920"/>
      <c r="CD113" s="920"/>
      <c r="CE113" s="920"/>
      <c r="CF113" s="914">
        <v>0.1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251</v>
      </c>
      <c r="AB114" s="959"/>
      <c r="AC114" s="959"/>
      <c r="AD114" s="959"/>
      <c r="AE114" s="960"/>
      <c r="AF114" s="961">
        <v>264</v>
      </c>
      <c r="AG114" s="959"/>
      <c r="AH114" s="959"/>
      <c r="AI114" s="959"/>
      <c r="AJ114" s="960"/>
      <c r="AK114" s="961">
        <v>250</v>
      </c>
      <c r="AL114" s="959"/>
      <c r="AM114" s="959"/>
      <c r="AN114" s="959"/>
      <c r="AO114" s="960"/>
      <c r="AP114" s="962">
        <v>0</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3807995</v>
      </c>
      <c r="BR114" s="920"/>
      <c r="BS114" s="920"/>
      <c r="BT114" s="920"/>
      <c r="BU114" s="920"/>
      <c r="BV114" s="920">
        <v>3754460</v>
      </c>
      <c r="BW114" s="920"/>
      <c r="BX114" s="920"/>
      <c r="BY114" s="920"/>
      <c r="BZ114" s="920"/>
      <c r="CA114" s="920">
        <v>3483119</v>
      </c>
      <c r="CB114" s="920"/>
      <c r="CC114" s="920"/>
      <c r="CD114" s="920"/>
      <c r="CE114" s="920"/>
      <c r="CF114" s="914">
        <v>35.6</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73578</v>
      </c>
      <c r="AB115" s="934"/>
      <c r="AC115" s="934"/>
      <c r="AD115" s="934"/>
      <c r="AE115" s="935"/>
      <c r="AF115" s="936">
        <v>71662</v>
      </c>
      <c r="AG115" s="934"/>
      <c r="AH115" s="934"/>
      <c r="AI115" s="934"/>
      <c r="AJ115" s="935"/>
      <c r="AK115" s="936">
        <v>71308</v>
      </c>
      <c r="AL115" s="934"/>
      <c r="AM115" s="934"/>
      <c r="AN115" s="934"/>
      <c r="AO115" s="935"/>
      <c r="AP115" s="937">
        <v>0.7</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356183</v>
      </c>
      <c r="DH116" s="959"/>
      <c r="DI116" s="959"/>
      <c r="DJ116" s="959"/>
      <c r="DK116" s="960"/>
      <c r="DL116" s="961">
        <v>284521</v>
      </c>
      <c r="DM116" s="959"/>
      <c r="DN116" s="959"/>
      <c r="DO116" s="959"/>
      <c r="DP116" s="960"/>
      <c r="DQ116" s="961">
        <v>283212</v>
      </c>
      <c r="DR116" s="959"/>
      <c r="DS116" s="959"/>
      <c r="DT116" s="959"/>
      <c r="DU116" s="960"/>
      <c r="DV116" s="962">
        <v>2.9</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2133230</v>
      </c>
      <c r="AB117" s="966"/>
      <c r="AC117" s="966"/>
      <c r="AD117" s="966"/>
      <c r="AE117" s="967"/>
      <c r="AF117" s="965">
        <v>2400315</v>
      </c>
      <c r="AG117" s="966"/>
      <c r="AH117" s="966"/>
      <c r="AI117" s="966"/>
      <c r="AJ117" s="967"/>
      <c r="AK117" s="965">
        <v>2333054</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27948639</v>
      </c>
      <c r="BR118" s="986"/>
      <c r="BS118" s="986"/>
      <c r="BT118" s="986"/>
      <c r="BU118" s="986"/>
      <c r="BV118" s="986">
        <v>28717537</v>
      </c>
      <c r="BW118" s="986"/>
      <c r="BX118" s="986"/>
      <c r="BY118" s="986"/>
      <c r="BZ118" s="986"/>
      <c r="CA118" s="986">
        <v>28401132</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9852160</v>
      </c>
      <c r="BR119" s="927"/>
      <c r="BS119" s="927"/>
      <c r="BT119" s="927"/>
      <c r="BU119" s="927"/>
      <c r="BV119" s="927">
        <v>9267703</v>
      </c>
      <c r="BW119" s="927"/>
      <c r="BX119" s="927"/>
      <c r="BY119" s="927"/>
      <c r="BZ119" s="927"/>
      <c r="CA119" s="927">
        <v>9707083</v>
      </c>
      <c r="CB119" s="927"/>
      <c r="CC119" s="927"/>
      <c r="CD119" s="927"/>
      <c r="CE119" s="927"/>
      <c r="CF119" s="941">
        <v>99.2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84</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2971619</v>
      </c>
      <c r="BR120" s="920"/>
      <c r="BS120" s="920"/>
      <c r="BT120" s="920"/>
      <c r="BU120" s="920"/>
      <c r="BV120" s="920">
        <v>3397608</v>
      </c>
      <c r="BW120" s="920"/>
      <c r="BX120" s="920"/>
      <c r="BY120" s="920"/>
      <c r="BZ120" s="920"/>
      <c r="CA120" s="920">
        <v>3778328</v>
      </c>
      <c r="CB120" s="920"/>
      <c r="CC120" s="920"/>
      <c r="CD120" s="920"/>
      <c r="CE120" s="920"/>
      <c r="CF120" s="914">
        <v>38.6</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4306747</v>
      </c>
      <c r="DH120" s="927"/>
      <c r="DI120" s="927"/>
      <c r="DJ120" s="927"/>
      <c r="DK120" s="927"/>
      <c r="DL120" s="927">
        <v>4113287</v>
      </c>
      <c r="DM120" s="927"/>
      <c r="DN120" s="927"/>
      <c r="DO120" s="927"/>
      <c r="DP120" s="927"/>
      <c r="DQ120" s="927">
        <v>4067859</v>
      </c>
      <c r="DR120" s="927"/>
      <c r="DS120" s="927"/>
      <c r="DT120" s="927"/>
      <c r="DU120" s="927"/>
      <c r="DV120" s="928">
        <v>41.6</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14443775</v>
      </c>
      <c r="BR121" s="986"/>
      <c r="BS121" s="986"/>
      <c r="BT121" s="986"/>
      <c r="BU121" s="986"/>
      <c r="BV121" s="986">
        <v>15129136</v>
      </c>
      <c r="BW121" s="986"/>
      <c r="BX121" s="986"/>
      <c r="BY121" s="986"/>
      <c r="BZ121" s="986"/>
      <c r="CA121" s="986">
        <v>14804560</v>
      </c>
      <c r="CB121" s="986"/>
      <c r="CC121" s="986"/>
      <c r="CD121" s="986"/>
      <c r="CE121" s="986"/>
      <c r="CF121" s="1024">
        <v>151.4</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5393</v>
      </c>
      <c r="DH121" s="920"/>
      <c r="DI121" s="920"/>
      <c r="DJ121" s="920"/>
      <c r="DK121" s="920"/>
      <c r="DL121" s="920">
        <v>5044</v>
      </c>
      <c r="DM121" s="920"/>
      <c r="DN121" s="920"/>
      <c r="DO121" s="920"/>
      <c r="DP121" s="920"/>
      <c r="DQ121" s="920">
        <v>4684</v>
      </c>
      <c r="DR121" s="920"/>
      <c r="DS121" s="920"/>
      <c r="DT121" s="920"/>
      <c r="DU121" s="920"/>
      <c r="DV121" s="921">
        <v>0</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27267554</v>
      </c>
      <c r="BR122" s="1035"/>
      <c r="BS122" s="1035"/>
      <c r="BT122" s="1035"/>
      <c r="BU122" s="1035"/>
      <c r="BV122" s="1035">
        <v>27794447</v>
      </c>
      <c r="BW122" s="1035"/>
      <c r="BX122" s="1035"/>
      <c r="BY122" s="1035"/>
      <c r="BZ122" s="1035"/>
      <c r="CA122" s="1035">
        <v>28289971</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73494</v>
      </c>
      <c r="AB123" s="959"/>
      <c r="AC123" s="959"/>
      <c r="AD123" s="959"/>
      <c r="AE123" s="960"/>
      <c r="AF123" s="961">
        <v>71662</v>
      </c>
      <c r="AG123" s="959"/>
      <c r="AH123" s="959"/>
      <c r="AI123" s="959"/>
      <c r="AJ123" s="960"/>
      <c r="AK123" s="961">
        <v>71308</v>
      </c>
      <c r="AL123" s="959"/>
      <c r="AM123" s="959"/>
      <c r="AN123" s="959"/>
      <c r="AO123" s="960"/>
      <c r="AP123" s="962">
        <v>0.7</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6.9</v>
      </c>
      <c r="BR123" s="1027"/>
      <c r="BS123" s="1027"/>
      <c r="BT123" s="1027"/>
      <c r="BU123" s="1027"/>
      <c r="BV123" s="1027">
        <v>8.6</v>
      </c>
      <c r="BW123" s="1027"/>
      <c r="BX123" s="1027"/>
      <c r="BY123" s="1027"/>
      <c r="BZ123" s="1027"/>
      <c r="CA123" s="1027">
        <v>1.1000000000000001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84</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13.18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453</v>
      </c>
      <c r="DM127" s="1048"/>
      <c r="DN127" s="1048"/>
      <c r="DO127" s="1048"/>
      <c r="DP127" s="1048"/>
      <c r="DQ127" s="1048" t="s">
        <v>453</v>
      </c>
      <c r="DR127" s="1048"/>
      <c r="DS127" s="1048"/>
      <c r="DT127" s="1048"/>
      <c r="DU127" s="1048"/>
      <c r="DV127" s="1049" t="s">
        <v>453</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205814</v>
      </c>
      <c r="AB128" s="1090"/>
      <c r="AC128" s="1090"/>
      <c r="AD128" s="1090"/>
      <c r="AE128" s="1091"/>
      <c r="AF128" s="1092">
        <v>166174</v>
      </c>
      <c r="AG128" s="1090"/>
      <c r="AH128" s="1090"/>
      <c r="AI128" s="1090"/>
      <c r="AJ128" s="1091"/>
      <c r="AK128" s="1092">
        <v>215347</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18.18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10938004</v>
      </c>
      <c r="AB129" s="959"/>
      <c r="AC129" s="959"/>
      <c r="AD129" s="959"/>
      <c r="AE129" s="960"/>
      <c r="AF129" s="961">
        <v>11892425</v>
      </c>
      <c r="AG129" s="959"/>
      <c r="AH129" s="959"/>
      <c r="AI129" s="959"/>
      <c r="AJ129" s="960"/>
      <c r="AK129" s="961">
        <v>11046352</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8.6999999999999993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1120581</v>
      </c>
      <c r="AB130" s="959"/>
      <c r="AC130" s="959"/>
      <c r="AD130" s="959"/>
      <c r="AE130" s="960"/>
      <c r="AF130" s="961">
        <v>1243476</v>
      </c>
      <c r="AG130" s="959"/>
      <c r="AH130" s="959"/>
      <c r="AI130" s="959"/>
      <c r="AJ130" s="960"/>
      <c r="AK130" s="961">
        <v>1265500</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1.1000000000000001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9817423</v>
      </c>
      <c r="AB131" s="998"/>
      <c r="AC131" s="998"/>
      <c r="AD131" s="998"/>
      <c r="AE131" s="999"/>
      <c r="AF131" s="1000">
        <v>10648949</v>
      </c>
      <c r="AG131" s="998"/>
      <c r="AH131" s="998"/>
      <c r="AI131" s="998"/>
      <c r="AJ131" s="999"/>
      <c r="AK131" s="1000">
        <v>9780852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8.2183990649999998</v>
      </c>
      <c r="AB132" s="1104"/>
      <c r="AC132" s="1104"/>
      <c r="AD132" s="1104"/>
      <c r="AE132" s="1105"/>
      <c r="AF132" s="1106">
        <v>9.3029368439999995</v>
      </c>
      <c r="AG132" s="1104"/>
      <c r="AH132" s="1104"/>
      <c r="AI132" s="1104"/>
      <c r="AJ132" s="1105"/>
      <c r="AK132" s="1106">
        <v>8.7130139579999994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9.6</v>
      </c>
      <c r="AB133" s="1111"/>
      <c r="AC133" s="1111"/>
      <c r="AD133" s="1111"/>
      <c r="AE133" s="1112"/>
      <c r="AF133" s="1110">
        <v>9</v>
      </c>
      <c r="AG133" s="1111"/>
      <c r="AH133" s="1111"/>
      <c r="AI133" s="1111"/>
      <c r="AJ133" s="1112"/>
      <c r="AK133" s="1110">
        <v>8.6999999999999993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3555906</v>
      </c>
      <c r="L9" s="264">
        <v>66746</v>
      </c>
      <c r="M9" s="265">
        <v>60220</v>
      </c>
      <c r="N9" s="266">
        <v>10.8</v>
      </c>
    </row>
    <row r="10" spans="1:16">
      <c r="A10" s="248"/>
      <c r="B10" s="244"/>
      <c r="C10" s="244"/>
      <c r="D10" s="244"/>
      <c r="E10" s="244"/>
      <c r="F10" s="244"/>
      <c r="G10" s="1119" t="s">
        <v>474</v>
      </c>
      <c r="H10" s="1120"/>
      <c r="I10" s="1120"/>
      <c r="J10" s="1121"/>
      <c r="K10" s="267">
        <v>776155</v>
      </c>
      <c r="L10" s="268">
        <v>14569</v>
      </c>
      <c r="M10" s="269">
        <v>6228</v>
      </c>
      <c r="N10" s="270">
        <v>133.9</v>
      </c>
    </row>
    <row r="11" spans="1:16" ht="13.5" customHeight="1">
      <c r="A11" s="248"/>
      <c r="B11" s="244"/>
      <c r="C11" s="244"/>
      <c r="D11" s="244"/>
      <c r="E11" s="244"/>
      <c r="F11" s="244"/>
      <c r="G11" s="1119" t="s">
        <v>475</v>
      </c>
      <c r="H11" s="1120"/>
      <c r="I11" s="1120"/>
      <c r="J11" s="1121"/>
      <c r="K11" s="267">
        <v>20102</v>
      </c>
      <c r="L11" s="268">
        <v>377</v>
      </c>
      <c r="M11" s="269">
        <v>6126</v>
      </c>
      <c r="N11" s="270">
        <v>-93.8</v>
      </c>
    </row>
    <row r="12" spans="1:16" ht="13.5" customHeight="1">
      <c r="A12" s="248"/>
      <c r="B12" s="244"/>
      <c r="C12" s="244"/>
      <c r="D12" s="244"/>
      <c r="E12" s="244"/>
      <c r="F12" s="244"/>
      <c r="G12" s="1119" t="s">
        <v>476</v>
      </c>
      <c r="H12" s="1120"/>
      <c r="I12" s="1120"/>
      <c r="J12" s="1121"/>
      <c r="K12" s="267" t="s">
        <v>477</v>
      </c>
      <c r="L12" s="268" t="s">
        <v>477</v>
      </c>
      <c r="M12" s="269">
        <v>1407</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131008</v>
      </c>
      <c r="L14" s="268">
        <v>2459</v>
      </c>
      <c r="M14" s="269">
        <v>2310</v>
      </c>
      <c r="N14" s="270">
        <v>6.5</v>
      </c>
    </row>
    <row r="15" spans="1:16" ht="13.5" customHeight="1">
      <c r="A15" s="248"/>
      <c r="B15" s="244"/>
      <c r="C15" s="244"/>
      <c r="D15" s="244"/>
      <c r="E15" s="244"/>
      <c r="F15" s="244"/>
      <c r="G15" s="1119" t="s">
        <v>480</v>
      </c>
      <c r="H15" s="1120"/>
      <c r="I15" s="1120"/>
      <c r="J15" s="1121"/>
      <c r="K15" s="267">
        <v>104364</v>
      </c>
      <c r="L15" s="268">
        <v>1959</v>
      </c>
      <c r="M15" s="269">
        <v>1512</v>
      </c>
      <c r="N15" s="270">
        <v>29.6</v>
      </c>
    </row>
    <row r="16" spans="1:16">
      <c r="A16" s="248"/>
      <c r="B16" s="244"/>
      <c r="C16" s="244"/>
      <c r="D16" s="244"/>
      <c r="E16" s="244"/>
      <c r="F16" s="244"/>
      <c r="G16" s="1122" t="s">
        <v>481</v>
      </c>
      <c r="H16" s="1123"/>
      <c r="I16" s="1123"/>
      <c r="J16" s="1124"/>
      <c r="K16" s="268">
        <v>-241337</v>
      </c>
      <c r="L16" s="268">
        <v>-4530</v>
      </c>
      <c r="M16" s="269">
        <v>-6349</v>
      </c>
      <c r="N16" s="270">
        <v>-28.7</v>
      </c>
    </row>
    <row r="17" spans="1:16">
      <c r="A17" s="248"/>
      <c r="B17" s="244"/>
      <c r="C17" s="244"/>
      <c r="D17" s="244"/>
      <c r="E17" s="244"/>
      <c r="F17" s="244"/>
      <c r="G17" s="1122" t="s">
        <v>170</v>
      </c>
      <c r="H17" s="1123"/>
      <c r="I17" s="1123"/>
      <c r="J17" s="1124"/>
      <c r="K17" s="268">
        <v>4346198</v>
      </c>
      <c r="L17" s="268">
        <v>81580</v>
      </c>
      <c r="M17" s="269">
        <v>71454</v>
      </c>
      <c r="N17" s="270">
        <v>14.2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7.56</v>
      </c>
      <c r="L21" s="281">
        <v>6.96</v>
      </c>
      <c r="M21" s="282">
        <v>0.6</v>
      </c>
      <c r="N21" s="249"/>
      <c r="O21" s="283"/>
      <c r="P21" s="279"/>
    </row>
    <row r="22" spans="1:16" s="284" customFormat="1">
      <c r="A22" s="279"/>
      <c r="B22" s="249"/>
      <c r="C22" s="249"/>
      <c r="D22" s="249"/>
      <c r="E22" s="249"/>
      <c r="F22" s="249"/>
      <c r="G22" s="1114" t="s">
        <v>487</v>
      </c>
      <c r="H22" s="1115"/>
      <c r="I22" s="1115"/>
      <c r="J22" s="1116"/>
      <c r="K22" s="285">
        <v>100.9</v>
      </c>
      <c r="L22" s="286">
        <v>98.3</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1952326</v>
      </c>
      <c r="L32" s="294">
        <v>36646</v>
      </c>
      <c r="M32" s="295">
        <v>42849</v>
      </c>
      <c r="N32" s="296">
        <v>-14.5</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v>43</v>
      </c>
      <c r="N34" s="296" t="s">
        <v>477</v>
      </c>
    </row>
    <row r="35" spans="1:16" ht="27" customHeight="1">
      <c r="A35" s="248"/>
      <c r="B35" s="244"/>
      <c r="C35" s="244"/>
      <c r="D35" s="244"/>
      <c r="E35" s="244"/>
      <c r="F35" s="244"/>
      <c r="G35" s="1130" t="s">
        <v>493</v>
      </c>
      <c r="H35" s="1131"/>
      <c r="I35" s="1131"/>
      <c r="J35" s="1132"/>
      <c r="K35" s="294">
        <v>309170</v>
      </c>
      <c r="L35" s="294">
        <v>5803</v>
      </c>
      <c r="M35" s="295">
        <v>17936</v>
      </c>
      <c r="N35" s="296">
        <v>-67.599999999999994</v>
      </c>
    </row>
    <row r="36" spans="1:16" ht="27" customHeight="1">
      <c r="A36" s="248"/>
      <c r="B36" s="244"/>
      <c r="C36" s="244"/>
      <c r="D36" s="244"/>
      <c r="E36" s="244"/>
      <c r="F36" s="244"/>
      <c r="G36" s="1130" t="s">
        <v>494</v>
      </c>
      <c r="H36" s="1131"/>
      <c r="I36" s="1131"/>
      <c r="J36" s="1132"/>
      <c r="K36" s="294">
        <v>250</v>
      </c>
      <c r="L36" s="294">
        <v>5</v>
      </c>
      <c r="M36" s="295">
        <v>1583</v>
      </c>
      <c r="N36" s="296">
        <v>-99.7</v>
      </c>
    </row>
    <row r="37" spans="1:16" ht="13.5" customHeight="1">
      <c r="A37" s="248"/>
      <c r="B37" s="244"/>
      <c r="C37" s="244"/>
      <c r="D37" s="244"/>
      <c r="E37" s="244"/>
      <c r="F37" s="244"/>
      <c r="G37" s="1130" t="s">
        <v>495</v>
      </c>
      <c r="H37" s="1131"/>
      <c r="I37" s="1131"/>
      <c r="J37" s="1132"/>
      <c r="K37" s="294">
        <v>71308</v>
      </c>
      <c r="L37" s="294">
        <v>1338</v>
      </c>
      <c r="M37" s="295">
        <v>1142</v>
      </c>
      <c r="N37" s="296">
        <v>17.2</v>
      </c>
    </row>
    <row r="38" spans="1:16" ht="27" customHeight="1">
      <c r="A38" s="248"/>
      <c r="B38" s="244"/>
      <c r="C38" s="244"/>
      <c r="D38" s="244"/>
      <c r="E38" s="244"/>
      <c r="F38" s="244"/>
      <c r="G38" s="1133" t="s">
        <v>496</v>
      </c>
      <c r="H38" s="1134"/>
      <c r="I38" s="1134"/>
      <c r="J38" s="1135"/>
      <c r="K38" s="297" t="s">
        <v>477</v>
      </c>
      <c r="L38" s="297" t="s">
        <v>477</v>
      </c>
      <c r="M38" s="298">
        <v>1</v>
      </c>
      <c r="N38" s="299" t="s">
        <v>477</v>
      </c>
      <c r="O38" s="293"/>
    </row>
    <row r="39" spans="1:16">
      <c r="A39" s="248"/>
      <c r="B39" s="244"/>
      <c r="C39" s="244"/>
      <c r="D39" s="244"/>
      <c r="E39" s="244"/>
      <c r="F39" s="244"/>
      <c r="G39" s="1133" t="s">
        <v>497</v>
      </c>
      <c r="H39" s="1134"/>
      <c r="I39" s="1134"/>
      <c r="J39" s="1135"/>
      <c r="K39" s="300">
        <v>-215347</v>
      </c>
      <c r="L39" s="300">
        <v>-4042</v>
      </c>
      <c r="M39" s="301">
        <v>-7075</v>
      </c>
      <c r="N39" s="302">
        <v>-42.9</v>
      </c>
      <c r="O39" s="293"/>
    </row>
    <row r="40" spans="1:16" ht="27" customHeight="1">
      <c r="A40" s="248"/>
      <c r="B40" s="244"/>
      <c r="C40" s="244"/>
      <c r="D40" s="244"/>
      <c r="E40" s="244"/>
      <c r="F40" s="244"/>
      <c r="G40" s="1130" t="s">
        <v>498</v>
      </c>
      <c r="H40" s="1131"/>
      <c r="I40" s="1131"/>
      <c r="J40" s="1132"/>
      <c r="K40" s="300">
        <v>-1265500</v>
      </c>
      <c r="L40" s="300">
        <v>-23754</v>
      </c>
      <c r="M40" s="301">
        <v>-40075</v>
      </c>
      <c r="N40" s="302">
        <v>-40.700000000000003</v>
      </c>
      <c r="O40" s="293"/>
    </row>
    <row r="41" spans="1:16">
      <c r="A41" s="248"/>
      <c r="B41" s="244"/>
      <c r="C41" s="244"/>
      <c r="D41" s="244"/>
      <c r="E41" s="244"/>
      <c r="F41" s="244"/>
      <c r="G41" s="1136" t="s">
        <v>280</v>
      </c>
      <c r="H41" s="1137"/>
      <c r="I41" s="1137"/>
      <c r="J41" s="1138"/>
      <c r="K41" s="294">
        <v>852207</v>
      </c>
      <c r="L41" s="300">
        <v>15996</v>
      </c>
      <c r="M41" s="301">
        <v>16405</v>
      </c>
      <c r="N41" s="302">
        <v>-2.5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5937638</v>
      </c>
      <c r="J51" s="320">
        <v>111202</v>
      </c>
      <c r="K51" s="321">
        <v>32.799999999999997</v>
      </c>
      <c r="L51" s="322">
        <v>44162</v>
      </c>
      <c r="M51" s="323">
        <v>-7.7</v>
      </c>
      <c r="N51" s="324">
        <v>40.5</v>
      </c>
    </row>
    <row r="52" spans="1:14">
      <c r="A52" s="248"/>
      <c r="B52" s="244"/>
      <c r="C52" s="244"/>
      <c r="D52" s="244"/>
      <c r="E52" s="244"/>
      <c r="F52" s="244"/>
      <c r="G52" s="325"/>
      <c r="H52" s="326" t="s">
        <v>509</v>
      </c>
      <c r="I52" s="327">
        <v>4578094</v>
      </c>
      <c r="J52" s="328">
        <v>85740</v>
      </c>
      <c r="K52" s="329">
        <v>20.6</v>
      </c>
      <c r="L52" s="330">
        <v>24931</v>
      </c>
      <c r="M52" s="331">
        <v>-9</v>
      </c>
      <c r="N52" s="332">
        <v>29.6</v>
      </c>
    </row>
    <row r="53" spans="1:14">
      <c r="A53" s="248"/>
      <c r="B53" s="244"/>
      <c r="C53" s="244"/>
      <c r="D53" s="244"/>
      <c r="E53" s="244"/>
      <c r="F53" s="244"/>
      <c r="G53" s="310" t="s">
        <v>510</v>
      </c>
      <c r="H53" s="311"/>
      <c r="I53" s="319">
        <v>4401936</v>
      </c>
      <c r="J53" s="320">
        <v>82557</v>
      </c>
      <c r="K53" s="321">
        <v>-25.8</v>
      </c>
      <c r="L53" s="322">
        <v>48103</v>
      </c>
      <c r="M53" s="323">
        <v>8.9</v>
      </c>
      <c r="N53" s="324">
        <v>-34.700000000000003</v>
      </c>
    </row>
    <row r="54" spans="1:14">
      <c r="A54" s="248"/>
      <c r="B54" s="244"/>
      <c r="C54" s="244"/>
      <c r="D54" s="244"/>
      <c r="E54" s="244"/>
      <c r="F54" s="244"/>
      <c r="G54" s="325"/>
      <c r="H54" s="326" t="s">
        <v>509</v>
      </c>
      <c r="I54" s="327">
        <v>2775355</v>
      </c>
      <c r="J54" s="328">
        <v>52051</v>
      </c>
      <c r="K54" s="329">
        <v>-39.299999999999997</v>
      </c>
      <c r="L54" s="330">
        <v>22640</v>
      </c>
      <c r="M54" s="331">
        <v>-9.1999999999999993</v>
      </c>
      <c r="N54" s="332">
        <v>-30.1</v>
      </c>
    </row>
    <row r="55" spans="1:14">
      <c r="A55" s="248"/>
      <c r="B55" s="244"/>
      <c r="C55" s="244"/>
      <c r="D55" s="244"/>
      <c r="E55" s="244"/>
      <c r="F55" s="244"/>
      <c r="G55" s="310" t="s">
        <v>511</v>
      </c>
      <c r="H55" s="311"/>
      <c r="I55" s="319">
        <v>3494745</v>
      </c>
      <c r="J55" s="320">
        <v>64941</v>
      </c>
      <c r="K55" s="321">
        <v>-21.3</v>
      </c>
      <c r="L55" s="322">
        <v>45761</v>
      </c>
      <c r="M55" s="323">
        <v>-4.9000000000000004</v>
      </c>
      <c r="N55" s="324">
        <v>-16.399999999999999</v>
      </c>
    </row>
    <row r="56" spans="1:14">
      <c r="A56" s="248"/>
      <c r="B56" s="244"/>
      <c r="C56" s="244"/>
      <c r="D56" s="244"/>
      <c r="E56" s="244"/>
      <c r="F56" s="244"/>
      <c r="G56" s="325"/>
      <c r="H56" s="326" t="s">
        <v>509</v>
      </c>
      <c r="I56" s="327">
        <v>2180930</v>
      </c>
      <c r="J56" s="328">
        <v>40527</v>
      </c>
      <c r="K56" s="329">
        <v>-22.1</v>
      </c>
      <c r="L56" s="330">
        <v>24777</v>
      </c>
      <c r="M56" s="331">
        <v>9.4</v>
      </c>
      <c r="N56" s="332">
        <v>-31.5</v>
      </c>
    </row>
    <row r="57" spans="1:14">
      <c r="A57" s="248"/>
      <c r="B57" s="244"/>
      <c r="C57" s="244"/>
      <c r="D57" s="244"/>
      <c r="E57" s="244"/>
      <c r="F57" s="244"/>
      <c r="G57" s="310" t="s">
        <v>512</v>
      </c>
      <c r="H57" s="311"/>
      <c r="I57" s="319">
        <v>3897552</v>
      </c>
      <c r="J57" s="320">
        <v>72507</v>
      </c>
      <c r="K57" s="321">
        <v>11.7</v>
      </c>
      <c r="L57" s="322">
        <v>56255</v>
      </c>
      <c r="M57" s="323">
        <v>22.9</v>
      </c>
      <c r="N57" s="324">
        <v>-11.2</v>
      </c>
    </row>
    <row r="58" spans="1:14">
      <c r="A58" s="248"/>
      <c r="B58" s="244"/>
      <c r="C58" s="244"/>
      <c r="D58" s="244"/>
      <c r="E58" s="244"/>
      <c r="F58" s="244"/>
      <c r="G58" s="325"/>
      <c r="H58" s="326" t="s">
        <v>509</v>
      </c>
      <c r="I58" s="327">
        <v>2287963</v>
      </c>
      <c r="J58" s="328">
        <v>42564</v>
      </c>
      <c r="K58" s="329">
        <v>5</v>
      </c>
      <c r="L58" s="330">
        <v>26957</v>
      </c>
      <c r="M58" s="331">
        <v>8.8000000000000007</v>
      </c>
      <c r="N58" s="332">
        <v>-3.8</v>
      </c>
    </row>
    <row r="59" spans="1:14">
      <c r="A59" s="248"/>
      <c r="B59" s="244"/>
      <c r="C59" s="244"/>
      <c r="D59" s="244"/>
      <c r="E59" s="244"/>
      <c r="F59" s="244"/>
      <c r="G59" s="310" t="s">
        <v>513</v>
      </c>
      <c r="H59" s="311"/>
      <c r="I59" s="319">
        <v>3888763</v>
      </c>
      <c r="J59" s="320">
        <v>72994</v>
      </c>
      <c r="K59" s="321">
        <v>0.7</v>
      </c>
      <c r="L59" s="322">
        <v>57944</v>
      </c>
      <c r="M59" s="323">
        <v>3</v>
      </c>
      <c r="N59" s="324">
        <v>-2.2999999999999998</v>
      </c>
    </row>
    <row r="60" spans="1:14">
      <c r="A60" s="248"/>
      <c r="B60" s="244"/>
      <c r="C60" s="244"/>
      <c r="D60" s="244"/>
      <c r="E60" s="244"/>
      <c r="F60" s="244"/>
      <c r="G60" s="325"/>
      <c r="H60" s="326" t="s">
        <v>509</v>
      </c>
      <c r="I60" s="333">
        <v>1963828</v>
      </c>
      <c r="J60" s="328">
        <v>36862</v>
      </c>
      <c r="K60" s="329">
        <v>-13.4</v>
      </c>
      <c r="L60" s="330">
        <v>29326</v>
      </c>
      <c r="M60" s="331">
        <v>8.8000000000000007</v>
      </c>
      <c r="N60" s="332">
        <v>-22.2</v>
      </c>
    </row>
    <row r="61" spans="1:14">
      <c r="A61" s="248"/>
      <c r="B61" s="244"/>
      <c r="C61" s="244"/>
      <c r="D61" s="244"/>
      <c r="E61" s="244"/>
      <c r="F61" s="244"/>
      <c r="G61" s="310" t="s">
        <v>514</v>
      </c>
      <c r="H61" s="334"/>
      <c r="I61" s="335">
        <v>4324127</v>
      </c>
      <c r="J61" s="336">
        <v>80840</v>
      </c>
      <c r="K61" s="337">
        <v>-0.4</v>
      </c>
      <c r="L61" s="338">
        <v>50445</v>
      </c>
      <c r="M61" s="339">
        <v>4.4000000000000004</v>
      </c>
      <c r="N61" s="324">
        <v>-4.8</v>
      </c>
    </row>
    <row r="62" spans="1:14">
      <c r="A62" s="248"/>
      <c r="B62" s="244"/>
      <c r="C62" s="244"/>
      <c r="D62" s="244"/>
      <c r="E62" s="244"/>
      <c r="F62" s="244"/>
      <c r="G62" s="325"/>
      <c r="H62" s="326" t="s">
        <v>509</v>
      </c>
      <c r="I62" s="327">
        <v>2757234</v>
      </c>
      <c r="J62" s="328">
        <v>51549</v>
      </c>
      <c r="K62" s="329">
        <v>-9.8000000000000007</v>
      </c>
      <c r="L62" s="330">
        <v>25726</v>
      </c>
      <c r="M62" s="331">
        <v>1.8</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72.989999999999995</v>
      </c>
      <c r="G47" s="12">
        <v>65.63</v>
      </c>
      <c r="H47" s="12">
        <v>62.59</v>
      </c>
      <c r="I47" s="12">
        <v>53.51</v>
      </c>
      <c r="J47" s="13">
        <v>55.65</v>
      </c>
    </row>
    <row r="48" spans="2:10" ht="57.75" customHeight="1">
      <c r="B48" s="14"/>
      <c r="C48" s="1141" t="s">
        <v>4</v>
      </c>
      <c r="D48" s="1141"/>
      <c r="E48" s="1142"/>
      <c r="F48" s="15">
        <v>8.27</v>
      </c>
      <c r="G48" s="16">
        <v>8.67</v>
      </c>
      <c r="H48" s="16">
        <v>8.33</v>
      </c>
      <c r="I48" s="16">
        <v>6.39</v>
      </c>
      <c r="J48" s="17">
        <v>5.87</v>
      </c>
    </row>
    <row r="49" spans="2:10" ht="57.75" customHeight="1" thickBot="1">
      <c r="B49" s="18"/>
      <c r="C49" s="1143" t="s">
        <v>5</v>
      </c>
      <c r="D49" s="1143"/>
      <c r="E49" s="1144"/>
      <c r="F49" s="19" t="s">
        <v>521</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526</v>
      </c>
      <c r="D34" s="1151"/>
      <c r="E34" s="1152"/>
      <c r="F34" s="32">
        <v>12.74</v>
      </c>
      <c r="G34" s="33">
        <v>13.93</v>
      </c>
      <c r="H34" s="33">
        <v>14.47</v>
      </c>
      <c r="I34" s="33">
        <v>13.94</v>
      </c>
      <c r="J34" s="34">
        <v>15.2</v>
      </c>
      <c r="K34" s="22"/>
      <c r="L34" s="22"/>
      <c r="M34" s="22"/>
      <c r="N34" s="22"/>
      <c r="O34" s="22"/>
      <c r="P34" s="22"/>
    </row>
    <row r="35" spans="1:16" ht="39" customHeight="1">
      <c r="A35" s="22"/>
      <c r="B35" s="35"/>
      <c r="C35" s="1145" t="s">
        <v>527</v>
      </c>
      <c r="D35" s="1146"/>
      <c r="E35" s="1147"/>
      <c r="F35" s="36">
        <v>8.2100000000000009</v>
      </c>
      <c r="G35" s="37">
        <v>8.66</v>
      </c>
      <c r="H35" s="37">
        <v>8.3000000000000007</v>
      </c>
      <c r="I35" s="37">
        <v>6.36</v>
      </c>
      <c r="J35" s="38">
        <v>5.84</v>
      </c>
      <c r="K35" s="22"/>
      <c r="L35" s="22"/>
      <c r="M35" s="22"/>
      <c r="N35" s="22"/>
      <c r="O35" s="22"/>
      <c r="P35" s="22"/>
    </row>
    <row r="36" spans="1:16" ht="39" customHeight="1">
      <c r="A36" s="22"/>
      <c r="B36" s="35"/>
      <c r="C36" s="1145" t="s">
        <v>528</v>
      </c>
      <c r="D36" s="1146"/>
      <c r="E36" s="1147"/>
      <c r="F36" s="36">
        <v>1.23</v>
      </c>
      <c r="G36" s="37">
        <v>1.91</v>
      </c>
      <c r="H36" s="37">
        <v>2.46</v>
      </c>
      <c r="I36" s="37">
        <v>2.66</v>
      </c>
      <c r="J36" s="38">
        <v>2.9</v>
      </c>
      <c r="K36" s="22"/>
      <c r="L36" s="22"/>
      <c r="M36" s="22"/>
      <c r="N36" s="22"/>
      <c r="O36" s="22"/>
      <c r="P36" s="22"/>
    </row>
    <row r="37" spans="1:16" ht="39" customHeight="1">
      <c r="A37" s="22"/>
      <c r="B37" s="35"/>
      <c r="C37" s="1145" t="s">
        <v>529</v>
      </c>
      <c r="D37" s="1146"/>
      <c r="E37" s="1147"/>
      <c r="F37" s="36">
        <v>0.3</v>
      </c>
      <c r="G37" s="37">
        <v>0.26</v>
      </c>
      <c r="H37" s="37">
        <v>0.59</v>
      </c>
      <c r="I37" s="37">
        <v>0.93</v>
      </c>
      <c r="J37" s="38">
        <v>1.05</v>
      </c>
      <c r="K37" s="22"/>
      <c r="L37" s="22"/>
      <c r="M37" s="22"/>
      <c r="N37" s="22"/>
      <c r="O37" s="22"/>
      <c r="P37" s="22"/>
    </row>
    <row r="38" spans="1:16" ht="39" customHeight="1">
      <c r="A38" s="22"/>
      <c r="B38" s="35"/>
      <c r="C38" s="1145" t="s">
        <v>530</v>
      </c>
      <c r="D38" s="1146"/>
      <c r="E38" s="1147"/>
      <c r="F38" s="36">
        <v>0.04</v>
      </c>
      <c r="G38" s="37">
        <v>0.14000000000000001</v>
      </c>
      <c r="H38" s="37">
        <v>0.18</v>
      </c>
      <c r="I38" s="37">
        <v>0.03</v>
      </c>
      <c r="J38" s="38">
        <v>0.04</v>
      </c>
      <c r="K38" s="22"/>
      <c r="L38" s="22"/>
      <c r="M38" s="22"/>
      <c r="N38" s="22"/>
      <c r="O38" s="22"/>
      <c r="P38" s="22"/>
    </row>
    <row r="39" spans="1:16" ht="39" customHeight="1">
      <c r="A39" s="22"/>
      <c r="B39" s="35"/>
      <c r="C39" s="1145" t="s">
        <v>531</v>
      </c>
      <c r="D39" s="1146"/>
      <c r="E39" s="1147"/>
      <c r="F39" s="36">
        <v>0.05</v>
      </c>
      <c r="G39" s="37">
        <v>0</v>
      </c>
      <c r="H39" s="37">
        <v>0.01</v>
      </c>
      <c r="I39" s="37">
        <v>0.02</v>
      </c>
      <c r="J39" s="38">
        <v>0.02</v>
      </c>
      <c r="K39" s="22"/>
      <c r="L39" s="22"/>
      <c r="M39" s="22"/>
      <c r="N39" s="22"/>
      <c r="O39" s="22"/>
      <c r="P39" s="22"/>
    </row>
    <row r="40" spans="1:16" ht="39" customHeight="1">
      <c r="A40" s="22"/>
      <c r="B40" s="35"/>
      <c r="C40" s="1145" t="s">
        <v>532</v>
      </c>
      <c r="D40" s="1146"/>
      <c r="E40" s="1147"/>
      <c r="F40" s="36">
        <v>0</v>
      </c>
      <c r="G40" s="37">
        <v>0</v>
      </c>
      <c r="H40" s="37">
        <v>0</v>
      </c>
      <c r="I40" s="37">
        <v>0</v>
      </c>
      <c r="J40" s="38">
        <v>0</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535</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1864</v>
      </c>
      <c r="L45" s="60">
        <v>1818</v>
      </c>
      <c r="M45" s="60">
        <v>1818</v>
      </c>
      <c r="N45" s="60">
        <v>2043</v>
      </c>
      <c r="O45" s="61">
        <v>1952</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298</v>
      </c>
      <c r="L48" s="64">
        <v>282</v>
      </c>
      <c r="M48" s="64">
        <v>242</v>
      </c>
      <c r="N48" s="64">
        <v>286</v>
      </c>
      <c r="O48" s="65">
        <v>309</v>
      </c>
      <c r="P48" s="48"/>
      <c r="Q48" s="48"/>
      <c r="R48" s="48"/>
      <c r="S48" s="48"/>
      <c r="T48" s="48"/>
      <c r="U48" s="48"/>
    </row>
    <row r="49" spans="1:21" ht="30.75" customHeight="1">
      <c r="A49" s="48"/>
      <c r="B49" s="1163"/>
      <c r="C49" s="1164"/>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c r="A50" s="48"/>
      <c r="B50" s="1163"/>
      <c r="C50" s="1164"/>
      <c r="D50" s="62"/>
      <c r="E50" s="1155" t="s">
        <v>17</v>
      </c>
      <c r="F50" s="1155"/>
      <c r="G50" s="1155"/>
      <c r="H50" s="1155"/>
      <c r="I50" s="1155"/>
      <c r="J50" s="1156"/>
      <c r="K50" s="63">
        <v>76</v>
      </c>
      <c r="L50" s="64">
        <v>75</v>
      </c>
      <c r="M50" s="64">
        <v>74</v>
      </c>
      <c r="N50" s="64">
        <v>72</v>
      </c>
      <c r="O50" s="65">
        <v>71</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1139</v>
      </c>
      <c r="L52" s="64">
        <v>1255</v>
      </c>
      <c r="M52" s="64">
        <v>1327</v>
      </c>
      <c r="N52" s="64">
        <v>1410</v>
      </c>
      <c r="O52" s="65">
        <v>1480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1099</v>
      </c>
      <c r="L53" s="69">
        <v>920</v>
      </c>
      <c r="M53" s="69">
        <v>807</v>
      </c>
      <c r="N53" s="69">
        <v>991</v>
      </c>
      <c r="O53" s="70">
        <v>852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2016-04-18T02:19:54Z</cp:lastPrinted>
  <dcterms:created xsi:type="dcterms:W3CDTF">2016-02-15T01:32:08Z</dcterms:created>
  <dcterms:modified xsi:type="dcterms:W3CDTF">2016-04-27T04:34:57Z</dcterms:modified>
</cp:coreProperties>
</file>