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C35" i="9"/>
  <c r="BW34" i="9"/>
  <c r="CO34" i="9" s="1"/>
  <c r="U34" i="9"/>
  <c r="U35" i="9" s="1"/>
  <c r="U36"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<sst xmlns="http://schemas.openxmlformats.org/spreadsheetml/2006/main" count="963" uniqueCount="547">
  <si>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</si>
  <si>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</si>
  <si>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</si>
  <si>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</si>
  <si>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</si>
  <si>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</si>
  <si>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</si>
  <si>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</si>
  <si>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</si>
  <si>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</si>
  <si>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</si>
  <si>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</si>
  <si>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</si>
  <si>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</si>
  <si>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</si>
  <si>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</si>
  <si>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</si>
  <si>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</si>
  <si>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</si>
  <si>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</si>
  <si>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</si>
  <si>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</si>
  <si>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</si>
  <si>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</si>
  <si>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</si>
  <si>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</si>
  <si>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</si>
  <si>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</si>
  <si>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</si>
  <si>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</si>
  <si>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</si>
  <si>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</si>
  <si>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</si>
  <si>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</si>
  <si>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</si>
  <si>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</si>
  <si>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</si>
  <si>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</si>
  <si>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</si>
  <si>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</si>
  <si>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</si>
  <si>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</si>
  <si>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</si>
  <si>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</si>
  <si>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</si>
  <si>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</si>
  <si>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</si>
  <si>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</si>
  <si>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</si>
  <si>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</si>
  <si>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</si>
  <si>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</si>
  <si>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</si>
  <si>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</si>
  <si>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</si>
  <si>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</si>
  <si>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</si>
  <si>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</si>
  <si>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</si>
  <si>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</si>
  <si>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</si>
  <si>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</si>
  <si>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</si>
  <si>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</si>
  <si>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</si>
  <si>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</si>
  <si>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</si>
  <si>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</si>
  <si>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</si>
  <si>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</si>
  <si>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</si>
  <si>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</si>
  <si>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</si>
  <si>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</si>
  <si>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</si>
  <si>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</si>
  <si>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</si>
  <si>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</si>
  <si>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</si>
  <si>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</si>
  <si>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</si>
  <si>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湖西市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</si>
  <si>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</si>
  <si>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</si>
  <si>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</si>
  <si>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</si>
  <si>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</si>
  <si>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</si>
  <si>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</si>
  <si>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</si>
  <si>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</si>
  <si>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</si>
  <si>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</si>
  <si>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</si>
  <si>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</si>
  <si>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</si>
  <si>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</si>
  <si>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</si>
  <si>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</si>
  <si>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</si>
  <si>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</si>
  <si>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</si>
  <si>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</si>
  <si>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</si>
  <si>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</si>
  <si>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</si>
  <si>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</si>
  <si>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</si>
  <si>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</si>
  <si>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</si>
  <si>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</si>
  <si>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</si>
  <si>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</si>
  <si>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</si>
  <si>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</si>
  <si>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</si>
  <si>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</si>
  <si>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</si>
  <si>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</si>
  <si>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</si>
  <si>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</si>
  <si>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</si>
  <si>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</si>
  <si>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</si>
  <si>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</si>
  <si>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</si>
  <si>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</si>
  <si>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</si>
  <si>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</si>
  <si>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</si>
  <si>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</si>
  <si>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</si>
  <si>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</si>
  <si>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</si>
  <si>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</si>
  <si>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</si>
  <si>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</si>
  <si>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</si>
  <si>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</si>
  <si>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</si>
  <si>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</si>
  <si>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</si>
  <si>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</si>
  <si>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</si>
  <si>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</si>
  <si>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</si>
  <si>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</si>
  <si>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</si>
  <si>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</si>
  <si>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</si>
  <si>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</si>
  <si>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</si>
  <si>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</si>
  <si>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</si>
  <si>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</si>
  <si>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</si>
  <si>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</si>
  <si>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</si>
  <si>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</si>
  <si>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</si>
  <si>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</si>
  <si>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</si>
  <si>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</si>
  <si>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</si>
  <si>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</si>
  <si>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</si>
  <si>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</si>
  <si>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</si>
  <si>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</si>
  <si>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</si>
  <si>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</si>
  <si>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</si>
  <si>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</si>
  <si>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</si>
  <si>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</si>
  <si>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</si>
  <si>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</si>
  <si>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</si>
  <si>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</si>
  <si>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</si>
  <si>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</si>
  <si>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</si>
  <si>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</si>
  <si>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</si>
  <si>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</si>
  <si>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</si>
  <si>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</si>
  <si>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</si>
  <si>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</si>
  <si>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</si>
  <si>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</si>
  <si>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</si>
  <si>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</si>
  <si>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</si>
  <si>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静岡県湖西市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</si>
  <si>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</si>
  <si>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</si>
  <si>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</si>
  <si>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</si>
  <si>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</si>
  <si>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</si>
  <si>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</si>
  <si>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</si>
  <si>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</si>
  <si>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</si>
  <si>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</si>
  <si>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</si>
  <si>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</si>
  <si>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</si>
  <si>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</si>
  <si>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</si>
  <si>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</si>
  <si>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</si>
  <si>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</si>
  <si>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</si>
  <si>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</si>
  <si>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</si>
  <si>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</si>
  <si>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</si>
  <si>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</si>
  <si>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</si>
  <si>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</si>
  <si>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</si>
  <si>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</si>
  <si>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</si>
  <si>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</si>
  <si>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</si>
  <si>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</si>
  <si>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</si>
  <si>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</si>
  <si>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</si>
  <si>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</si>
  <si>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</si>
  <si>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</si>
  <si>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</si>
  <si>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</si>
  <si>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</si>
  <si>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</si>
  <si>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</si>
  <si>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</si>
  <si>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</si>
  <si>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</si>
  <si>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</si>
  <si>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</si>
  <si>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</si>
  <si>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</si>
  <si>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</si>
  <si>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</si>
  <si>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</si>
  <si>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</si>
  <si>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</si>
  <si>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</si>
  <si>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</si>
  <si>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</si>
  <si>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</si>
  <si>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</si>
  <si>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</si>
  <si>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</si>
  <si>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</si>
  <si>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</si>
  <si>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</si>
  <si>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</si>
  <si>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</si>
  <si>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</si>
  <si>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</si>
  <si>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</si>
  <si>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</si>
  <si>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</si>
  <si>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</si>
  <si>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</si>
  <si>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</si>
  <si>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</si>
  <si>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</si>
  <si>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</si>
  <si>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</si>
  <si>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</si>
  <si>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</si>
  <si>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</si>
  <si>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</si>
  <si>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</si>
  <si>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</si>
  <si>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</si>
  <si>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</si>
  <si>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</si>
  <si>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</si>
  <si>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</si>
  <si>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</si>
  <si>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</si>
  <si>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</si>
  <si>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</si>
  <si>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</si>
  <si>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</si>
  <si>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</si>
  <si>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</si>
  <si>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</si>
  <si>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</si>
  <si>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</si>
  <si>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</si>
  <si>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</si>
  <si>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</si>
  <si>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</si>
  <si>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</si>
  <si>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</si>
  <si>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</si>
  <si>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</si>
  <si>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</si>
  <si>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</si>
  <si>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</si>
  <si>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</si>
  <si>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</si>
  <si>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</si>
  <si>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</si>
  <si>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</si>
  <si>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</si>
  <si>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</si>
  <si>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</si>
  <si>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</si>
  <si>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</si>
  <si>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</si>
  <si>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</si>
  <si>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</si>
  <si>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</si>
  <si>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</si>
  <si>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</si>
  <si>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</si>
  <si>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</si>
  <si>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</si>
  <si>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</si>
  <si>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</si>
  <si>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</si>
  <si>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</si>
  <si>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</si>
  <si>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</si>
  <si>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</si>
  <si>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</si>
  <si>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</si>
  <si>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</si>
  <si>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</si>
  <si>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</si>
  <si>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</si>
  <si>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</si>
  <si>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</si>
  <si>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</si>
  <si>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</si>
  <si>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</si>
  <si>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静岡県湖西市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</si>
  <si>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</si>
  <si>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</si>
  <si>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</si>
  <si>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</si>
  <si>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</si>
  <si>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</si>
  <si>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</si>
  <si>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</si>
  <si>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</si>
  <si>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</si>
  <si>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</si>
  <si>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</si>
  <si>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</si>
  <si>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</si>
  <si>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</si>
  <si>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</si>
  <si>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</si>
  <si>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</si>
  <si>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</si>
  <si>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</si>
  <si>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</si>
  <si>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</si>
  <si>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</si>
  <si>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</si>
  <si>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</si>
  <si>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</si>
  <si>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</si>
  <si>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</si>
  <si>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</si>
  <si>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</si>
  <si>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</si>
  <si>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</si>
  <si>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</si>
  <si>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</si>
  <si>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</si>
  <si>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</si>
  <si>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</si>
  <si>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</si>
  <si>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</si>
  <si>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</si>
  <si>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</si>
  <si>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</si>
  <si>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</si>
  <si>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</si>
  <si>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</si>
  <si>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</si>
  <si>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</si>
  <si>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</si>
  <si>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</si>
  <si>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</si>
  <si>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</si>
  <si>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</si>
  <si>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</si>
  <si>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</si>
  <si>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</si>
  <si>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</si>
  <si>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</si>
  <si>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</si>
  <si>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</si>
  <si>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</si>
  <si>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</si>
  <si>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</si>
  <si>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</si>
  <si>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</si>
  <si>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</si>
  <si>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</si>
  <si>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</si>
  <si>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</si>
  <si>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</si>
  <si>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</si>
  <si>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</si>
  <si>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</si>
  <si>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</si>
  <si>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</si>
  <si>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</si>
  <si>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</si>
  <si>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</si>
  <si>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</si>
  <si>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</si>
  <si>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</si>
  <si>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</si>
  <si>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</si>
  <si>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</si>
  <si>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</si>
  <si>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</si>
  <si>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</si>
  <si>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</si>
  <si>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</si>
  <si>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</si>
  <si>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</si>
  <si>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</si>
  <si>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</si>
  <si>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</si>
  <si>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</si>
  <si>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</si>
  <si>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</si>
  <si>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</si>
  <si>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</si>
  <si>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</si>
  <si>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</si>
  <si>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</si>
  <si>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</si>
  <si>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</si>
  <si>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</si>
  <si>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</si>
  <si>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</si>
  <si>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</si>
  <si>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</si>
  <si>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</si>
  <si>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</si>
  <si>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</si>
  <si>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</si>
  <si>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</si>
  <si>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</si>
  <si>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</si>
  <si>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</si>
  <si>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</si>
  <si>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</si>
  <si>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</si>
  <si>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</si>
  <si>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</si>
  <si>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</si>
  <si>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</si>
  <si>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</si>
  <si>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</si>
  <si>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</si>
  <si>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</si>
  <si>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</si>
  <si>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</si>
  <si>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</si>
  <si>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</si>
  <si>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</si>
  <si>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</si>
  <si>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</si>
  <si>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</si>
  <si>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</si>
  <si>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</si>
  <si>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</si>
  <si>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</si>
  <si>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</si>
  <si>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</si>
  <si>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</si>
  <si>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</si>
  <si>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</si>
  <si>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</si>
  <si>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</si>
  <si>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</si>
  <si>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</si>
  <si>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</si>
  <si>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</si>
  <si>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</si>
  <si>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</si>
  <si>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</si>
  <si>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</si>
  <si>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</si>
  <si>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</si>
  <si>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</si>
  <si>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</si>
  <si>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</si>
  <si>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</si>
  <si>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</si>
  <si>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</si>
  <si>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</si>
  <si>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</si>
  <si>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</si>
  <si>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</si>
  <si>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</si>
  <si>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</si>
  <si>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</si>
  <si>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</si>
  <si>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</si>
  <si>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</si>
  <si>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</si>
  <si>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17.02</t>
  </si>
  <si>
    <t>▲ 13.99</t>
  </si>
  <si>
    <t>▲ 15.41</t>
  </si>
  <si>
    <t>▲ 8.59</t>
  </si>
  <si>
    <t>▲ 3.11</t>
  </si>
  <si>
    <t>一般会計</t>
  </si>
  <si>
    <t>水道事業会計</t>
  </si>
  <si>
    <t>国民健康保険事業特別会計</t>
  </si>
  <si>
    <t>病院事業会計</t>
  </si>
  <si>
    <t>介護保険事業特別会計</t>
  </si>
  <si>
    <t>公共下水道事業特別会計</t>
  </si>
  <si>
    <t>後期高齢者医療事業特別会計</t>
  </si>
  <si>
    <t>その他会計（赤字）</t>
  </si>
  <si>
    <t>その他会計（黒字）</t>
  </si>
  <si>
    <t>○</t>
    <phoneticPr fontId="2"/>
  </si>
  <si>
    <t>湖西市土地開発公社</t>
    <rPh sb="0" eb="3">
      <t>コサイシ</t>
    </rPh>
    <rPh sb="3" eb="5">
      <t>トチ</t>
    </rPh>
    <rPh sb="5" eb="7">
      <t>カイハツ</t>
    </rPh>
    <rPh sb="7" eb="9">
      <t>コウシャ</t>
    </rPh>
    <phoneticPr fontId="2"/>
  </si>
  <si>
    <t>-</t>
    <phoneticPr fontId="2"/>
  </si>
  <si>
    <t>-</t>
    <phoneticPr fontId="2"/>
  </si>
  <si>
    <t>-</t>
    <phoneticPr fontId="2"/>
  </si>
  <si>
    <t>浜名湖競艇企業団</t>
    <rPh sb="0" eb="3">
      <t>ハマナコ</t>
    </rPh>
    <rPh sb="3" eb="5">
      <t>キョウテイ</t>
    </rPh>
    <rPh sb="5" eb="7">
      <t>キギョウ</t>
    </rPh>
    <rPh sb="7" eb="8">
      <t>ダン</t>
    </rPh>
    <phoneticPr fontId="2"/>
  </si>
  <si>
    <t>浜名学園組合</t>
    <rPh sb="0" eb="2">
      <t>ハマナ</t>
    </rPh>
    <rPh sb="2" eb="4">
      <t>ガクエン</t>
    </rPh>
    <rPh sb="4" eb="6">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</si>
  <si>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</si>
  <si>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</si>
  <si>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</si>
  <si>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静岡県地方税滞納整理機構</t>
    <rPh sb="0" eb="3">
      <t>シズオカケン</t>
    </rPh>
    <rPh sb="3" eb="5">
      <t>チホウ</t>
    </rPh>
    <rPh sb="5" eb="6">
      <t>ゼイ</t>
    </rPh>
    <rPh sb="6" eb="8">
      <t>タイノウ</t>
    </rPh>
    <rPh sb="8" eb="10">
      <t>セイリ</t>
    </rPh>
    <rPh sb="10" eb="12">
      <t>キコウ</t>
    </rPh>
    <phoneticPr fontId="2"/>
  </si>
  <si>
    <t>法適用企業</t>
    <rPh sb="0" eb="1">
      <t>ホウ</t>
    </rPh>
    <rPh sb="1" eb="3">
      <t>テキヨウ</t>
    </rPh>
    <rPh sb="3" eb="5">
      <t>キギョウ</t>
    </rPh>
    <phoneticPr fontId="2"/>
  </si>
  <si>
    <t>普通会計分</t>
    <rPh sb="0" eb="2">
      <t>フツウ</t>
    </rPh>
    <rPh sb="2" eb="4">
      <t>カイケイ</t>
    </rPh>
    <rPh sb="4" eb="5">
      <t>ブン</t>
    </rPh>
    <phoneticPr fontId="2"/>
  </si>
  <si>
    <t>事業会計分</t>
    <rPh sb="0" eb="2">
      <t>ジギョウ</t>
    </rPh>
    <rPh sb="2" eb="4">
      <t>カイケイ</t>
    </rPh>
    <rPh sb="4" eb="5">
      <t>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</si>
</sst>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37497</c:v>
                </c:pt>
                <c:pt idx="1">
                  <c:v>27965</c:v>
                </c:pt>
                <c:pt idx="2">
                  <c:v>36704</c:v>
                </c:pt>
                <c:pt idx="3">
                  <c:v>43758</c:v>
                </c:pt>
                <c:pt idx="4">
                  <c:v>71392</c:v>
                </c:pt>
              </c:numCache>
            </c:numRef>
          </c:val>
          <c:smooth val="0"/>
        </c:ser>
        <c:dLbls>
          <c:showLegendKey val="0"/>
          <c:showVal val="0"/>
          <c:showCatName val="0"/>
          <c:showSerName val="0"/>
          <c:showPercent val="0"/>
          <c:showBubbleSize val="0"/>
        </c:dLbls>
        <c:marker val="1"/>
        <c:smooth val="0"/>
        <c:axId val="102168832"/>
        <c:axId val="102248832"/>
      </c:lineChart>
      <c:catAx>
        <c:axId val="1021688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248832"/>
        <c:crosses val="autoZero"/>
        <c:auto val="1"/>
        <c:lblAlgn val="ctr"/>
        <c:lblOffset val="100"/>
        <c:tickLblSkip val="1"/>
        <c:tickMarkSkip val="1"/>
        <c:noMultiLvlLbl val="0"/>
      </c:catAx>
      <c:valAx>
        <c:axId val="10224883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168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14.39</c:v>
                </c:pt>
                <c:pt idx="1">
                  <c:v>12.77</c:v>
                </c:pt>
                <c:pt idx="2">
                  <c:v>9.23</c:v>
                </c:pt>
                <c:pt idx="3">
                  <c:v>9.34</c:v>
                </c:pt>
                <c:pt idx="4">
                  <c:v>9.02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22.76</c:v>
                </c:pt>
                <c:pt idx="1">
                  <c:v>19.489999999999998</c:v>
                </c:pt>
                <c:pt idx="2">
                  <c:v>12.74</c:v>
                </c:pt>
                <c:pt idx="3">
                  <c:v>8.49</c:v>
                </c:pt>
                <c:pt idx="4">
                  <c:v>10.46</c:v>
                </c:pt>
              </c:numCache>
            </c:numRef>
          </c:val>
        </c:ser>
        <c:dLbls>
          <c:showLegendKey val="0"/>
          <c:showVal val="0"/>
          <c:showCatName val="0"/>
          <c:showSerName val="0"/>
          <c:showPercent val="0"/>
          <c:showBubbleSize val="0"/>
        </c:dLbls>
        <c:gapWidth val="250"/>
        <c:overlap val="100"/>
        <c:axId val="119342592"/>
        <c:axId val="119344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-17.02</c:v>
                </c:pt>
                <c:pt idx="1">
                  <c:v>-13.99</c:v>
                </c:pt>
                <c:pt idx="2">
                  <c:v>-15.41</c:v>
                </c:pt>
                <c:pt idx="3">
                  <c:v>-8.59</c:v>
                </c:pt>
                <c:pt idx="4">
                  <c:v>-3.11</c:v>
                </c:pt>
              </c:numCache>
            </c:numRef>
          </c:val>
          <c:smooth val="0"/>
        </c:ser>
        <c:dLbls>
          <c:showLegendKey val="0"/>
          <c:showVal val="0"/>
          <c:showCatName val="0"/>
          <c:showSerName val="0"/>
          <c:showPercent val="0"/>
          <c:showBubbleSize val="0"/>
        </c:dLbls>
        <c:marker val="1"/>
        <c:smooth val="0"/>
        <c:axId val="119342592"/>
        <c:axId val="119344512"/>
      </c:lineChart>
      <c:catAx>
        <c:axId val="11934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344512"/>
        <c:crosses val="autoZero"/>
        <c:auto val="1"/>
        <c:lblAlgn val="ctr"/>
        <c:lblOffset val="100"/>
        <c:tickLblSkip val="1"/>
        <c:tickMarkSkip val="1"/>
        <c:noMultiLvlLbl val="0"/>
      </c:catAx>
      <c:valAx>
        <c:axId val="11934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4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0.09</c:v>
                </c:pt>
                <c:pt idx="4">
                  <c:v>#N/A</c:v>
                </c:pt>
                <c:pt idx="5">
                  <c:v>0.09</c:v>
                </c:pt>
                <c:pt idx="6">
                  <c:v>#N/A</c:v>
                </c:pt>
                <c:pt idx="7">
                  <c:v>0</c:v>
                </c:pt>
                <c:pt idx="8">
                  <c:v>#N/A</c:v>
                </c:pt>
                <c:pt idx="9">
                  <c:v>0.01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0.68</c:v>
                </c:pt>
                <c:pt idx="2">
                  <c:v>#N/A</c:v>
                </c:pt>
                <c:pt idx="3">
                  <c:v>0.71</c:v>
                </c:pt>
                <c:pt idx="4">
                  <c:v>#N/A</c:v>
                </c:pt>
                <c:pt idx="5">
                  <c:v>0.4</c:v>
                </c:pt>
                <c:pt idx="6">
                  <c:v>#N/A</c:v>
                </c:pt>
                <c:pt idx="7">
                  <c:v>0.24</c:v>
                </c:pt>
                <c:pt idx="8">
                  <c:v>#N/A</c:v>
                </c:pt>
                <c:pt idx="9">
                  <c:v>0.19</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0.81</c:v>
                </c:pt>
                <c:pt idx="2">
                  <c:v>#N/A</c:v>
                </c:pt>
                <c:pt idx="3">
                  <c:v>1.04</c:v>
                </c:pt>
                <c:pt idx="4">
                  <c:v>#N/A</c:v>
                </c:pt>
                <c:pt idx="5">
                  <c:v>0.7</c:v>
                </c:pt>
                <c:pt idx="6">
                  <c:v>#N/A</c:v>
                </c:pt>
                <c:pt idx="7">
                  <c:v>0.72</c:v>
                </c:pt>
                <c:pt idx="8">
                  <c:v>#N/A</c:v>
                </c:pt>
                <c:pt idx="9">
                  <c:v>0.62</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7.69</c:v>
                </c:pt>
                <c:pt idx="2">
                  <c:v>#N/A</c:v>
                </c:pt>
                <c:pt idx="3">
                  <c:v>6.82</c:v>
                </c:pt>
                <c:pt idx="4">
                  <c:v>#N/A</c:v>
                </c:pt>
                <c:pt idx="5">
                  <c:v>6.94</c:v>
                </c:pt>
                <c:pt idx="6">
                  <c:v>#N/A</c:v>
                </c:pt>
                <c:pt idx="7">
                  <c:v>4.91</c:v>
                </c:pt>
                <c:pt idx="8">
                  <c:v>#N/A</c:v>
                </c:pt>
                <c:pt idx="9">
                  <c:v>2.6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2.5299999999999998</c:v>
                </c:pt>
                <c:pt idx="2">
                  <c:v>#N/A</c:v>
                </c:pt>
                <c:pt idx="3">
                  <c:v>3.55</c:v>
                </c:pt>
                <c:pt idx="4">
                  <c:v>#N/A</c:v>
                </c:pt>
                <c:pt idx="5">
                  <c:v>4.25</c:v>
                </c:pt>
                <c:pt idx="6">
                  <c:v>#N/A</c:v>
                </c:pt>
                <c:pt idx="7">
                  <c:v>1.84</c:v>
                </c:pt>
                <c:pt idx="8">
                  <c:v>#N/A</c:v>
                </c:pt>
                <c:pt idx="9">
                  <c:v>2.92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5.4</c:v>
                </c:pt>
                <c:pt idx="2">
                  <c:v>#N/A</c:v>
                </c:pt>
                <c:pt idx="3">
                  <c:v>6.63</c:v>
                </c:pt>
                <c:pt idx="4">
                  <c:v>#N/A</c:v>
                </c:pt>
                <c:pt idx="5">
                  <c:v>6.95</c:v>
                </c:pt>
                <c:pt idx="6">
                  <c:v>#N/A</c:v>
                </c:pt>
                <c:pt idx="7">
                  <c:v>7.05</c:v>
                </c:pt>
                <c:pt idx="8">
                  <c:v>#N/A</c:v>
                </c:pt>
                <c:pt idx="9">
                  <c:v>6.8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14.39</c:v>
                </c:pt>
                <c:pt idx="2">
                  <c:v>#N/A</c:v>
                </c:pt>
                <c:pt idx="3">
                  <c:v>12.77</c:v>
                </c:pt>
                <c:pt idx="4">
                  <c:v>#N/A</c:v>
                </c:pt>
                <c:pt idx="5">
                  <c:v>9.2200000000000006</c:v>
                </c:pt>
                <c:pt idx="6">
                  <c:v>#N/A</c:v>
                </c:pt>
                <c:pt idx="7">
                  <c:v>9.33</c:v>
                </c:pt>
                <c:pt idx="8">
                  <c:v>#N/A</c:v>
                </c:pt>
                <c:pt idx="9">
                  <c:v>9.02</c:v>
                </c:pt>
              </c:numCache>
            </c:numRef>
          </c:val>
        </c:ser>
        <c:dLbls>
          <c:showLegendKey val="0"/>
          <c:showVal val="0"/>
          <c:showCatName val="0"/>
          <c:showSerName val="0"/>
          <c:showPercent val="0"/>
          <c:showBubbleSize val="0"/>
        </c:dLbls>
        <c:gapWidth val="150"/>
        <c:overlap val="100"/>
        <c:axId val="119827840"/>
        <c:axId val="119846016"/>
      </c:barChart>
      <c:catAx>
        <c:axId val="11982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846016"/>
        <c:crosses val="autoZero"/>
        <c:auto val="1"/>
        <c:lblAlgn val="ctr"/>
        <c:lblOffset val="100"/>
        <c:tickLblSkip val="1"/>
        <c:tickMarkSkip val="1"/>
        <c:noMultiLvlLbl val="0"/>
      </c:catAx>
      <c:valAx>
        <c:axId val="119846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827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1703</c:v>
                </c:pt>
                <c:pt idx="5">
                  <c:v>1648</c:v>
                </c:pt>
                <c:pt idx="8">
                  <c:v>1913</c:v>
                </c:pt>
                <c:pt idx="11">
                  <c:v>1940</c:v>
                </c:pt>
                <c:pt idx="14">
                  <c:v>2011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31</c:v>
                </c:pt>
                <c:pt idx="3">
                  <c:v>21</c:v>
                </c:pt>
                <c:pt idx="6">
                  <c:v>1</c:v>
                </c:pt>
                <c:pt idx="9">
                  <c:v>10</c:v>
                </c:pt>
                <c:pt idx="12">
                  <c:v>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c:v>
                </c:pt>
                <c:pt idx="3">
                  <c:v>5</c:v>
                </c:pt>
                <c:pt idx="6">
                  <c:v>5</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801</c:v>
                </c:pt>
                <c:pt idx="3">
                  <c:v>791</c:v>
                </c:pt>
                <c:pt idx="6">
                  <c:v>788</c:v>
                </c:pt>
                <c:pt idx="9">
                  <c:v>820</c:v>
                </c:pt>
                <c:pt idx="12">
                  <c:v>835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2415</c:v>
                </c:pt>
                <c:pt idx="3">
                  <c:v>2340</c:v>
                </c:pt>
                <c:pt idx="6">
                  <c:v>2249</c:v>
                </c:pt>
                <c:pt idx="9">
                  <c:v>2113</c:v>
                </c:pt>
                <c:pt idx="12">
                  <c:v>2055</c:v>
                </c:pt>
              </c:numCache>
            </c:numRef>
          </c:val>
        </c:ser>
        <c:dLbls>
          <c:showLegendKey val="0"/>
          <c:showVal val="0"/>
          <c:showCatName val="0"/>
          <c:showSerName val="0"/>
          <c:showPercent val="0"/>
          <c:showBubbleSize val="0"/>
        </c:dLbls>
        <c:gapWidth val="100"/>
        <c:overlap val="100"/>
        <c:axId val="117373184"/>
        <c:axId val="119468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1551</c:v>
                </c:pt>
                <c:pt idx="2">
                  <c:v>#N/A</c:v>
                </c:pt>
                <c:pt idx="3">
                  <c:v>#N/A</c:v>
                </c:pt>
                <c:pt idx="4">
                  <c:v>1509</c:v>
                </c:pt>
                <c:pt idx="5">
                  <c:v>#N/A</c:v>
                </c:pt>
                <c:pt idx="6">
                  <c:v>#N/A</c:v>
                </c:pt>
                <c:pt idx="7">
                  <c:v>1130</c:v>
                </c:pt>
                <c:pt idx="8">
                  <c:v>#N/A</c:v>
                </c:pt>
                <c:pt idx="9">
                  <c:v>#N/A</c:v>
                </c:pt>
                <c:pt idx="10">
                  <c:v>1007</c:v>
                </c:pt>
                <c:pt idx="11">
                  <c:v>#N/A</c:v>
                </c:pt>
                <c:pt idx="12">
                  <c:v>#N/A</c:v>
                </c:pt>
                <c:pt idx="13">
                  <c:v>921</c:v>
                </c:pt>
                <c:pt idx="14">
                  <c:v>#N/A</c:v>
                </c:pt>
              </c:numCache>
            </c:numRef>
          </c:val>
          <c:smooth val="0"/>
        </c:ser>
        <c:dLbls>
          <c:showLegendKey val="0"/>
          <c:showVal val="0"/>
          <c:showCatName val="0"/>
          <c:showSerName val="0"/>
          <c:showPercent val="0"/>
          <c:showBubbleSize val="0"/>
        </c:dLbls>
        <c:marker val="1"/>
        <c:smooth val="0"/>
        <c:axId val="117373184"/>
        <c:axId val="119468416"/>
      </c:lineChart>
      <c:catAx>
        <c:axId val="11737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468416"/>
        <c:crosses val="autoZero"/>
        <c:auto val="1"/>
        <c:lblAlgn val="ctr"/>
        <c:lblOffset val="100"/>
        <c:tickLblSkip val="1"/>
        <c:tickMarkSkip val="1"/>
        <c:noMultiLvlLbl val="0"/>
      </c:catAx>
      <c:valAx>
        <c:axId val="119468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7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17835</c:v>
                </c:pt>
                <c:pt idx="5">
                  <c:v>18652</c:v>
                </c:pt>
                <c:pt idx="8">
                  <c:v>18485</c:v>
                </c:pt>
                <c:pt idx="11">
                  <c:v>18459</c:v>
                </c:pt>
                <c:pt idx="14">
                  <c:v>18138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1133</c:v>
                </c:pt>
                <c:pt idx="5">
                  <c:v>1077</c:v>
                </c:pt>
                <c:pt idx="8">
                  <c:v>4264</c:v>
                </c:pt>
                <c:pt idx="11">
                  <c:v>4745</c:v>
                </c:pt>
                <c:pt idx="14">
                  <c:v>4769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2699</c:v>
                </c:pt>
                <c:pt idx="5">
                  <c:v>3964</c:v>
                </c:pt>
                <c:pt idx="8">
                  <c:v>3287</c:v>
                </c:pt>
                <c:pt idx="11">
                  <c:v>3101</c:v>
                </c:pt>
                <c:pt idx="14">
                  <c:v>3644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611</c:v>
                </c:pt>
                <c:pt idx="3">
                  <c:v>524</c:v>
                </c:pt>
                <c:pt idx="6">
                  <c:v>485</c:v>
                </c:pt>
                <c:pt idx="9">
                  <c:v>47</c:v>
                </c:pt>
                <c:pt idx="12">
                  <c:v>217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2860</c:v>
                </c:pt>
                <c:pt idx="3">
                  <c:v>2889</c:v>
                </c:pt>
                <c:pt idx="6">
                  <c:v>2998</c:v>
                </c:pt>
                <c:pt idx="9">
                  <c:v>3160</c:v>
                </c:pt>
                <c:pt idx="12">
                  <c:v>3059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239</c:v>
                </c:pt>
                <c:pt idx="3">
                  <c:v>216</c:v>
                </c:pt>
                <c:pt idx="6">
                  <c:v>193</c:v>
                </c:pt>
                <c:pt idx="9">
                  <c:v>169</c:v>
                </c:pt>
                <c:pt idx="12">
                  <c:v>144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13814</c:v>
                </c:pt>
                <c:pt idx="3">
                  <c:v>12706</c:v>
                </c:pt>
                <c:pt idx="6">
                  <c:v>12003</c:v>
                </c:pt>
                <c:pt idx="9">
                  <c:v>10321</c:v>
                </c:pt>
                <c:pt idx="12">
                  <c:v>9956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43</c:v>
                </c:pt>
                <c:pt idx="3">
                  <c:v>558</c:v>
                </c:pt>
                <c:pt idx="6">
                  <c:v>550</c:v>
                </c:pt>
                <c:pt idx="9">
                  <c:v>550</c:v>
                </c:pt>
                <c:pt idx="12">
                  <c:v>511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19666</c:v>
                </c:pt>
                <c:pt idx="3">
                  <c:v>18864</c:v>
                </c:pt>
                <c:pt idx="6">
                  <c:v>18259</c:v>
                </c:pt>
                <c:pt idx="9">
                  <c:v>18032</c:v>
                </c:pt>
                <c:pt idx="12">
                  <c:v>18278</c:v>
                </c:pt>
              </c:numCache>
            </c:numRef>
          </c:val>
        </c:ser>
        <c:dLbls>
          <c:showLegendKey val="0"/>
          <c:showVal val="0"/>
          <c:showCatName val="0"/>
          <c:showSerName val="0"/>
          <c:showPercent val="0"/>
          <c:showBubbleSize val="0"/>
        </c:dLbls>
        <c:gapWidth val="100"/>
        <c:overlap val="100"/>
        <c:axId val="117289728"/>
        <c:axId val="117291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15566</c:v>
                </c:pt>
                <c:pt idx="2">
                  <c:v>#N/A</c:v>
                </c:pt>
                <c:pt idx="3">
                  <c:v>#N/A</c:v>
                </c:pt>
                <c:pt idx="4">
                  <c:v>12063</c:v>
                </c:pt>
                <c:pt idx="5">
                  <c:v>#N/A</c:v>
                </c:pt>
                <c:pt idx="6">
                  <c:v>#N/A</c:v>
                </c:pt>
                <c:pt idx="7">
                  <c:v>8452</c:v>
                </c:pt>
                <c:pt idx="8">
                  <c:v>#N/A</c:v>
                </c:pt>
                <c:pt idx="9">
                  <c:v>#N/A</c:v>
                </c:pt>
                <c:pt idx="10">
                  <c:v>5973</c:v>
                </c:pt>
                <c:pt idx="11">
                  <c:v>#N/A</c:v>
                </c:pt>
                <c:pt idx="12">
                  <c:v>#N/A</c:v>
                </c:pt>
                <c:pt idx="13">
                  <c:v>5615</c:v>
                </c:pt>
                <c:pt idx="14">
                  <c:v>#N/A</c:v>
                </c:pt>
              </c:numCache>
            </c:numRef>
          </c:val>
          <c:smooth val="0"/>
        </c:ser>
        <c:dLbls>
          <c:showLegendKey val="0"/>
          <c:showVal val="0"/>
          <c:showCatName val="0"/>
          <c:showSerName val="0"/>
          <c:showPercent val="0"/>
          <c:showBubbleSize val="0"/>
        </c:dLbls>
        <c:marker val="1"/>
        <c:smooth val="0"/>
        <c:axId val="117289728"/>
        <c:axId val="117291648"/>
      </c:lineChart>
      <c:catAx>
        <c:axId val="11728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291648"/>
        <c:crosses val="autoZero"/>
        <c:auto val="1"/>
        <c:lblAlgn val="ctr"/>
        <c:lblOffset val="100"/>
        <c:tickLblSkip val="1"/>
        <c:tickMarkSkip val="1"/>
        <c:noMultiLvlLbl val="0"/>
      </c:catAx>
      <c:valAx>
        <c:axId val="117291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8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静岡県湖西市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61,195
58,511
86.56
23,928,626
22,612,342
1,228,255
13,609,813
18,278,384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自動車関連企業をはじめとした法人税収入などにより、類似団体平均を上回っている。税収の回復による基準財政収入額の増加から財政力指数は前年と同じ数値となる。</a:t>
          </a:r>
          <a:endParaRPr kumimoji="1" lang="en-US" altLang="ja-JP" sz="1300">
            <a:latin typeface="ＭＳ Ｐゴシック"/>
          </a:endParaRPr>
        </a:p>
        <a:p>
          <a:r>
            <a:rPr kumimoji="1" lang="ja-JP" altLang="en-US" sz="1300">
              <a:latin typeface="ＭＳ Ｐゴシック"/>
            </a:rPr>
            <a:t>　今後も、徴収業務の強化や経常経費の抑制など、一層の歳入確保と歳出削減に努める。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33161</xdr:rowOff>
    </xdr:from>
    <xdr:to>
      <xdr:col>7</xdr:col>
      <xdr:colOff>152400</xdr:colOff>
      <xdr:row>40</xdr:row>
      <xdr:rowOff>33161</xdr:rowOff>
    </xdr:to>
    <xdr:cxnSp macro="">
      <xdr:nvCxnSpPr>
        <xdr:cNvPr id="67" name="直線コネクタ 66"/>
        <xdr:cNvCxnSpPr/>
      </xdr:nvCxnSpPr>
      <xdr:spPr>
        <a:xfrm>
          <a:off x="4114800" y="689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8"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19755</xdr:rowOff>
    </xdr:from>
    <xdr:to>
      <xdr:col>6</xdr:col>
      <xdr:colOff>0</xdr:colOff>
      <xdr:row>40</xdr:row>
      <xdr:rowOff>33161</xdr:rowOff>
    </xdr:to>
    <xdr:cxnSp macro="">
      <xdr:nvCxnSpPr>
        <xdr:cNvPr id="70" name="直線コネクタ 69"/>
        <xdr:cNvCxnSpPr/>
      </xdr:nvCxnSpPr>
      <xdr:spPr>
        <a:xfrm>
          <a:off x="3225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2" name="テキスト ボックス 71"/>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124178</xdr:rowOff>
    </xdr:from>
    <xdr:to>
      <xdr:col>4</xdr:col>
      <xdr:colOff>482600</xdr:colOff>
      <xdr:row>40</xdr:row>
      <xdr:rowOff>19755</xdr:rowOff>
    </xdr:to>
    <xdr:cxnSp macro="">
      <xdr:nvCxnSpPr>
        <xdr:cNvPr id="73" name="直線コネクタ 72"/>
        <xdr:cNvCxnSpPr/>
      </xdr:nvCxnSpPr>
      <xdr:spPr>
        <a:xfrm>
          <a:off x="2336800" y="68107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5" name="テキスト ボックス 74"/>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16933</xdr:rowOff>
    </xdr:from>
    <xdr:to>
      <xdr:col>3</xdr:col>
      <xdr:colOff>279400</xdr:colOff>
      <xdr:row>39</xdr:row>
      <xdr:rowOff>124178</xdr:rowOff>
    </xdr:to>
    <xdr:cxnSp macro="">
      <xdr:nvCxnSpPr>
        <xdr:cNvPr id="76" name="直線コネクタ 75"/>
        <xdr:cNvCxnSpPr/>
      </xdr:nvCxnSpPr>
      <xdr:spPr>
        <a:xfrm>
          <a:off x="1447800" y="6703483"/>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87788</xdr:rowOff>
    </xdr:from>
    <xdr:ext cx="762000" cy="259045"/>
    <xdr:sp macro="" textlink="">
      <xdr:nvSpPr>
        <xdr:cNvPr id="78" name="テキスト ボックス 77"/>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153811</xdr:rowOff>
    </xdr:from>
    <xdr:to>
      <xdr:col>7</xdr:col>
      <xdr:colOff>203200</xdr:colOff>
      <xdr:row>40</xdr:row>
      <xdr:rowOff>83961</xdr:rowOff>
    </xdr:to>
    <xdr:sp macro="" textlink="">
      <xdr:nvSpPr>
        <xdr:cNvPr id="86" name="円/楕円 85"/>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170338</xdr:rowOff>
    </xdr:from>
    <xdr:ext cx="762000" cy="259045"/>
    <xdr:sp macro="" textlink="">
      <xdr:nvSpPr>
        <xdr:cNvPr id="87" name="財政力該当値テキスト"/>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153811</xdr:rowOff>
    </xdr:from>
    <xdr:to>
      <xdr:col>6</xdr:col>
      <xdr:colOff>50800</xdr:colOff>
      <xdr:row>40</xdr:row>
      <xdr:rowOff>83961</xdr:rowOff>
    </xdr:to>
    <xdr:sp macro="" textlink="">
      <xdr:nvSpPr>
        <xdr:cNvPr id="88" name="円/楕円 87"/>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94138</xdr:rowOff>
    </xdr:from>
    <xdr:ext cx="736600" cy="259045"/>
    <xdr:sp macro="" textlink="">
      <xdr:nvSpPr>
        <xdr:cNvPr id="89" name="テキスト ボックス 88"/>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140405</xdr:rowOff>
    </xdr:from>
    <xdr:to>
      <xdr:col>4</xdr:col>
      <xdr:colOff>533400</xdr:colOff>
      <xdr:row>40</xdr:row>
      <xdr:rowOff>70555</xdr:rowOff>
    </xdr:to>
    <xdr:sp macro="" textlink="">
      <xdr:nvSpPr>
        <xdr:cNvPr id="90" name="円/楕円 89"/>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80732</xdr:rowOff>
    </xdr:from>
    <xdr:ext cx="762000" cy="259045"/>
    <xdr:sp macro="" textlink="">
      <xdr:nvSpPr>
        <xdr:cNvPr id="91" name="テキスト ボックス 90"/>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73378</xdr:rowOff>
    </xdr:from>
    <xdr:to>
      <xdr:col>3</xdr:col>
      <xdr:colOff>330200</xdr:colOff>
      <xdr:row>40</xdr:row>
      <xdr:rowOff>3528</xdr:rowOff>
    </xdr:to>
    <xdr:sp macro="" textlink="">
      <xdr:nvSpPr>
        <xdr:cNvPr id="92" name="円/楕円 91"/>
        <xdr:cNvSpPr/>
      </xdr:nvSpPr>
      <xdr:spPr>
        <a:xfrm>
          <a:off x="2286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13705</xdr:rowOff>
    </xdr:from>
    <xdr:ext cx="762000" cy="259045"/>
    <xdr:sp macro="" textlink="">
      <xdr:nvSpPr>
        <xdr:cNvPr id="93" name="テキスト ボックス 92"/>
        <xdr:cNvSpPr txBox="1"/>
      </xdr:nvSpPr>
      <xdr:spPr>
        <a:xfrm>
          <a:off x="1955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137583</xdr:rowOff>
    </xdr:from>
    <xdr:to>
      <xdr:col>2</xdr:col>
      <xdr:colOff>127000</xdr:colOff>
      <xdr:row>39</xdr:row>
      <xdr:rowOff>67733</xdr:rowOff>
    </xdr:to>
    <xdr:sp macro="" textlink="">
      <xdr:nvSpPr>
        <xdr:cNvPr id="94" name="円/楕円 93"/>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77910</xdr:rowOff>
    </xdr:from>
    <xdr:ext cx="762000" cy="259045"/>
    <xdr:sp macro="" textlink="">
      <xdr:nvSpPr>
        <xdr:cNvPr id="95" name="テキスト ボックス 94"/>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経常収支比率は類似団体平均を上回っている。これは、税収の回復により経常一般財源が増えたことで改善した。</a:t>
          </a:r>
          <a:endParaRPr kumimoji="1" lang="en-US" altLang="ja-JP" sz="1300">
            <a:latin typeface="ＭＳ Ｐゴシック"/>
          </a:endParaRPr>
        </a:p>
        <a:p>
          <a:r>
            <a:rPr kumimoji="1" lang="ja-JP" altLang="en-US" sz="1300">
              <a:latin typeface="ＭＳ Ｐゴシック"/>
            </a:rPr>
            <a:t>　今後も、定員管理のほか事務事業の見直し及び優先度の低い事務事業については廃止・縮小するなど、経常経費の削減に努める。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5842</xdr:rowOff>
    </xdr:from>
    <xdr:to>
      <xdr:col>7</xdr:col>
      <xdr:colOff>152400</xdr:colOff>
      <xdr:row>63</xdr:row>
      <xdr:rowOff>61214</xdr:rowOff>
    </xdr:to>
    <xdr:cxnSp macro="">
      <xdr:nvCxnSpPr>
        <xdr:cNvPr id="128" name="直線コネクタ 127"/>
        <xdr:cNvCxnSpPr/>
      </xdr:nvCxnSpPr>
      <xdr:spPr>
        <a:xfrm flipV="1">
          <a:off x="4114800" y="10635742"/>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29"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61214</xdr:rowOff>
    </xdr:from>
    <xdr:to>
      <xdr:col>6</xdr:col>
      <xdr:colOff>0</xdr:colOff>
      <xdr:row>63</xdr:row>
      <xdr:rowOff>114300</xdr:rowOff>
    </xdr:to>
    <xdr:cxnSp macro="">
      <xdr:nvCxnSpPr>
        <xdr:cNvPr id="131" name="直線コネクタ 130"/>
        <xdr:cNvCxnSpPr/>
      </xdr:nvCxnSpPr>
      <xdr:spPr>
        <a:xfrm flipV="1">
          <a:off x="3225800" y="108625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33" name="テキスト ボックス 132"/>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114300</xdr:rowOff>
    </xdr:from>
    <xdr:to>
      <xdr:col>4</xdr:col>
      <xdr:colOff>482600</xdr:colOff>
      <xdr:row>63</xdr:row>
      <xdr:rowOff>148082</xdr:rowOff>
    </xdr:to>
    <xdr:cxnSp macro="">
      <xdr:nvCxnSpPr>
        <xdr:cNvPr id="134" name="直線コネクタ 133"/>
        <xdr:cNvCxnSpPr/>
      </xdr:nvCxnSpPr>
      <xdr:spPr>
        <a:xfrm flipV="1">
          <a:off x="2336800" y="1091565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170451</xdr:rowOff>
    </xdr:from>
    <xdr:ext cx="762000" cy="259045"/>
    <xdr:sp macro="" textlink="">
      <xdr:nvSpPr>
        <xdr:cNvPr id="136" name="テキスト ボックス 135"/>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49276</xdr:rowOff>
    </xdr:from>
    <xdr:to>
      <xdr:col>3</xdr:col>
      <xdr:colOff>279400</xdr:colOff>
      <xdr:row>63</xdr:row>
      <xdr:rowOff>148082</xdr:rowOff>
    </xdr:to>
    <xdr:cxnSp macro="">
      <xdr:nvCxnSpPr>
        <xdr:cNvPr id="137" name="直線コネクタ 136"/>
        <xdr:cNvCxnSpPr/>
      </xdr:nvCxnSpPr>
      <xdr:spPr>
        <a:xfrm>
          <a:off x="1447800" y="10679176"/>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136669</xdr:rowOff>
    </xdr:from>
    <xdr:ext cx="762000" cy="259045"/>
    <xdr:sp macro="" textlink="">
      <xdr:nvSpPr>
        <xdr:cNvPr id="139" name="テキスト ボックス 138"/>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41" name="テキスト ボックス 140"/>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126492</xdr:rowOff>
    </xdr:from>
    <xdr:to>
      <xdr:col>7</xdr:col>
      <xdr:colOff>203200</xdr:colOff>
      <xdr:row>62</xdr:row>
      <xdr:rowOff>56642</xdr:rowOff>
    </xdr:to>
    <xdr:sp macro="" textlink="">
      <xdr:nvSpPr>
        <xdr:cNvPr id="147" name="円/楕円 146"/>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143019</xdr:rowOff>
    </xdr:from>
    <xdr:ext cx="762000" cy="259045"/>
    <xdr:sp macro="" textlink="">
      <xdr:nvSpPr>
        <xdr:cNvPr id="148" name="財政構造の弾力性該当値テキスト"/>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10414</xdr:rowOff>
    </xdr:from>
    <xdr:to>
      <xdr:col>6</xdr:col>
      <xdr:colOff>50800</xdr:colOff>
      <xdr:row>63</xdr:row>
      <xdr:rowOff>112014</xdr:rowOff>
    </xdr:to>
    <xdr:sp macro="" textlink="">
      <xdr:nvSpPr>
        <xdr:cNvPr id="149" name="円/楕円 148"/>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122191</xdr:rowOff>
    </xdr:from>
    <xdr:ext cx="736600" cy="259045"/>
    <xdr:sp macro="" textlink="">
      <xdr:nvSpPr>
        <xdr:cNvPr id="150" name="テキスト ボックス 149"/>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63500</xdr:rowOff>
    </xdr:from>
    <xdr:to>
      <xdr:col>4</xdr:col>
      <xdr:colOff>533400</xdr:colOff>
      <xdr:row>63</xdr:row>
      <xdr:rowOff>165100</xdr:rowOff>
    </xdr:to>
    <xdr:sp macro="" textlink="">
      <xdr:nvSpPr>
        <xdr:cNvPr id="151" name="円/楕円 150"/>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149877</xdr:rowOff>
    </xdr:from>
    <xdr:ext cx="762000" cy="259045"/>
    <xdr:sp macro="" textlink="">
      <xdr:nvSpPr>
        <xdr:cNvPr id="152" name="テキスト ボックス 151"/>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97282</xdr:rowOff>
    </xdr:from>
    <xdr:to>
      <xdr:col>3</xdr:col>
      <xdr:colOff>330200</xdr:colOff>
      <xdr:row>64</xdr:row>
      <xdr:rowOff>27432</xdr:rowOff>
    </xdr:to>
    <xdr:sp macro="" textlink="">
      <xdr:nvSpPr>
        <xdr:cNvPr id="153" name="円/楕円 152"/>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12209</xdr:rowOff>
    </xdr:from>
    <xdr:ext cx="762000" cy="259045"/>
    <xdr:sp macro="" textlink="">
      <xdr:nvSpPr>
        <xdr:cNvPr id="154" name="テキスト ボックス 153"/>
        <xdr:cNvSpPr txBox="1"/>
      </xdr:nvSpPr>
      <xdr:spPr>
        <a:xfrm>
          <a:off x="1955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55" name="円/楕円 154"/>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110253</xdr:rowOff>
    </xdr:from>
    <xdr:ext cx="762000" cy="259045"/>
    <xdr:sp macro="" textlink="">
      <xdr:nvSpPr>
        <xdr:cNvPr id="156" name="テキスト ボックス 155"/>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[124,579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類似団体平均に比べやや低くなっており、前年度とほぼ同水準で推移している。</a:t>
          </a:r>
          <a:endParaRPr kumimoji="1" lang="en-US" altLang="ja-JP" sz="1300">
            <a:latin typeface="ＭＳ Ｐゴシック"/>
          </a:endParaRPr>
        </a:p>
        <a:p>
          <a:r>
            <a:rPr kumimoji="1" lang="ja-JP" altLang="en-US" sz="1300">
              <a:latin typeface="ＭＳ Ｐゴシック"/>
            </a:rPr>
            <a:t>　</a:t>
          </a:r>
          <a:r>
            <a:rPr kumimoji="1" lang="ja-JP" altLang="en-US" sz="1300">
              <a:solidFill>
                <a:schemeClr val="dk1"/>
              </a:solidFill>
              <a:effectLst/>
              <a:latin typeface="+mn-lt"/>
              <a:ea typeface="+mn-ea"/>
              <a:cs typeface="+mn-cs"/>
            </a:rPr>
            <a:t>消防</a:t>
          </a:r>
          <a:r>
            <a:rPr kumimoji="1" lang="ja-JP" altLang="en-US" sz="1300">
              <a:latin typeface="ＭＳ Ｐゴシック"/>
            </a:rPr>
            <a:t>業務や保育所を直営で行っているため人件費の占める割合が高くなっている。</a:t>
          </a:r>
          <a:endParaRPr kumimoji="1" lang="en-US" altLang="ja-JP" sz="1300">
            <a:latin typeface="ＭＳ Ｐゴシック"/>
          </a:endParaRPr>
        </a:p>
        <a:p>
          <a:r>
            <a:rPr kumimoji="1" lang="ja-JP" altLang="en-US" sz="1300">
              <a:latin typeface="ＭＳ Ｐゴシック"/>
            </a:rPr>
            <a:t>　今後も定員管理による人件費の抑制のほか、経常経費の削減（物件費）に努める。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99205</xdr:rowOff>
    </xdr:from>
    <xdr:to>
      <xdr:col>7</xdr:col>
      <xdr:colOff>152400</xdr:colOff>
      <xdr:row>81</xdr:row>
      <xdr:rowOff>112268</xdr:rowOff>
    </xdr:to>
    <xdr:cxnSp macro="">
      <xdr:nvCxnSpPr>
        <xdr:cNvPr id="189" name="直線コネクタ 188"/>
        <xdr:cNvCxnSpPr/>
      </xdr:nvCxnSpPr>
      <xdr:spPr>
        <a:xfrm>
          <a:off x="4114800" y="1398665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84203</xdr:rowOff>
    </xdr:from>
    <xdr:ext cx="762000" cy="259045"/>
    <xdr:sp macro="" textlink="">
      <xdr:nvSpPr>
        <xdr:cNvPr id="190" name="人件費・物件費等の状況平均値テキスト"/>
        <xdr:cNvSpPr txBox="1"/>
      </xdr:nvSpPr>
      <xdr:spPr>
        <a:xfrm>
          <a:off x="5041900" y="1397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99205</xdr:rowOff>
    </xdr:from>
    <xdr:to>
      <xdr:col>6</xdr:col>
      <xdr:colOff>0</xdr:colOff>
      <xdr:row>81</xdr:row>
      <xdr:rowOff>114522</xdr:rowOff>
    </xdr:to>
    <xdr:cxnSp macro="">
      <xdr:nvCxnSpPr>
        <xdr:cNvPr id="192" name="直線コネクタ 191"/>
        <xdr:cNvCxnSpPr/>
      </xdr:nvCxnSpPr>
      <xdr:spPr>
        <a:xfrm flipV="1">
          <a:off x="3225800" y="13986655"/>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17981</xdr:rowOff>
    </xdr:from>
    <xdr:ext cx="736600" cy="259045"/>
    <xdr:sp macro="" textlink="">
      <xdr:nvSpPr>
        <xdr:cNvPr id="194" name="テキスト ボックス 193"/>
        <xdr:cNvSpPr txBox="1"/>
      </xdr:nvSpPr>
      <xdr:spPr>
        <a:xfrm>
          <a:off x="3733800" y="14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114522</xdr:rowOff>
    </xdr:from>
    <xdr:to>
      <xdr:col>4</xdr:col>
      <xdr:colOff>482600</xdr:colOff>
      <xdr:row>81</xdr:row>
      <xdr:rowOff>163757</xdr:rowOff>
    </xdr:to>
    <xdr:cxnSp macro="">
      <xdr:nvCxnSpPr>
        <xdr:cNvPr id="195" name="直線コネクタ 194"/>
        <xdr:cNvCxnSpPr/>
      </xdr:nvCxnSpPr>
      <xdr:spPr>
        <a:xfrm flipV="1">
          <a:off x="2336800" y="14001972"/>
          <a:ext cx="889000" cy="4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167429</xdr:rowOff>
    </xdr:from>
    <xdr:ext cx="762000" cy="259045"/>
    <xdr:sp macro="" textlink="">
      <xdr:nvSpPr>
        <xdr:cNvPr id="197" name="テキスト ボックス 196"/>
        <xdr:cNvSpPr txBox="1"/>
      </xdr:nvSpPr>
      <xdr:spPr>
        <a:xfrm>
          <a:off x="2844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147927</xdr:rowOff>
    </xdr:from>
    <xdr:to>
      <xdr:col>3</xdr:col>
      <xdr:colOff>279400</xdr:colOff>
      <xdr:row>81</xdr:row>
      <xdr:rowOff>163757</xdr:rowOff>
    </xdr:to>
    <xdr:cxnSp macro="">
      <xdr:nvCxnSpPr>
        <xdr:cNvPr id="198" name="直線コネクタ 197"/>
        <xdr:cNvCxnSpPr/>
      </xdr:nvCxnSpPr>
      <xdr:spPr>
        <a:xfrm>
          <a:off x="1447800" y="14035377"/>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12842</xdr:rowOff>
    </xdr:from>
    <xdr:ext cx="762000" cy="259045"/>
    <xdr:sp macro="" textlink="">
      <xdr:nvSpPr>
        <xdr:cNvPr id="200" name="テキスト ボックス 199"/>
        <xdr:cNvSpPr txBox="1"/>
      </xdr:nvSpPr>
      <xdr:spPr>
        <a:xfrm>
          <a:off x="1955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21138</xdr:rowOff>
    </xdr:from>
    <xdr:ext cx="762000" cy="259045"/>
    <xdr:sp macro="" textlink="">
      <xdr:nvSpPr>
        <xdr:cNvPr id="202" name="テキスト ボックス 201"/>
        <xdr:cNvSpPr txBox="1"/>
      </xdr:nvSpPr>
      <xdr:spPr>
        <a:xfrm>
          <a:off x="1066800" y="137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61468</xdr:rowOff>
    </xdr:from>
    <xdr:to>
      <xdr:col>7</xdr:col>
      <xdr:colOff>203200</xdr:colOff>
      <xdr:row>81</xdr:row>
      <xdr:rowOff>163068</xdr:rowOff>
    </xdr:to>
    <xdr:sp macro="" textlink="">
      <xdr:nvSpPr>
        <xdr:cNvPr id="208" name="円/楕円 207"/>
        <xdr:cNvSpPr/>
      </xdr:nvSpPr>
      <xdr:spPr>
        <a:xfrm>
          <a:off x="4902200" y="1394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77995</xdr:rowOff>
    </xdr:from>
    <xdr:ext cx="762000" cy="259045"/>
    <xdr:sp macro="" textlink="">
      <xdr:nvSpPr>
        <xdr:cNvPr id="209" name="人件費・物件費等の状況該当値テキスト"/>
        <xdr:cNvSpPr txBox="1"/>
      </xdr:nvSpPr>
      <xdr:spPr>
        <a:xfrm>
          <a:off x="5041900" y="1379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124,579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48405</xdr:rowOff>
    </xdr:from>
    <xdr:to>
      <xdr:col>6</xdr:col>
      <xdr:colOff>50800</xdr:colOff>
      <xdr:row>81</xdr:row>
      <xdr:rowOff>150005</xdr:rowOff>
    </xdr:to>
    <xdr:sp macro="" textlink="">
      <xdr:nvSpPr>
        <xdr:cNvPr id="210" name="円/楕円 209"/>
        <xdr:cNvSpPr/>
      </xdr:nvSpPr>
      <xdr:spPr>
        <a:xfrm>
          <a:off x="4064000" y="139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160182</xdr:rowOff>
    </xdr:from>
    <xdr:ext cx="736600" cy="259045"/>
    <xdr:sp macro="" textlink="">
      <xdr:nvSpPr>
        <xdr:cNvPr id="211" name="テキスト ボックス 210"/>
        <xdr:cNvSpPr txBox="1"/>
      </xdr:nvSpPr>
      <xdr:spPr>
        <a:xfrm>
          <a:off x="3733800" y="13704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121,872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63722</xdr:rowOff>
    </xdr:from>
    <xdr:to>
      <xdr:col>4</xdr:col>
      <xdr:colOff>533400</xdr:colOff>
      <xdr:row>81</xdr:row>
      <xdr:rowOff>165322</xdr:rowOff>
    </xdr:to>
    <xdr:sp macro="" textlink="">
      <xdr:nvSpPr>
        <xdr:cNvPr id="212" name="円/楕円 211"/>
        <xdr:cNvSpPr/>
      </xdr:nvSpPr>
      <xdr:spPr>
        <a:xfrm>
          <a:off x="3175000" y="1395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4049</xdr:rowOff>
    </xdr:from>
    <xdr:ext cx="762000" cy="259045"/>
    <xdr:sp macro="" textlink="">
      <xdr:nvSpPr>
        <xdr:cNvPr id="213" name="テキスト ボックス 212"/>
        <xdr:cNvSpPr txBox="1"/>
      </xdr:nvSpPr>
      <xdr:spPr>
        <a:xfrm>
          <a:off x="2844800" y="1372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125,046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112957</xdr:rowOff>
    </xdr:from>
    <xdr:to>
      <xdr:col>3</xdr:col>
      <xdr:colOff>330200</xdr:colOff>
      <xdr:row>82</xdr:row>
      <xdr:rowOff>43107</xdr:rowOff>
    </xdr:to>
    <xdr:sp macro="" textlink="">
      <xdr:nvSpPr>
        <xdr:cNvPr id="214" name="円/楕円 213"/>
        <xdr:cNvSpPr/>
      </xdr:nvSpPr>
      <xdr:spPr>
        <a:xfrm>
          <a:off x="2286000" y="1400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27884</xdr:rowOff>
    </xdr:from>
    <xdr:ext cx="762000" cy="259045"/>
    <xdr:sp macro="" textlink="">
      <xdr:nvSpPr>
        <xdr:cNvPr id="215" name="テキスト ボックス 214"/>
        <xdr:cNvSpPr txBox="1"/>
      </xdr:nvSpPr>
      <xdr:spPr>
        <a:xfrm>
          <a:off x="1955800" y="1408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135,248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97127</xdr:rowOff>
    </xdr:from>
    <xdr:to>
      <xdr:col>2</xdr:col>
      <xdr:colOff>127000</xdr:colOff>
      <xdr:row>82</xdr:row>
      <xdr:rowOff>27277</xdr:rowOff>
    </xdr:to>
    <xdr:sp macro="" textlink="">
      <xdr:nvSpPr>
        <xdr:cNvPr id="216" name="円/楕円 215"/>
        <xdr:cNvSpPr/>
      </xdr:nvSpPr>
      <xdr:spPr>
        <a:xfrm>
          <a:off x="1397000" y="1398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12054</xdr:rowOff>
    </xdr:from>
    <xdr:ext cx="762000" cy="259045"/>
    <xdr:sp macro="" textlink="">
      <xdr:nvSpPr>
        <xdr:cNvPr id="217" name="テキスト ボックス 216"/>
        <xdr:cNvSpPr txBox="1"/>
      </xdr:nvSpPr>
      <xdr:spPr>
        <a:xfrm>
          <a:off x="1066800" y="140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旧来からの給与体系により、類似団体平均を上回る</a:t>
          </a:r>
          <a:r>
            <a:rPr kumimoji="1" lang="en-US" altLang="ja-JP" sz="1300">
              <a:latin typeface="ＭＳ Ｐゴシック"/>
            </a:rPr>
            <a:t>100.9</a:t>
          </a:r>
          <a:r>
            <a:rPr kumimoji="1" lang="ja-JP" altLang="en-US" sz="1300">
              <a:latin typeface="ＭＳ Ｐゴシック"/>
            </a:rPr>
            <a:t>となっている。国との比較を行う上で、対象となる職員数が少ない階層があることや学歴区分による給与差が少ないなどの影響もあるが、今後も地域民間企業の給与水準等を注視しながら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85</xdr:row>
      <xdr:rowOff>169636</xdr:rowOff>
    </xdr:to>
    <xdr:cxnSp macro="">
      <xdr:nvCxnSpPr>
        <xdr:cNvPr id="248" name="直線コネクタ 247"/>
        <xdr:cNvCxnSpPr/>
      </xdr:nvCxnSpPr>
      <xdr:spPr>
        <a:xfrm flipV="1">
          <a:off x="17018000" y="13777686"/>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141713</xdr:rowOff>
    </xdr:from>
    <xdr:ext cx="762000" cy="259045"/>
    <xdr:sp macro="" textlink="">
      <xdr:nvSpPr>
        <xdr:cNvPr id="249" name="給与水準   （国との比較）最小値テキスト"/>
        <xdr:cNvSpPr txBox="1"/>
      </xdr:nvSpPr>
      <xdr:spPr>
        <a:xfrm>
          <a:off x="17106900" y="147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85</xdr:row>
      <xdr:rowOff>169636</xdr:rowOff>
    </xdr:from>
    <xdr:to>
      <xdr:col>24</xdr:col>
      <xdr:colOff>647700</xdr:colOff>
      <xdr:row>85</xdr:row>
      <xdr:rowOff>169636</xdr:rowOff>
    </xdr:to>
    <xdr:cxnSp macro="">
      <xdr:nvCxnSpPr>
        <xdr:cNvPr id="250" name="直線コネクタ 249"/>
        <xdr:cNvCxnSpPr/>
      </xdr:nvCxnSpPr>
      <xdr:spPr>
        <a:xfrm>
          <a:off x="16929100" y="147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2" name="直線コネクタ 25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77712</xdr:rowOff>
    </xdr:from>
    <xdr:to>
      <xdr:col>24</xdr:col>
      <xdr:colOff>558800</xdr:colOff>
      <xdr:row>85</xdr:row>
      <xdr:rowOff>135164</xdr:rowOff>
    </xdr:to>
    <xdr:cxnSp macro="">
      <xdr:nvCxnSpPr>
        <xdr:cNvPr id="253" name="直線コネクタ 252"/>
        <xdr:cNvCxnSpPr/>
      </xdr:nvCxnSpPr>
      <xdr:spPr>
        <a:xfrm flipV="1">
          <a:off x="16179800" y="1465096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4"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55" name="フローチャート : 判断 254"/>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135164</xdr:rowOff>
    </xdr:from>
    <xdr:to>
      <xdr:col>23</xdr:col>
      <xdr:colOff>406400</xdr:colOff>
      <xdr:row>89</xdr:row>
      <xdr:rowOff>161773</xdr:rowOff>
    </xdr:to>
    <xdr:cxnSp macro="">
      <xdr:nvCxnSpPr>
        <xdr:cNvPr id="256" name="直線コネクタ 255"/>
        <xdr:cNvCxnSpPr/>
      </xdr:nvCxnSpPr>
      <xdr:spPr>
        <a:xfrm flipV="1">
          <a:off x="15290800" y="14708414"/>
          <a:ext cx="889000" cy="7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127605</xdr:rowOff>
    </xdr:from>
    <xdr:to>
      <xdr:col>23</xdr:col>
      <xdr:colOff>457200</xdr:colOff>
      <xdr:row>83</xdr:row>
      <xdr:rowOff>57755</xdr:rowOff>
    </xdr:to>
    <xdr:sp macro="" textlink="">
      <xdr:nvSpPr>
        <xdr:cNvPr id="257" name="フローチャート : 判断 256"/>
        <xdr:cNvSpPr/>
      </xdr:nvSpPr>
      <xdr:spPr>
        <a:xfrm>
          <a:off x="16129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58" name="テキスト ボックス 257"/>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161773</xdr:rowOff>
    </xdr:from>
    <xdr:to>
      <xdr:col>22</xdr:col>
      <xdr:colOff>203200</xdr:colOff>
      <xdr:row>90</xdr:row>
      <xdr:rowOff>59266</xdr:rowOff>
    </xdr:to>
    <xdr:cxnSp macro="">
      <xdr:nvCxnSpPr>
        <xdr:cNvPr id="259" name="直線コネクタ 258"/>
        <xdr:cNvCxnSpPr/>
      </xdr:nvCxnSpPr>
      <xdr:spPr>
        <a:xfrm flipV="1">
          <a:off x="14401800" y="154208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18143</xdr:rowOff>
    </xdr:from>
    <xdr:to>
      <xdr:col>22</xdr:col>
      <xdr:colOff>254000</xdr:colOff>
      <xdr:row>88</xdr:row>
      <xdr:rowOff>119743</xdr:rowOff>
    </xdr:to>
    <xdr:sp macro="" textlink="">
      <xdr:nvSpPr>
        <xdr:cNvPr id="260" name="フローチャート : 判断 259"/>
        <xdr:cNvSpPr/>
      </xdr:nvSpPr>
      <xdr:spPr>
        <a:xfrm>
          <a:off x="15240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129920</xdr:rowOff>
    </xdr:from>
    <xdr:ext cx="762000" cy="259045"/>
    <xdr:sp macro="" textlink="">
      <xdr:nvSpPr>
        <xdr:cNvPr id="261" name="テキスト ボックス 260"/>
        <xdr:cNvSpPr txBox="1"/>
      </xdr:nvSpPr>
      <xdr:spPr>
        <a:xfrm>
          <a:off x="14909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134257</xdr:rowOff>
    </xdr:from>
    <xdr:to>
      <xdr:col>21</xdr:col>
      <xdr:colOff>0</xdr:colOff>
      <xdr:row>90</xdr:row>
      <xdr:rowOff>59266</xdr:rowOff>
    </xdr:to>
    <xdr:cxnSp macro="">
      <xdr:nvCxnSpPr>
        <xdr:cNvPr id="262" name="直線コネクタ 261"/>
        <xdr:cNvCxnSpPr/>
      </xdr:nvCxnSpPr>
      <xdr:spPr>
        <a:xfrm>
          <a:off x="13512800" y="14536057"/>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6652</xdr:rowOff>
    </xdr:from>
    <xdr:to>
      <xdr:col>21</xdr:col>
      <xdr:colOff>50800</xdr:colOff>
      <xdr:row>88</xdr:row>
      <xdr:rowOff>108252</xdr:rowOff>
    </xdr:to>
    <xdr:sp macro="" textlink="">
      <xdr:nvSpPr>
        <xdr:cNvPr id="263" name="フローチャート : 判断 262"/>
        <xdr:cNvSpPr/>
      </xdr:nvSpPr>
      <xdr:spPr>
        <a:xfrm>
          <a:off x="14351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64" name="テキスト ボックス 263"/>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81643</xdr:rowOff>
    </xdr:from>
    <xdr:to>
      <xdr:col>19</xdr:col>
      <xdr:colOff>533400</xdr:colOff>
      <xdr:row>83</xdr:row>
      <xdr:rowOff>11793</xdr:rowOff>
    </xdr:to>
    <xdr:sp macro="" textlink="">
      <xdr:nvSpPr>
        <xdr:cNvPr id="265" name="フローチャート : 判断 264"/>
        <xdr:cNvSpPr/>
      </xdr:nvSpPr>
      <xdr:spPr>
        <a:xfrm>
          <a:off x="13462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21970</xdr:rowOff>
    </xdr:from>
    <xdr:ext cx="762000" cy="259045"/>
    <xdr:sp macro="" textlink="">
      <xdr:nvSpPr>
        <xdr:cNvPr id="266" name="テキスト ボックス 265"/>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26912</xdr:rowOff>
    </xdr:from>
    <xdr:to>
      <xdr:col>24</xdr:col>
      <xdr:colOff>609600</xdr:colOff>
      <xdr:row>85</xdr:row>
      <xdr:rowOff>128512</xdr:rowOff>
    </xdr:to>
    <xdr:sp macro="" textlink="">
      <xdr:nvSpPr>
        <xdr:cNvPr id="272" name="円/楕円 271"/>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94239</xdr:rowOff>
    </xdr:from>
    <xdr:ext cx="762000" cy="259045"/>
    <xdr:sp macro="" textlink="">
      <xdr:nvSpPr>
        <xdr:cNvPr id="273" name="給与水準   （国との比較）該当値テキスト"/>
        <xdr:cNvSpPr txBox="1"/>
      </xdr:nvSpPr>
      <xdr:spPr>
        <a:xfrm>
          <a:off x="17106900" y="144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84364</xdr:rowOff>
    </xdr:from>
    <xdr:to>
      <xdr:col>23</xdr:col>
      <xdr:colOff>457200</xdr:colOff>
      <xdr:row>86</xdr:row>
      <xdr:rowOff>14514</xdr:rowOff>
    </xdr:to>
    <xdr:sp macro="" textlink="">
      <xdr:nvSpPr>
        <xdr:cNvPr id="274" name="円/楕円 273"/>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170741</xdr:rowOff>
    </xdr:from>
    <xdr:ext cx="736600" cy="259045"/>
    <xdr:sp macro="" textlink="">
      <xdr:nvSpPr>
        <xdr:cNvPr id="275" name="テキスト ボックス 274"/>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110973</xdr:rowOff>
    </xdr:from>
    <xdr:to>
      <xdr:col>22</xdr:col>
      <xdr:colOff>254000</xdr:colOff>
      <xdr:row>90</xdr:row>
      <xdr:rowOff>41123</xdr:rowOff>
    </xdr:to>
    <xdr:sp macro="" textlink="">
      <xdr:nvSpPr>
        <xdr:cNvPr id="276" name="円/楕円 275"/>
        <xdr:cNvSpPr/>
      </xdr:nvSpPr>
      <xdr:spPr>
        <a:xfrm>
          <a:off x="15240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25900</xdr:rowOff>
    </xdr:from>
    <xdr:ext cx="762000" cy="259045"/>
    <xdr:sp macro="" textlink="">
      <xdr:nvSpPr>
        <xdr:cNvPr id="277" name="テキスト ボックス 276"/>
        <xdr:cNvSpPr txBox="1"/>
      </xdr:nvSpPr>
      <xdr:spPr>
        <a:xfrm>
          <a:off x="14909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8466</xdr:rowOff>
    </xdr:from>
    <xdr:to>
      <xdr:col>21</xdr:col>
      <xdr:colOff>50800</xdr:colOff>
      <xdr:row>90</xdr:row>
      <xdr:rowOff>110066</xdr:rowOff>
    </xdr:to>
    <xdr:sp macro="" textlink="">
      <xdr:nvSpPr>
        <xdr:cNvPr id="278" name="円/楕円 277"/>
        <xdr:cNvSpPr/>
      </xdr:nvSpPr>
      <xdr:spPr>
        <a:xfrm>
          <a:off x="14351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79" name="テキスト ボックス 278"/>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83457</xdr:rowOff>
    </xdr:from>
    <xdr:to>
      <xdr:col>19</xdr:col>
      <xdr:colOff>533400</xdr:colOff>
      <xdr:row>85</xdr:row>
      <xdr:rowOff>13607</xdr:rowOff>
    </xdr:to>
    <xdr:sp macro="" textlink="">
      <xdr:nvSpPr>
        <xdr:cNvPr id="280" name="円/楕円 279"/>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169834</xdr:rowOff>
    </xdr:from>
    <xdr:ext cx="762000" cy="259045"/>
    <xdr:sp macro="" textlink="">
      <xdr:nvSpPr>
        <xdr:cNvPr id="281" name="テキスト ボックス 280"/>
        <xdr:cNvSpPr txBox="1"/>
      </xdr:nvSpPr>
      <xdr:spPr>
        <a:xfrm>
          <a:off x="13131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業務や保育所を直営で行っていることから類似団体平均をわずかに上回っているが、多様化する市民ニーズを踏まえながら今後も過去から継続して行っている事務事業の見直しや、退職者の補充を最小限に抑制することで適正な定員管理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11" name="直線コネクタ 310"/>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2"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3" name="直線コネクタ 312"/>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4"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5" name="直線コネクタ 314"/>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120862</xdr:rowOff>
    </xdr:from>
    <xdr:to>
      <xdr:col>24</xdr:col>
      <xdr:colOff>558800</xdr:colOff>
      <xdr:row>62</xdr:row>
      <xdr:rowOff>136948</xdr:rowOff>
    </xdr:to>
    <xdr:cxnSp macro="">
      <xdr:nvCxnSpPr>
        <xdr:cNvPr id="316" name="直線コネクタ 315"/>
        <xdr:cNvCxnSpPr/>
      </xdr:nvCxnSpPr>
      <xdr:spPr>
        <a:xfrm>
          <a:off x="16179800" y="1075076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38329</xdr:rowOff>
    </xdr:from>
    <xdr:ext cx="762000" cy="259045"/>
    <xdr:sp macro="" textlink="">
      <xdr:nvSpPr>
        <xdr:cNvPr id="317" name="定員管理の状況平均値テキスト"/>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8" name="フローチャート : 判断 317"/>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120862</xdr:rowOff>
    </xdr:from>
    <xdr:to>
      <xdr:col>23</xdr:col>
      <xdr:colOff>406400</xdr:colOff>
      <xdr:row>62</xdr:row>
      <xdr:rowOff>132927</xdr:rowOff>
    </xdr:to>
    <xdr:cxnSp macro="">
      <xdr:nvCxnSpPr>
        <xdr:cNvPr id="319" name="直線コネクタ 318"/>
        <xdr:cNvCxnSpPr/>
      </xdr:nvCxnSpPr>
      <xdr:spPr>
        <a:xfrm flipV="1">
          <a:off x="15290800" y="1075076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20" name="フローチャート : 判断 319"/>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131568</xdr:rowOff>
    </xdr:from>
    <xdr:ext cx="736600" cy="259045"/>
    <xdr:sp macro="" textlink="">
      <xdr:nvSpPr>
        <xdr:cNvPr id="321" name="テキスト ボックス 320"/>
        <xdr:cNvSpPr txBox="1"/>
      </xdr:nvSpPr>
      <xdr:spPr>
        <a:xfrm>
          <a:off x="15798800" y="1041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132927</xdr:rowOff>
    </xdr:from>
    <xdr:to>
      <xdr:col>22</xdr:col>
      <xdr:colOff>203200</xdr:colOff>
      <xdr:row>63</xdr:row>
      <xdr:rowOff>51964</xdr:rowOff>
    </xdr:to>
    <xdr:cxnSp macro="">
      <xdr:nvCxnSpPr>
        <xdr:cNvPr id="322" name="直線コネクタ 321"/>
        <xdr:cNvCxnSpPr/>
      </xdr:nvCxnSpPr>
      <xdr:spPr>
        <a:xfrm flipV="1">
          <a:off x="14401800" y="10762827"/>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3" name="フローチャート : 判断 322"/>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137600</xdr:rowOff>
    </xdr:from>
    <xdr:ext cx="762000" cy="259045"/>
    <xdr:sp macro="" textlink="">
      <xdr:nvSpPr>
        <xdr:cNvPr id="324" name="テキスト ボックス 323"/>
        <xdr:cNvSpPr txBox="1"/>
      </xdr:nvSpPr>
      <xdr:spPr>
        <a:xfrm>
          <a:off x="14909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39899</xdr:rowOff>
    </xdr:from>
    <xdr:to>
      <xdr:col>21</xdr:col>
      <xdr:colOff>0</xdr:colOff>
      <xdr:row>63</xdr:row>
      <xdr:rowOff>51964</xdr:rowOff>
    </xdr:to>
    <xdr:cxnSp macro="">
      <xdr:nvCxnSpPr>
        <xdr:cNvPr id="325" name="直線コネクタ 324"/>
        <xdr:cNvCxnSpPr/>
      </xdr:nvCxnSpPr>
      <xdr:spPr>
        <a:xfrm>
          <a:off x="13512800" y="1084124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6" name="フローチャート : 判断 325"/>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20443</xdr:rowOff>
    </xdr:from>
    <xdr:ext cx="762000" cy="259045"/>
    <xdr:sp macro="" textlink="">
      <xdr:nvSpPr>
        <xdr:cNvPr id="327" name="テキスト ボックス 326"/>
        <xdr:cNvSpPr txBox="1"/>
      </xdr:nvSpPr>
      <xdr:spPr>
        <a:xfrm>
          <a:off x="14020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8" name="フローチャート : 判断 327"/>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167974</xdr:rowOff>
    </xdr:from>
    <xdr:ext cx="762000" cy="259045"/>
    <xdr:sp macro="" textlink="">
      <xdr:nvSpPr>
        <xdr:cNvPr id="329" name="テキスト ボックス 328"/>
        <xdr:cNvSpPr txBox="1"/>
      </xdr:nvSpPr>
      <xdr:spPr>
        <a:xfrm>
          <a:off x="13131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86148</xdr:rowOff>
    </xdr:from>
    <xdr:to>
      <xdr:col>24</xdr:col>
      <xdr:colOff>609600</xdr:colOff>
      <xdr:row>63</xdr:row>
      <xdr:rowOff>16298</xdr:rowOff>
    </xdr:to>
    <xdr:sp macro="" textlink="">
      <xdr:nvSpPr>
        <xdr:cNvPr id="335" name="円/楕円 334"/>
        <xdr:cNvSpPr/>
      </xdr:nvSpPr>
      <xdr:spPr>
        <a:xfrm>
          <a:off x="169672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58225</xdr:rowOff>
    </xdr:from>
    <xdr:ext cx="762000" cy="259045"/>
    <xdr:sp macro="" textlink="">
      <xdr:nvSpPr>
        <xdr:cNvPr id="336" name="定員管理の状況該当値テキスト"/>
        <xdr:cNvSpPr txBox="1"/>
      </xdr:nvSpPr>
      <xdr:spPr>
        <a:xfrm>
          <a:off x="17106900" y="1068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70062</xdr:rowOff>
    </xdr:from>
    <xdr:to>
      <xdr:col>23</xdr:col>
      <xdr:colOff>457200</xdr:colOff>
      <xdr:row>63</xdr:row>
      <xdr:rowOff>212</xdr:rowOff>
    </xdr:to>
    <xdr:sp macro="" textlink="">
      <xdr:nvSpPr>
        <xdr:cNvPr id="337" name="円/楕円 336"/>
        <xdr:cNvSpPr/>
      </xdr:nvSpPr>
      <xdr:spPr>
        <a:xfrm>
          <a:off x="16129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156439</xdr:rowOff>
    </xdr:from>
    <xdr:ext cx="736600" cy="259045"/>
    <xdr:sp macro="" textlink="">
      <xdr:nvSpPr>
        <xdr:cNvPr id="338" name="テキスト ボックス 337"/>
        <xdr:cNvSpPr txBox="1"/>
      </xdr:nvSpPr>
      <xdr:spPr>
        <a:xfrm>
          <a:off x="15798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82127</xdr:rowOff>
    </xdr:from>
    <xdr:to>
      <xdr:col>22</xdr:col>
      <xdr:colOff>254000</xdr:colOff>
      <xdr:row>63</xdr:row>
      <xdr:rowOff>12277</xdr:rowOff>
    </xdr:to>
    <xdr:sp macro="" textlink="">
      <xdr:nvSpPr>
        <xdr:cNvPr id="339" name="円/楕円 338"/>
        <xdr:cNvSpPr/>
      </xdr:nvSpPr>
      <xdr:spPr>
        <a:xfrm>
          <a:off x="15240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168504</xdr:rowOff>
    </xdr:from>
    <xdr:ext cx="762000" cy="259045"/>
    <xdr:sp macro="" textlink="">
      <xdr:nvSpPr>
        <xdr:cNvPr id="340" name="テキスト ボックス 339"/>
        <xdr:cNvSpPr txBox="1"/>
      </xdr:nvSpPr>
      <xdr:spPr>
        <a:xfrm>
          <a:off x="14909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1164</xdr:rowOff>
    </xdr:from>
    <xdr:to>
      <xdr:col>21</xdr:col>
      <xdr:colOff>50800</xdr:colOff>
      <xdr:row>63</xdr:row>
      <xdr:rowOff>102764</xdr:rowOff>
    </xdr:to>
    <xdr:sp macro="" textlink="">
      <xdr:nvSpPr>
        <xdr:cNvPr id="341" name="円/楕円 340"/>
        <xdr:cNvSpPr/>
      </xdr:nvSpPr>
      <xdr:spPr>
        <a:xfrm>
          <a:off x="143510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87541</xdr:rowOff>
    </xdr:from>
    <xdr:ext cx="762000" cy="259045"/>
    <xdr:sp macro="" textlink="">
      <xdr:nvSpPr>
        <xdr:cNvPr id="342" name="テキスト ボックス 341"/>
        <xdr:cNvSpPr txBox="1"/>
      </xdr:nvSpPr>
      <xdr:spPr>
        <a:xfrm>
          <a:off x="14020800" y="1088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160549</xdr:rowOff>
    </xdr:from>
    <xdr:to>
      <xdr:col>19</xdr:col>
      <xdr:colOff>533400</xdr:colOff>
      <xdr:row>63</xdr:row>
      <xdr:rowOff>90699</xdr:rowOff>
    </xdr:to>
    <xdr:sp macro="" textlink="">
      <xdr:nvSpPr>
        <xdr:cNvPr id="343" name="円/楕円 342"/>
        <xdr:cNvSpPr/>
      </xdr:nvSpPr>
      <xdr:spPr>
        <a:xfrm>
          <a:off x="13462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100876</xdr:rowOff>
    </xdr:from>
    <xdr:ext cx="762000" cy="259045"/>
    <xdr:sp macro="" textlink="">
      <xdr:nvSpPr>
        <xdr:cNvPr id="344" name="テキスト ボックス 343"/>
        <xdr:cNvSpPr txBox="1"/>
      </xdr:nvSpPr>
      <xdr:spPr>
        <a:xfrm>
          <a:off x="13131800" y="1055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類似団体平均をわずかに下回っている。償還のピークは過ぎ償還額は減っているものの、大型建設事業が本格化しており、今後数値が高くなると予想される。</a:t>
          </a:r>
          <a:endParaRPr kumimoji="1" lang="en-US" altLang="ja-JP" sz="1300">
            <a:latin typeface="ＭＳ Ｐゴシック"/>
          </a:endParaRPr>
        </a:p>
        <a:p>
          <a:r>
            <a:rPr kumimoji="1" lang="ja-JP" altLang="en-US" sz="1300">
              <a:latin typeface="ＭＳ Ｐゴシック"/>
            </a:rPr>
            <a:t>　比率の上昇を抑えるために、事業計画の見直し・縮小を図るなど、起債や財政調整基金に頼らないよう歳入に見合った財政運営に努める。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2" name="直線コネクタ 371"/>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3"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4" name="直線コネクタ 373"/>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5"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6" name="直線コネクタ 375"/>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57573</xdr:rowOff>
    </xdr:from>
    <xdr:to>
      <xdr:col>24</xdr:col>
      <xdr:colOff>558800</xdr:colOff>
      <xdr:row>43</xdr:row>
      <xdr:rowOff>30904</xdr:rowOff>
    </xdr:to>
    <xdr:cxnSp macro="">
      <xdr:nvCxnSpPr>
        <xdr:cNvPr id="377" name="直線コネクタ 376"/>
        <xdr:cNvCxnSpPr/>
      </xdr:nvCxnSpPr>
      <xdr:spPr>
        <a:xfrm flipV="1">
          <a:off x="16179800" y="7258473"/>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158344</xdr:rowOff>
    </xdr:from>
    <xdr:ext cx="762000" cy="259045"/>
    <xdr:sp macro="" textlink="">
      <xdr:nvSpPr>
        <xdr:cNvPr id="378"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79" name="フローチャート : 判断 378"/>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30904</xdr:rowOff>
    </xdr:from>
    <xdr:to>
      <xdr:col>23</xdr:col>
      <xdr:colOff>406400</xdr:colOff>
      <xdr:row>43</xdr:row>
      <xdr:rowOff>143510</xdr:rowOff>
    </xdr:to>
    <xdr:cxnSp macro="">
      <xdr:nvCxnSpPr>
        <xdr:cNvPr id="380" name="直線コネクタ 379"/>
        <xdr:cNvCxnSpPr/>
      </xdr:nvCxnSpPr>
      <xdr:spPr>
        <a:xfrm flipV="1">
          <a:off x="15290800" y="74032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103294</xdr:rowOff>
    </xdr:from>
    <xdr:to>
      <xdr:col>23</xdr:col>
      <xdr:colOff>457200</xdr:colOff>
      <xdr:row>43</xdr:row>
      <xdr:rowOff>33444</xdr:rowOff>
    </xdr:to>
    <xdr:sp macro="" textlink="">
      <xdr:nvSpPr>
        <xdr:cNvPr id="381" name="フローチャート : 判断 380"/>
        <xdr:cNvSpPr/>
      </xdr:nvSpPr>
      <xdr:spPr>
        <a:xfrm>
          <a:off x="16129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43621</xdr:rowOff>
    </xdr:from>
    <xdr:ext cx="736600" cy="259045"/>
    <xdr:sp macro="" textlink="">
      <xdr:nvSpPr>
        <xdr:cNvPr id="382" name="テキスト ボックス 381"/>
        <xdr:cNvSpPr txBox="1"/>
      </xdr:nvSpPr>
      <xdr:spPr>
        <a:xfrm>
          <a:off x="15798800" y="707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143510</xdr:rowOff>
    </xdr:from>
    <xdr:to>
      <xdr:col>22</xdr:col>
      <xdr:colOff>203200</xdr:colOff>
      <xdr:row>44</xdr:row>
      <xdr:rowOff>60537</xdr:rowOff>
    </xdr:to>
    <xdr:cxnSp macro="">
      <xdr:nvCxnSpPr>
        <xdr:cNvPr id="383" name="直線コネクタ 382"/>
        <xdr:cNvCxnSpPr/>
      </xdr:nvCxnSpPr>
      <xdr:spPr>
        <a:xfrm flipV="1">
          <a:off x="14401800" y="75158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84" name="フローチャート : 判断 383"/>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107967</xdr:rowOff>
    </xdr:from>
    <xdr:ext cx="762000" cy="259045"/>
    <xdr:sp macro="" textlink="">
      <xdr:nvSpPr>
        <xdr:cNvPr id="385" name="テキスト ボックス 384"/>
        <xdr:cNvSpPr txBox="1"/>
      </xdr:nvSpPr>
      <xdr:spPr>
        <a:xfrm>
          <a:off x="14909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36406</xdr:rowOff>
    </xdr:from>
    <xdr:to>
      <xdr:col>21</xdr:col>
      <xdr:colOff>0</xdr:colOff>
      <xdr:row>44</xdr:row>
      <xdr:rowOff>60537</xdr:rowOff>
    </xdr:to>
    <xdr:cxnSp macro="">
      <xdr:nvCxnSpPr>
        <xdr:cNvPr id="386" name="直線コネクタ 385"/>
        <xdr:cNvCxnSpPr/>
      </xdr:nvCxnSpPr>
      <xdr:spPr>
        <a:xfrm>
          <a:off x="13512800" y="75802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52494</xdr:rowOff>
    </xdr:from>
    <xdr:to>
      <xdr:col>21</xdr:col>
      <xdr:colOff>50800</xdr:colOff>
      <xdr:row>43</xdr:row>
      <xdr:rowOff>154094</xdr:rowOff>
    </xdr:to>
    <xdr:sp macro="" textlink="">
      <xdr:nvSpPr>
        <xdr:cNvPr id="387" name="フローチャート : 判断 386"/>
        <xdr:cNvSpPr/>
      </xdr:nvSpPr>
      <xdr:spPr>
        <a:xfrm>
          <a:off x="14351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164271</xdr:rowOff>
    </xdr:from>
    <xdr:ext cx="762000" cy="259045"/>
    <xdr:sp macro="" textlink="">
      <xdr:nvSpPr>
        <xdr:cNvPr id="388" name="テキスト ボックス 387"/>
        <xdr:cNvSpPr txBox="1"/>
      </xdr:nvSpPr>
      <xdr:spPr>
        <a:xfrm>
          <a:off x="14020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389" name="フローチャート : 判断 388"/>
        <xdr:cNvSpPr/>
      </xdr:nvSpPr>
      <xdr:spPr>
        <a:xfrm>
          <a:off x="13462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168504</xdr:rowOff>
    </xdr:from>
    <xdr:ext cx="762000" cy="259045"/>
    <xdr:sp macro="" textlink="">
      <xdr:nvSpPr>
        <xdr:cNvPr id="390" name="テキスト ボックス 389"/>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6773</xdr:rowOff>
    </xdr:from>
    <xdr:to>
      <xdr:col>24</xdr:col>
      <xdr:colOff>609600</xdr:colOff>
      <xdr:row>42</xdr:row>
      <xdr:rowOff>108373</xdr:rowOff>
    </xdr:to>
    <xdr:sp macro="" textlink="">
      <xdr:nvSpPr>
        <xdr:cNvPr id="396" name="円/楕円 395"/>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23300</xdr:rowOff>
    </xdr:from>
    <xdr:ext cx="762000" cy="259045"/>
    <xdr:sp macro="" textlink="">
      <xdr:nvSpPr>
        <xdr:cNvPr id="397" name="公債費負担の状況該当値テキスト"/>
        <xdr:cNvSpPr txBox="1"/>
      </xdr:nvSpPr>
      <xdr:spPr>
        <a:xfrm>
          <a:off x="171069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151554</xdr:rowOff>
    </xdr:from>
    <xdr:to>
      <xdr:col>23</xdr:col>
      <xdr:colOff>457200</xdr:colOff>
      <xdr:row>43</xdr:row>
      <xdr:rowOff>81704</xdr:rowOff>
    </xdr:to>
    <xdr:sp macro="" textlink="">
      <xdr:nvSpPr>
        <xdr:cNvPr id="398" name="円/楕円 397"/>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66481</xdr:rowOff>
    </xdr:from>
    <xdr:ext cx="736600" cy="259045"/>
    <xdr:sp macro="" textlink="">
      <xdr:nvSpPr>
        <xdr:cNvPr id="399" name="テキスト ボックス 398"/>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92710</xdr:rowOff>
    </xdr:from>
    <xdr:to>
      <xdr:col>22</xdr:col>
      <xdr:colOff>254000</xdr:colOff>
      <xdr:row>44</xdr:row>
      <xdr:rowOff>22860</xdr:rowOff>
    </xdr:to>
    <xdr:sp macro="" textlink="">
      <xdr:nvSpPr>
        <xdr:cNvPr id="400" name="円/楕円 399"/>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7637</xdr:rowOff>
    </xdr:from>
    <xdr:ext cx="762000" cy="259045"/>
    <xdr:sp macro="" textlink="">
      <xdr:nvSpPr>
        <xdr:cNvPr id="401" name="テキスト ボックス 400"/>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9737</xdr:rowOff>
    </xdr:from>
    <xdr:to>
      <xdr:col>21</xdr:col>
      <xdr:colOff>50800</xdr:colOff>
      <xdr:row>44</xdr:row>
      <xdr:rowOff>111337</xdr:rowOff>
    </xdr:to>
    <xdr:sp macro="" textlink="">
      <xdr:nvSpPr>
        <xdr:cNvPr id="402" name="円/楕円 401"/>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96114</xdr:rowOff>
    </xdr:from>
    <xdr:ext cx="762000" cy="259045"/>
    <xdr:sp macro="" textlink="">
      <xdr:nvSpPr>
        <xdr:cNvPr id="403" name="テキスト ボックス 402"/>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157056</xdr:rowOff>
    </xdr:from>
    <xdr:to>
      <xdr:col>19</xdr:col>
      <xdr:colOff>533400</xdr:colOff>
      <xdr:row>44</xdr:row>
      <xdr:rowOff>87206</xdr:rowOff>
    </xdr:to>
    <xdr:sp macro="" textlink="">
      <xdr:nvSpPr>
        <xdr:cNvPr id="404" name="円/楕円 403"/>
        <xdr:cNvSpPr/>
      </xdr:nvSpPr>
      <xdr:spPr>
        <a:xfrm>
          <a:off x="13462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97383</xdr:rowOff>
    </xdr:from>
    <xdr:ext cx="762000" cy="259045"/>
    <xdr:sp macro="" textlink="">
      <xdr:nvSpPr>
        <xdr:cNvPr id="405" name="テキスト ボックス 404"/>
        <xdr:cNvSpPr txBox="1"/>
      </xdr:nvSpPr>
      <xdr:spPr>
        <a:xfrm>
          <a:off x="13131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類似団体平均を上回っているが、前年よりも改善している。これは、税収の回復により財政調整基金の取崩を前年度よりも抑えたことにより基金残高が増えたことが要因である。</a:t>
          </a:r>
          <a:endParaRPr kumimoji="1" lang="en-US" altLang="ja-JP" sz="1300">
            <a:latin typeface="ＭＳ Ｐゴシック"/>
          </a:endParaRPr>
        </a:p>
        <a:p>
          <a:r>
            <a:rPr kumimoji="1" lang="ja-JP" altLang="en-US" sz="1300">
              <a:latin typeface="ＭＳ Ｐゴシック"/>
            </a:rPr>
            <a:t>　大型の建設事業の影響で地方債残高は増えているが、今後も将来世代への負担を少しでも軽減するよう、普通建設事業の計画的な実施をにより財政の健全化を図る。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6" name="直線コネクタ 435"/>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7"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8" name="直線コネクタ 437"/>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108918</xdr:rowOff>
    </xdr:from>
    <xdr:to>
      <xdr:col>24</xdr:col>
      <xdr:colOff>558800</xdr:colOff>
      <xdr:row>16</xdr:row>
      <xdr:rowOff>135346</xdr:rowOff>
    </xdr:to>
    <xdr:cxnSp macro="">
      <xdr:nvCxnSpPr>
        <xdr:cNvPr id="441" name="直線コネクタ 440"/>
        <xdr:cNvCxnSpPr/>
      </xdr:nvCxnSpPr>
      <xdr:spPr>
        <a:xfrm flipV="1">
          <a:off x="16179800" y="2852118"/>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2"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3" name="フローチャート : 判断 442"/>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135346</xdr:rowOff>
    </xdr:from>
    <xdr:to>
      <xdr:col>23</xdr:col>
      <xdr:colOff>406400</xdr:colOff>
      <xdr:row>18</xdr:row>
      <xdr:rowOff>29150</xdr:rowOff>
    </xdr:to>
    <xdr:cxnSp macro="">
      <xdr:nvCxnSpPr>
        <xdr:cNvPr id="444" name="直線コネクタ 443"/>
        <xdr:cNvCxnSpPr/>
      </xdr:nvCxnSpPr>
      <xdr:spPr>
        <a:xfrm flipV="1">
          <a:off x="15290800" y="2878546"/>
          <a:ext cx="889000" cy="2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5" name="フローチャート : 判断 444"/>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6" name="テキスト ボックス 445"/>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29150</xdr:rowOff>
    </xdr:from>
    <xdr:to>
      <xdr:col>22</xdr:col>
      <xdr:colOff>203200</xdr:colOff>
      <xdr:row>20</xdr:row>
      <xdr:rowOff>73478</xdr:rowOff>
    </xdr:to>
    <xdr:cxnSp macro="">
      <xdr:nvCxnSpPr>
        <xdr:cNvPr id="447" name="直線コネクタ 446"/>
        <xdr:cNvCxnSpPr/>
      </xdr:nvCxnSpPr>
      <xdr:spPr>
        <a:xfrm flipV="1">
          <a:off x="14401800" y="3115250"/>
          <a:ext cx="889000" cy="38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48" name="フローチャート : 判断 447"/>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63940</xdr:rowOff>
    </xdr:from>
    <xdr:ext cx="762000" cy="259045"/>
    <xdr:sp macro="" textlink="">
      <xdr:nvSpPr>
        <xdr:cNvPr id="449" name="テキスト ボックス 448"/>
        <xdr:cNvSpPr txBox="1"/>
      </xdr:nvSpPr>
      <xdr:spPr>
        <a:xfrm>
          <a:off x="14909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73478</xdr:rowOff>
    </xdr:from>
    <xdr:to>
      <xdr:col>21</xdr:col>
      <xdr:colOff>0</xdr:colOff>
      <xdr:row>22</xdr:row>
      <xdr:rowOff>14393</xdr:rowOff>
    </xdr:to>
    <xdr:cxnSp macro="">
      <xdr:nvCxnSpPr>
        <xdr:cNvPr id="450" name="直線コネクタ 449"/>
        <xdr:cNvCxnSpPr/>
      </xdr:nvCxnSpPr>
      <xdr:spPr>
        <a:xfrm flipV="1">
          <a:off x="13512800" y="3502478"/>
          <a:ext cx="889000" cy="28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51" name="フローチャート : 判断 450"/>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132883</xdr:rowOff>
    </xdr:from>
    <xdr:ext cx="762000" cy="259045"/>
    <xdr:sp macro="" textlink="">
      <xdr:nvSpPr>
        <xdr:cNvPr id="452" name="テキスト ボックス 451"/>
        <xdr:cNvSpPr txBox="1"/>
      </xdr:nvSpPr>
      <xdr:spPr>
        <a:xfrm>
          <a:off x="14020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3" name="フローチャート : 判断 452"/>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8060</xdr:rowOff>
    </xdr:from>
    <xdr:ext cx="762000" cy="259045"/>
    <xdr:sp macro="" textlink="">
      <xdr:nvSpPr>
        <xdr:cNvPr id="454" name="テキスト ボックス 453"/>
        <xdr:cNvSpPr txBox="1"/>
      </xdr:nvSpPr>
      <xdr:spPr>
        <a:xfrm>
          <a:off x="13131800" y="309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58118</xdr:rowOff>
    </xdr:from>
    <xdr:to>
      <xdr:col>24</xdr:col>
      <xdr:colOff>609600</xdr:colOff>
      <xdr:row>16</xdr:row>
      <xdr:rowOff>159718</xdr:rowOff>
    </xdr:to>
    <xdr:sp macro="" textlink="">
      <xdr:nvSpPr>
        <xdr:cNvPr id="460" name="円/楕円 459"/>
        <xdr:cNvSpPr/>
      </xdr:nvSpPr>
      <xdr:spPr>
        <a:xfrm>
          <a:off x="16967200" y="28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30195</xdr:rowOff>
    </xdr:from>
    <xdr:ext cx="762000" cy="259045"/>
    <xdr:sp macro="" textlink="">
      <xdr:nvSpPr>
        <xdr:cNvPr id="461" name="将来負担の状況該当値テキスト"/>
        <xdr:cNvSpPr txBox="1"/>
      </xdr:nvSpPr>
      <xdr:spPr>
        <a:xfrm>
          <a:off x="17106900" y="277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84546</xdr:rowOff>
    </xdr:from>
    <xdr:to>
      <xdr:col>23</xdr:col>
      <xdr:colOff>457200</xdr:colOff>
      <xdr:row>17</xdr:row>
      <xdr:rowOff>14696</xdr:rowOff>
    </xdr:to>
    <xdr:sp macro="" textlink="">
      <xdr:nvSpPr>
        <xdr:cNvPr id="462" name="円/楕円 461"/>
        <xdr:cNvSpPr/>
      </xdr:nvSpPr>
      <xdr:spPr>
        <a:xfrm>
          <a:off x="16129000" y="28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170923</xdr:rowOff>
    </xdr:from>
    <xdr:ext cx="736600" cy="259045"/>
    <xdr:sp macro="" textlink="">
      <xdr:nvSpPr>
        <xdr:cNvPr id="463" name="テキスト ボックス 462"/>
        <xdr:cNvSpPr txBox="1"/>
      </xdr:nvSpPr>
      <xdr:spPr>
        <a:xfrm>
          <a:off x="15798800" y="291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149800</xdr:rowOff>
    </xdr:from>
    <xdr:to>
      <xdr:col>22</xdr:col>
      <xdr:colOff>254000</xdr:colOff>
      <xdr:row>18</xdr:row>
      <xdr:rowOff>79950</xdr:rowOff>
    </xdr:to>
    <xdr:sp macro="" textlink="">
      <xdr:nvSpPr>
        <xdr:cNvPr id="464" name="円/楕円 463"/>
        <xdr:cNvSpPr/>
      </xdr:nvSpPr>
      <xdr:spPr>
        <a:xfrm>
          <a:off x="15240000" y="30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64727</xdr:rowOff>
    </xdr:from>
    <xdr:ext cx="762000" cy="259045"/>
    <xdr:sp macro="" textlink="">
      <xdr:nvSpPr>
        <xdr:cNvPr id="465" name="テキスト ボックス 464"/>
        <xdr:cNvSpPr txBox="1"/>
      </xdr:nvSpPr>
      <xdr:spPr>
        <a:xfrm>
          <a:off x="14909800" y="315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22678</xdr:rowOff>
    </xdr:from>
    <xdr:to>
      <xdr:col>21</xdr:col>
      <xdr:colOff>50800</xdr:colOff>
      <xdr:row>20</xdr:row>
      <xdr:rowOff>124278</xdr:rowOff>
    </xdr:to>
    <xdr:sp macro="" textlink="">
      <xdr:nvSpPr>
        <xdr:cNvPr id="466" name="円/楕円 465"/>
        <xdr:cNvSpPr/>
      </xdr:nvSpPr>
      <xdr:spPr>
        <a:xfrm>
          <a:off x="14351000" y="34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109055</xdr:rowOff>
    </xdr:from>
    <xdr:ext cx="762000" cy="259045"/>
    <xdr:sp macro="" textlink="">
      <xdr:nvSpPr>
        <xdr:cNvPr id="467" name="テキスト ボックス 466"/>
        <xdr:cNvSpPr txBox="1"/>
      </xdr:nvSpPr>
      <xdr:spPr>
        <a:xfrm>
          <a:off x="14020800" y="353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135043</xdr:rowOff>
    </xdr:from>
    <xdr:to>
      <xdr:col>19</xdr:col>
      <xdr:colOff>533400</xdr:colOff>
      <xdr:row>22</xdr:row>
      <xdr:rowOff>65193</xdr:rowOff>
    </xdr:to>
    <xdr:sp macro="" textlink="">
      <xdr:nvSpPr>
        <xdr:cNvPr id="468" name="円/楕円 467"/>
        <xdr:cNvSpPr/>
      </xdr:nvSpPr>
      <xdr:spPr>
        <a:xfrm>
          <a:off x="13462000" y="37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49970</xdr:rowOff>
    </xdr:from>
    <xdr:ext cx="762000" cy="259045"/>
    <xdr:sp macro="" textlink="">
      <xdr:nvSpPr>
        <xdr:cNvPr id="469" name="テキスト ボックス 468"/>
        <xdr:cNvSpPr txBox="1"/>
      </xdr:nvSpPr>
      <xdr:spPr>
        <a:xfrm>
          <a:off x="13131800" y="38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静岡県湖西市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61,195
58,511
86.56
23,928,626
22,612,342
1,228,255
13,609,813
18,278,384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類似団体平均と比較すると高い数値となっている。職員数や職員給は抑制しているものの、類似団体に比べ公立幼稚園が多いため教育公務員の比率が高く、また、</a:t>
          </a:r>
          <a:r>
            <a:rPr kumimoji="1" lang="ja-JP" altLang="ja-JP" sz="1300">
              <a:solidFill>
                <a:schemeClr val="dk1"/>
              </a:solidFill>
              <a:effectLst/>
              <a:latin typeface="+mn-lt"/>
              <a:ea typeface="+mn-ea"/>
              <a:cs typeface="+mn-cs"/>
            </a:rPr>
            <a:t>消防業務や保育所を直営で行っている</a:t>
          </a:r>
          <a:r>
            <a:rPr kumimoji="1" lang="ja-JP" altLang="en-US" sz="1300">
              <a:solidFill>
                <a:schemeClr val="dk1"/>
              </a:solidFill>
              <a:effectLst/>
              <a:latin typeface="+mn-lt"/>
              <a:ea typeface="+mn-ea"/>
              <a:cs typeface="+mn-cs"/>
            </a:rPr>
            <a:t>ことから高い水準で推移している。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今後も、適正な定員管理に努める。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78015</xdr:rowOff>
    </xdr:to>
    <xdr:cxnSp macro="">
      <xdr:nvCxnSpPr>
        <xdr:cNvPr id="61" name="直線コネクタ 60"/>
        <xdr:cNvCxnSpPr/>
      </xdr:nvCxnSpPr>
      <xdr:spPr>
        <a:xfrm flipV="1">
          <a:off x="4826000" y="5782128"/>
          <a:ext cx="0" cy="1153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50092</xdr:rowOff>
    </xdr:from>
    <xdr:ext cx="762000" cy="259045"/>
    <xdr:sp macro="" textlink="">
      <xdr:nvSpPr>
        <xdr:cNvPr id="62" name="人件費最小値テキスト"/>
        <xdr:cNvSpPr txBox="1"/>
      </xdr:nvSpPr>
      <xdr:spPr>
        <a:xfrm>
          <a:off x="4914900" y="690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40</xdr:row>
      <xdr:rowOff>78015</xdr:rowOff>
    </xdr:from>
    <xdr:to>
      <xdr:col>7</xdr:col>
      <xdr:colOff>104775</xdr:colOff>
      <xdr:row>40</xdr:row>
      <xdr:rowOff>78015</xdr:rowOff>
    </xdr:to>
    <xdr:cxnSp macro="">
      <xdr:nvCxnSpPr>
        <xdr:cNvPr id="63" name="直線コネクタ 62"/>
        <xdr:cNvCxnSpPr/>
      </xdr:nvCxnSpPr>
      <xdr:spPr>
        <a:xfrm>
          <a:off x="4737100" y="693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4"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5" name="直線コネクタ 64"/>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86178</xdr:rowOff>
    </xdr:from>
    <xdr:to>
      <xdr:col>7</xdr:col>
      <xdr:colOff>15875</xdr:colOff>
      <xdr:row>40</xdr:row>
      <xdr:rowOff>132443</xdr:rowOff>
    </xdr:to>
    <xdr:cxnSp macro="">
      <xdr:nvCxnSpPr>
        <xdr:cNvPr id="66" name="直線コネクタ 65"/>
        <xdr:cNvCxnSpPr/>
      </xdr:nvCxnSpPr>
      <xdr:spPr>
        <a:xfrm flipV="1">
          <a:off x="3987800" y="6772728"/>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163484</xdr:rowOff>
    </xdr:from>
    <xdr:ext cx="762000" cy="259045"/>
    <xdr:sp macro="" textlink="">
      <xdr:nvSpPr>
        <xdr:cNvPr id="67" name="人件費平均値テキスト"/>
        <xdr:cNvSpPr txBox="1"/>
      </xdr:nvSpPr>
      <xdr:spPr>
        <a:xfrm>
          <a:off x="4914900" y="6164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146957</xdr:rowOff>
    </xdr:from>
    <xdr:to>
      <xdr:col>7</xdr:col>
      <xdr:colOff>66675</xdr:colOff>
      <xdr:row>37</xdr:row>
      <xdr:rowOff>77107</xdr:rowOff>
    </xdr:to>
    <xdr:sp macro="" textlink="">
      <xdr:nvSpPr>
        <xdr:cNvPr id="68" name="フローチャート : 判断 67"/>
        <xdr:cNvSpPr/>
      </xdr:nvSpPr>
      <xdr:spPr>
        <a:xfrm>
          <a:off x="4775200" y="631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132443</xdr:rowOff>
    </xdr:from>
    <xdr:to>
      <xdr:col>5</xdr:col>
      <xdr:colOff>549275</xdr:colOff>
      <xdr:row>41</xdr:row>
      <xdr:rowOff>69850</xdr:rowOff>
    </xdr:to>
    <xdr:cxnSp macro="">
      <xdr:nvCxnSpPr>
        <xdr:cNvPr id="69" name="直線コネクタ 68"/>
        <xdr:cNvCxnSpPr/>
      </xdr:nvCxnSpPr>
      <xdr:spPr>
        <a:xfrm flipV="1">
          <a:off x="3098800" y="6990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109055</xdr:rowOff>
    </xdr:from>
    <xdr:ext cx="736600" cy="259045"/>
    <xdr:sp macro="" textlink="">
      <xdr:nvSpPr>
        <xdr:cNvPr id="71" name="テキスト ボックス 70"/>
        <xdr:cNvSpPr txBox="1"/>
      </xdr:nvSpPr>
      <xdr:spPr>
        <a:xfrm>
          <a:off x="3606800" y="610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165100</xdr:rowOff>
    </xdr:from>
    <xdr:to>
      <xdr:col>4</xdr:col>
      <xdr:colOff>346075</xdr:colOff>
      <xdr:row>41</xdr:row>
      <xdr:rowOff>69850</xdr:rowOff>
    </xdr:to>
    <xdr:cxnSp macro="">
      <xdr:nvCxnSpPr>
        <xdr:cNvPr id="72" name="直線コネクタ 71"/>
        <xdr:cNvCxnSpPr/>
      </xdr:nvCxnSpPr>
      <xdr:spPr>
        <a:xfrm>
          <a:off x="2209800" y="702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3" name="フローチャート : 判断 72"/>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4" name="テキスト ボックス 73"/>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165100</xdr:rowOff>
    </xdr:from>
    <xdr:to>
      <xdr:col>3</xdr:col>
      <xdr:colOff>142875</xdr:colOff>
      <xdr:row>41</xdr:row>
      <xdr:rowOff>26307</xdr:rowOff>
    </xdr:to>
    <xdr:cxnSp macro="">
      <xdr:nvCxnSpPr>
        <xdr:cNvPr id="75" name="直線コネクタ 74"/>
        <xdr:cNvCxnSpPr/>
      </xdr:nvCxnSpPr>
      <xdr:spPr>
        <a:xfrm flipV="1">
          <a:off x="1320800" y="7023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6" name="フローチャート : 判断 75"/>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7" name="テキスト ボックス 76"/>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78" name="フローチャート : 判断 77"/>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79" name="テキスト ボックス 78"/>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35378</xdr:rowOff>
    </xdr:from>
    <xdr:to>
      <xdr:col>7</xdr:col>
      <xdr:colOff>66675</xdr:colOff>
      <xdr:row>39</xdr:row>
      <xdr:rowOff>136978</xdr:rowOff>
    </xdr:to>
    <xdr:sp macro="" textlink="">
      <xdr:nvSpPr>
        <xdr:cNvPr id="85" name="円/楕円 84"/>
        <xdr:cNvSpPr/>
      </xdr:nvSpPr>
      <xdr:spPr>
        <a:xfrm>
          <a:off x="4775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7455</xdr:rowOff>
    </xdr:from>
    <xdr:ext cx="762000" cy="259045"/>
    <xdr:sp macro="" textlink="">
      <xdr:nvSpPr>
        <xdr:cNvPr id="86" name="人件費該当値テキスト"/>
        <xdr:cNvSpPr txBox="1"/>
      </xdr:nvSpPr>
      <xdr:spPr>
        <a:xfrm>
          <a:off x="4914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81643</xdr:rowOff>
    </xdr:from>
    <xdr:to>
      <xdr:col>5</xdr:col>
      <xdr:colOff>600075</xdr:colOff>
      <xdr:row>41</xdr:row>
      <xdr:rowOff>11793</xdr:rowOff>
    </xdr:to>
    <xdr:sp macro="" textlink="">
      <xdr:nvSpPr>
        <xdr:cNvPr id="87" name="円/楕円 86"/>
        <xdr:cNvSpPr/>
      </xdr:nvSpPr>
      <xdr:spPr>
        <a:xfrm>
          <a:off x="3937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168020</xdr:rowOff>
    </xdr:from>
    <xdr:ext cx="736600" cy="259045"/>
    <xdr:sp macro="" textlink="">
      <xdr:nvSpPr>
        <xdr:cNvPr id="88" name="テキスト ボックス 87"/>
        <xdr:cNvSpPr txBox="1"/>
      </xdr:nvSpPr>
      <xdr:spPr>
        <a:xfrm>
          <a:off x="3606800" y="702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19050</xdr:rowOff>
    </xdr:from>
    <xdr:to>
      <xdr:col>4</xdr:col>
      <xdr:colOff>396875</xdr:colOff>
      <xdr:row>41</xdr:row>
      <xdr:rowOff>120650</xdr:rowOff>
    </xdr:to>
    <xdr:sp macro="" textlink="">
      <xdr:nvSpPr>
        <xdr:cNvPr id="89" name="円/楕円 88"/>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105427</xdr:rowOff>
    </xdr:from>
    <xdr:ext cx="762000" cy="259045"/>
    <xdr:sp macro="" textlink="">
      <xdr:nvSpPr>
        <xdr:cNvPr id="90" name="テキスト ボックス 89"/>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114300</xdr:rowOff>
    </xdr:from>
    <xdr:to>
      <xdr:col>3</xdr:col>
      <xdr:colOff>193675</xdr:colOff>
      <xdr:row>41</xdr:row>
      <xdr:rowOff>44450</xdr:rowOff>
    </xdr:to>
    <xdr:sp macro="" textlink="">
      <xdr:nvSpPr>
        <xdr:cNvPr id="91" name="円/楕円 90"/>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29227</xdr:rowOff>
    </xdr:from>
    <xdr:ext cx="762000" cy="259045"/>
    <xdr:sp macro="" textlink="">
      <xdr:nvSpPr>
        <xdr:cNvPr id="92" name="テキスト ボックス 91"/>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146957</xdr:rowOff>
    </xdr:from>
    <xdr:to>
      <xdr:col>1</xdr:col>
      <xdr:colOff>676275</xdr:colOff>
      <xdr:row>41</xdr:row>
      <xdr:rowOff>77107</xdr:rowOff>
    </xdr:to>
    <xdr:sp macro="" textlink="">
      <xdr:nvSpPr>
        <xdr:cNvPr id="93" name="円/楕円 92"/>
        <xdr:cNvSpPr/>
      </xdr:nvSpPr>
      <xdr:spPr>
        <a:xfrm>
          <a:off x="12700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61884</xdr:rowOff>
    </xdr:from>
    <xdr:ext cx="762000" cy="259045"/>
    <xdr:sp macro="" textlink="">
      <xdr:nvSpPr>
        <xdr:cNvPr id="94" name="テキスト ボックス 93"/>
        <xdr:cNvSpPr txBox="1"/>
      </xdr:nvSpPr>
      <xdr:spPr>
        <a:xfrm>
          <a:off x="93980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類似団体平均と比較すると高い数値となっている</a:t>
          </a:r>
          <a:r>
            <a:rPr lang="ja-JP" altLang="en-US" sz="1300" b="0" i="0" baseline="0">
              <a:solidFill>
                <a:schemeClr val="dk1"/>
              </a:solidFill>
              <a:effectLst/>
              <a:latin typeface="+mn-lt"/>
              <a:ea typeface="+mn-ea"/>
              <a:cs typeface="+mn-cs"/>
            </a:rPr>
            <a:t>。これは、消防や廃棄物処理を市単独で行っているため、施設管理等に係る経費が類似団体に比べ高い水準になっている。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これまでも事務事業の徹底した見直しを図り、委託料などの経費の削減をしているが、優先度の低い事務事業については廃止・縮小するなど経常経費の削減に努める。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4" name="直線コネクタ 123"/>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5"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6" name="直線コネクタ 125"/>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7"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8" name="直線コネクタ 127"/>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61686</xdr:rowOff>
    </xdr:from>
    <xdr:to>
      <xdr:col>24</xdr:col>
      <xdr:colOff>31750</xdr:colOff>
      <xdr:row>18</xdr:row>
      <xdr:rowOff>83457</xdr:rowOff>
    </xdr:to>
    <xdr:cxnSp macro="">
      <xdr:nvCxnSpPr>
        <xdr:cNvPr id="129" name="直線コネクタ 128"/>
        <xdr:cNvCxnSpPr/>
      </xdr:nvCxnSpPr>
      <xdr:spPr>
        <a:xfrm flipV="1">
          <a:off x="15671800" y="31477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1" name="フローチャート :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61686</xdr:rowOff>
    </xdr:from>
    <xdr:to>
      <xdr:col>22</xdr:col>
      <xdr:colOff>565150</xdr:colOff>
      <xdr:row>18</xdr:row>
      <xdr:rowOff>83457</xdr:rowOff>
    </xdr:to>
    <xdr:cxnSp macro="">
      <xdr:nvCxnSpPr>
        <xdr:cNvPr id="132" name="直線コネクタ 131"/>
        <xdr:cNvCxnSpPr/>
      </xdr:nvCxnSpPr>
      <xdr:spPr>
        <a:xfrm>
          <a:off x="14782800" y="3147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3" name="フローチャート : 判断 132"/>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95448</xdr:rowOff>
    </xdr:from>
    <xdr:ext cx="736600" cy="259045"/>
    <xdr:sp macro="" textlink="">
      <xdr:nvSpPr>
        <xdr:cNvPr id="134" name="テキスト ボックス 133"/>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61686</xdr:rowOff>
    </xdr:from>
    <xdr:to>
      <xdr:col>21</xdr:col>
      <xdr:colOff>361950</xdr:colOff>
      <xdr:row>18</xdr:row>
      <xdr:rowOff>159657</xdr:rowOff>
    </xdr:to>
    <xdr:cxnSp macro="">
      <xdr:nvCxnSpPr>
        <xdr:cNvPr id="135" name="直線コネクタ 134"/>
        <xdr:cNvCxnSpPr/>
      </xdr:nvCxnSpPr>
      <xdr:spPr>
        <a:xfrm flipV="1">
          <a:off x="13893800" y="31477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6" name="フローチャート :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41020</xdr:rowOff>
    </xdr:from>
    <xdr:ext cx="762000" cy="259045"/>
    <xdr:sp macro="" textlink="">
      <xdr:nvSpPr>
        <xdr:cNvPr id="137" name="テキスト ボックス 136"/>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18</xdr:row>
      <xdr:rowOff>159657</xdr:rowOff>
    </xdr:to>
    <xdr:cxnSp macro="">
      <xdr:nvCxnSpPr>
        <xdr:cNvPr id="138" name="直線コネクタ 137"/>
        <xdr:cNvCxnSpPr/>
      </xdr:nvCxnSpPr>
      <xdr:spPr>
        <a:xfrm>
          <a:off x="13004800" y="2755900"/>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9" name="フローチャート : 判断 138"/>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40" name="テキスト ボックス 139"/>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41" name="フローチャート : 判断 140"/>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42" name="テキスト ボックス 141"/>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10886</xdr:rowOff>
    </xdr:from>
    <xdr:to>
      <xdr:col>24</xdr:col>
      <xdr:colOff>82550</xdr:colOff>
      <xdr:row>18</xdr:row>
      <xdr:rowOff>112486</xdr:rowOff>
    </xdr:to>
    <xdr:sp macro="" textlink="">
      <xdr:nvSpPr>
        <xdr:cNvPr id="148" name="円/楕円 147"/>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154413</xdr:rowOff>
    </xdr:from>
    <xdr:ext cx="762000" cy="259045"/>
    <xdr:sp macro="" textlink="">
      <xdr:nvSpPr>
        <xdr:cNvPr id="149"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32657</xdr:rowOff>
    </xdr:from>
    <xdr:to>
      <xdr:col>22</xdr:col>
      <xdr:colOff>615950</xdr:colOff>
      <xdr:row>18</xdr:row>
      <xdr:rowOff>134257</xdr:rowOff>
    </xdr:to>
    <xdr:sp macro="" textlink="">
      <xdr:nvSpPr>
        <xdr:cNvPr id="150" name="円/楕円 149"/>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119034</xdr:rowOff>
    </xdr:from>
    <xdr:ext cx="736600" cy="259045"/>
    <xdr:sp macro="" textlink="">
      <xdr:nvSpPr>
        <xdr:cNvPr id="151" name="テキスト ボックス 150"/>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10886</xdr:rowOff>
    </xdr:from>
    <xdr:to>
      <xdr:col>21</xdr:col>
      <xdr:colOff>412750</xdr:colOff>
      <xdr:row>18</xdr:row>
      <xdr:rowOff>112486</xdr:rowOff>
    </xdr:to>
    <xdr:sp macro="" textlink="">
      <xdr:nvSpPr>
        <xdr:cNvPr id="152" name="円/楕円 151"/>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97263</xdr:rowOff>
    </xdr:from>
    <xdr:ext cx="762000" cy="259045"/>
    <xdr:sp macro="" textlink="">
      <xdr:nvSpPr>
        <xdr:cNvPr id="153" name="テキスト ボックス 152"/>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108857</xdr:rowOff>
    </xdr:from>
    <xdr:to>
      <xdr:col>20</xdr:col>
      <xdr:colOff>209550</xdr:colOff>
      <xdr:row>19</xdr:row>
      <xdr:rowOff>39007</xdr:rowOff>
    </xdr:to>
    <xdr:sp macro="" textlink="">
      <xdr:nvSpPr>
        <xdr:cNvPr id="154" name="円/楕円 153"/>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23784</xdr:rowOff>
    </xdr:from>
    <xdr:ext cx="762000" cy="259045"/>
    <xdr:sp macro="" textlink="">
      <xdr:nvSpPr>
        <xdr:cNvPr id="155" name="テキスト ボックス 154"/>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6" name="円/楕円 155"/>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7" name="テキスト ボックス 156"/>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a:t>
          </a:r>
          <a:r>
            <a:rPr lang="ja-JP" altLang="en-US" sz="1300" b="0" i="0" baseline="0">
              <a:solidFill>
                <a:schemeClr val="dk1"/>
              </a:solidFill>
              <a:effectLst/>
              <a:latin typeface="+mn-lt"/>
              <a:ea typeface="+mn-ea"/>
              <a:cs typeface="+mn-cs"/>
            </a:rPr>
            <a:t>平均より</a:t>
          </a:r>
          <a:r>
            <a:rPr lang="ja-JP" altLang="ja-JP" sz="1300" b="0" i="0" baseline="0">
              <a:solidFill>
                <a:schemeClr val="dk1"/>
              </a:solidFill>
              <a:effectLst/>
              <a:latin typeface="+mn-lt"/>
              <a:ea typeface="+mn-ea"/>
              <a:cs typeface="+mn-cs"/>
            </a:rPr>
            <a:t>低い数値となっている。これは、輸送機器産業をはじめとする第二次産業従事者が多いため生活保護となるような低所得者層が少ないことや、高齢者の割合が低いことなどが要因である。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しかし、近年、社会保障関係経費は増加傾向にあり、経常収支比率を悪化させる一因となっている。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3" name="直線コネクタ 182"/>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4"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5" name="直線コネクタ 184"/>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6"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7" name="直線コネクタ 186"/>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xdr:rowOff>
    </xdr:from>
    <xdr:to>
      <xdr:col>7</xdr:col>
      <xdr:colOff>15875</xdr:colOff>
      <xdr:row>54</xdr:row>
      <xdr:rowOff>5080</xdr:rowOff>
    </xdr:to>
    <xdr:cxnSp macro="">
      <xdr:nvCxnSpPr>
        <xdr:cNvPr id="188" name="直線コネクタ 187"/>
        <xdr:cNvCxnSpPr/>
      </xdr:nvCxnSpPr>
      <xdr:spPr>
        <a:xfrm>
          <a:off x="3987800" y="9263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154957</xdr:rowOff>
    </xdr:from>
    <xdr:ext cx="762000" cy="259045"/>
    <xdr:sp macro="" textlink="">
      <xdr:nvSpPr>
        <xdr:cNvPr id="189" name="扶助費平均値テキスト"/>
        <xdr:cNvSpPr txBox="1"/>
      </xdr:nvSpPr>
      <xdr:spPr>
        <a:xfrm>
          <a:off x="4914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90" name="フローチャート : 判断 189"/>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130810</xdr:rowOff>
    </xdr:from>
    <xdr:to>
      <xdr:col>5</xdr:col>
      <xdr:colOff>549275</xdr:colOff>
      <xdr:row>54</xdr:row>
      <xdr:rowOff>5080</xdr:rowOff>
    </xdr:to>
    <xdr:cxnSp macro="">
      <xdr:nvCxnSpPr>
        <xdr:cNvPr id="191" name="直線コネクタ 190"/>
        <xdr:cNvCxnSpPr/>
      </xdr:nvCxnSpPr>
      <xdr:spPr>
        <a:xfrm>
          <a:off x="3098800" y="9217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2" name="フローチャート : 判断 191"/>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193" name="テキスト ボックス 192"/>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24130</xdr:rowOff>
    </xdr:from>
    <xdr:to>
      <xdr:col>4</xdr:col>
      <xdr:colOff>346075</xdr:colOff>
      <xdr:row>53</xdr:row>
      <xdr:rowOff>130810</xdr:rowOff>
    </xdr:to>
    <xdr:cxnSp macro="">
      <xdr:nvCxnSpPr>
        <xdr:cNvPr id="194" name="直線コネクタ 193"/>
        <xdr:cNvCxnSpPr/>
      </xdr:nvCxnSpPr>
      <xdr:spPr>
        <a:xfrm>
          <a:off x="2209800" y="91109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5" name="フローチャート : 判断 194"/>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97807</xdr:rowOff>
    </xdr:from>
    <xdr:ext cx="762000" cy="259045"/>
    <xdr:sp macro="" textlink="">
      <xdr:nvSpPr>
        <xdr:cNvPr id="196" name="テキスト ボックス 195"/>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24130</xdr:rowOff>
    </xdr:from>
    <xdr:to>
      <xdr:col>3</xdr:col>
      <xdr:colOff>142875</xdr:colOff>
      <xdr:row>53</xdr:row>
      <xdr:rowOff>69850</xdr:rowOff>
    </xdr:to>
    <xdr:cxnSp macro="">
      <xdr:nvCxnSpPr>
        <xdr:cNvPr id="197" name="直線コネクタ 196"/>
        <xdr:cNvCxnSpPr/>
      </xdr:nvCxnSpPr>
      <xdr:spPr>
        <a:xfrm flipV="1">
          <a:off x="1320800" y="9110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8" name="フローチャート : 判断 197"/>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199" name="テキスト ボックス 198"/>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200" name="フローチャート : 判断 199"/>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55897</xdr:rowOff>
    </xdr:from>
    <xdr:ext cx="762000" cy="259045"/>
    <xdr:sp macro="" textlink="">
      <xdr:nvSpPr>
        <xdr:cNvPr id="201" name="テキスト ボックス 200"/>
        <xdr:cNvSpPr txBox="1"/>
      </xdr:nvSpPr>
      <xdr:spPr>
        <a:xfrm>
          <a:off x="939800" y="93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125730</xdr:rowOff>
    </xdr:from>
    <xdr:to>
      <xdr:col>7</xdr:col>
      <xdr:colOff>66675</xdr:colOff>
      <xdr:row>54</xdr:row>
      <xdr:rowOff>55880</xdr:rowOff>
    </xdr:to>
    <xdr:sp macro="" textlink="">
      <xdr:nvSpPr>
        <xdr:cNvPr id="207" name="円/楕円 206"/>
        <xdr:cNvSpPr/>
      </xdr:nvSpPr>
      <xdr:spPr>
        <a:xfrm>
          <a:off x="4775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142257</xdr:rowOff>
    </xdr:from>
    <xdr:ext cx="762000" cy="259045"/>
    <xdr:sp macro="" textlink="">
      <xdr:nvSpPr>
        <xdr:cNvPr id="208" name="扶助費該当値テキスト"/>
        <xdr:cNvSpPr txBox="1"/>
      </xdr:nvSpPr>
      <xdr:spPr>
        <a:xfrm>
          <a:off x="49149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125730</xdr:rowOff>
    </xdr:from>
    <xdr:to>
      <xdr:col>5</xdr:col>
      <xdr:colOff>600075</xdr:colOff>
      <xdr:row>54</xdr:row>
      <xdr:rowOff>55880</xdr:rowOff>
    </xdr:to>
    <xdr:sp macro="" textlink="">
      <xdr:nvSpPr>
        <xdr:cNvPr id="209" name="円/楕円 208"/>
        <xdr:cNvSpPr/>
      </xdr:nvSpPr>
      <xdr:spPr>
        <a:xfrm>
          <a:off x="3937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66057</xdr:rowOff>
    </xdr:from>
    <xdr:ext cx="736600" cy="259045"/>
    <xdr:sp macro="" textlink="">
      <xdr:nvSpPr>
        <xdr:cNvPr id="210" name="テキスト ボックス 209"/>
        <xdr:cNvSpPr txBox="1"/>
      </xdr:nvSpPr>
      <xdr:spPr>
        <a:xfrm>
          <a:off x="3606800" y="898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80010</xdr:rowOff>
    </xdr:from>
    <xdr:to>
      <xdr:col>4</xdr:col>
      <xdr:colOff>396875</xdr:colOff>
      <xdr:row>54</xdr:row>
      <xdr:rowOff>10160</xdr:rowOff>
    </xdr:to>
    <xdr:sp macro="" textlink="">
      <xdr:nvSpPr>
        <xdr:cNvPr id="211" name="円/楕円 210"/>
        <xdr:cNvSpPr/>
      </xdr:nvSpPr>
      <xdr:spPr>
        <a:xfrm>
          <a:off x="3048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20337</xdr:rowOff>
    </xdr:from>
    <xdr:ext cx="762000" cy="259045"/>
    <xdr:sp macro="" textlink="">
      <xdr:nvSpPr>
        <xdr:cNvPr id="212" name="テキスト ボックス 211"/>
        <xdr:cNvSpPr txBox="1"/>
      </xdr:nvSpPr>
      <xdr:spPr>
        <a:xfrm>
          <a:off x="2717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144780</xdr:rowOff>
    </xdr:from>
    <xdr:to>
      <xdr:col>3</xdr:col>
      <xdr:colOff>193675</xdr:colOff>
      <xdr:row>53</xdr:row>
      <xdr:rowOff>74930</xdr:rowOff>
    </xdr:to>
    <xdr:sp macro="" textlink="">
      <xdr:nvSpPr>
        <xdr:cNvPr id="213" name="円/楕円 212"/>
        <xdr:cNvSpPr/>
      </xdr:nvSpPr>
      <xdr:spPr>
        <a:xfrm>
          <a:off x="2159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85107</xdr:rowOff>
    </xdr:from>
    <xdr:ext cx="762000" cy="259045"/>
    <xdr:sp macro="" textlink="">
      <xdr:nvSpPr>
        <xdr:cNvPr id="214" name="テキスト ボックス 213"/>
        <xdr:cNvSpPr txBox="1"/>
      </xdr:nvSpPr>
      <xdr:spPr>
        <a:xfrm>
          <a:off x="1828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5" name="円/楕円 214"/>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6" name="テキスト ボックス 215"/>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繰出金と維持補修費の合計であり、類似団体平均を下回っている。しかし、今後は、施設の老朽化が進み、維持経費が大きくかかることが予想される。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今後も、公共施設の適正配置・整備を進め、コストの低減に努めていく。また、下水道事業等への繰出金が、一般会計の負担とならないように、特別会計の安定的な事業の推進に努める。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6" name="直線コネクタ 245"/>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7"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8" name="直線コネクタ 247"/>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9"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0" name="直線コネクタ 249"/>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15422</xdr:rowOff>
    </xdr:to>
    <xdr:cxnSp macro="">
      <xdr:nvCxnSpPr>
        <xdr:cNvPr id="251" name="直線コネクタ 250"/>
        <xdr:cNvCxnSpPr/>
      </xdr:nvCxnSpPr>
      <xdr:spPr>
        <a:xfrm>
          <a:off x="15671800" y="97663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80934</xdr:rowOff>
    </xdr:from>
    <xdr:ext cx="762000" cy="259045"/>
    <xdr:sp macro="" textlink="">
      <xdr:nvSpPr>
        <xdr:cNvPr id="252" name="その他平均値テキスト"/>
        <xdr:cNvSpPr txBox="1"/>
      </xdr:nvSpPr>
      <xdr:spPr>
        <a:xfrm>
          <a:off x="16598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3" name="フローチャート : 判断 252"/>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99785</xdr:rowOff>
    </xdr:from>
    <xdr:to>
      <xdr:col>22</xdr:col>
      <xdr:colOff>565150</xdr:colOff>
      <xdr:row>56</xdr:row>
      <xdr:rowOff>165100</xdr:rowOff>
    </xdr:to>
    <xdr:cxnSp macro="">
      <xdr:nvCxnSpPr>
        <xdr:cNvPr id="254" name="直線コネクタ 253"/>
        <xdr:cNvCxnSpPr/>
      </xdr:nvCxnSpPr>
      <xdr:spPr>
        <a:xfrm>
          <a:off x="14782800" y="9700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5" name="フローチャート : 判断 254"/>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23784</xdr:rowOff>
    </xdr:from>
    <xdr:ext cx="736600" cy="259045"/>
    <xdr:sp macro="" textlink="">
      <xdr:nvSpPr>
        <xdr:cNvPr id="256" name="テキスト ボックス 255"/>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99785</xdr:rowOff>
    </xdr:from>
    <xdr:to>
      <xdr:col>21</xdr:col>
      <xdr:colOff>361950</xdr:colOff>
      <xdr:row>56</xdr:row>
      <xdr:rowOff>121557</xdr:rowOff>
    </xdr:to>
    <xdr:cxnSp macro="">
      <xdr:nvCxnSpPr>
        <xdr:cNvPr id="257" name="直線コネクタ 256"/>
        <xdr:cNvCxnSpPr/>
      </xdr:nvCxnSpPr>
      <xdr:spPr>
        <a:xfrm flipV="1">
          <a:off x="13893800" y="9700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8" name="フローチャート : 判断 257"/>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2012</xdr:rowOff>
    </xdr:from>
    <xdr:ext cx="762000" cy="259045"/>
    <xdr:sp macro="" textlink="">
      <xdr:nvSpPr>
        <xdr:cNvPr id="259" name="テキスト ボックス 258"/>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121557</xdr:rowOff>
    </xdr:from>
    <xdr:to>
      <xdr:col>20</xdr:col>
      <xdr:colOff>158750</xdr:colOff>
      <xdr:row>57</xdr:row>
      <xdr:rowOff>91622</xdr:rowOff>
    </xdr:to>
    <xdr:cxnSp macro="">
      <xdr:nvCxnSpPr>
        <xdr:cNvPr id="260" name="直線コネクタ 259"/>
        <xdr:cNvCxnSpPr/>
      </xdr:nvCxnSpPr>
      <xdr:spPr>
        <a:xfrm flipV="1">
          <a:off x="13004800" y="97227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61" name="フローチャート : 判断 260"/>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151692</xdr:rowOff>
    </xdr:from>
    <xdr:ext cx="762000" cy="259045"/>
    <xdr:sp macro="" textlink="">
      <xdr:nvSpPr>
        <xdr:cNvPr id="262" name="テキスト ボックス 261"/>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3" name="フローチャート : 判断 262"/>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151692</xdr:rowOff>
    </xdr:from>
    <xdr:ext cx="762000" cy="259045"/>
    <xdr:sp macro="" textlink="">
      <xdr:nvSpPr>
        <xdr:cNvPr id="264" name="テキスト ボックス 263"/>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136072</xdr:rowOff>
    </xdr:from>
    <xdr:to>
      <xdr:col>24</xdr:col>
      <xdr:colOff>82550</xdr:colOff>
      <xdr:row>57</xdr:row>
      <xdr:rowOff>66222</xdr:rowOff>
    </xdr:to>
    <xdr:sp macro="" textlink="">
      <xdr:nvSpPr>
        <xdr:cNvPr id="270" name="円/楕円 269"/>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152599</xdr:rowOff>
    </xdr:from>
    <xdr:ext cx="762000" cy="259045"/>
    <xdr:sp macro="" textlink="">
      <xdr:nvSpPr>
        <xdr:cNvPr id="271" name="その他該当値テキスト"/>
        <xdr:cNvSpPr txBox="1"/>
      </xdr:nvSpPr>
      <xdr:spPr>
        <a:xfrm>
          <a:off x="165989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2" name="円/楕円 271"/>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73" name="テキスト ボックス 272"/>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48985</xdr:rowOff>
    </xdr:from>
    <xdr:to>
      <xdr:col>21</xdr:col>
      <xdr:colOff>412750</xdr:colOff>
      <xdr:row>56</xdr:row>
      <xdr:rowOff>150585</xdr:rowOff>
    </xdr:to>
    <xdr:sp macro="" textlink="">
      <xdr:nvSpPr>
        <xdr:cNvPr id="274" name="円/楕円 273"/>
        <xdr:cNvSpPr/>
      </xdr:nvSpPr>
      <xdr:spPr>
        <a:xfrm>
          <a:off x="14732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160762</xdr:rowOff>
    </xdr:from>
    <xdr:ext cx="762000" cy="259045"/>
    <xdr:sp macro="" textlink="">
      <xdr:nvSpPr>
        <xdr:cNvPr id="275" name="テキスト ボックス 274"/>
        <xdr:cNvSpPr txBox="1"/>
      </xdr:nvSpPr>
      <xdr:spPr>
        <a:xfrm>
          <a:off x="14401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70757</xdr:rowOff>
    </xdr:from>
    <xdr:to>
      <xdr:col>20</xdr:col>
      <xdr:colOff>209550</xdr:colOff>
      <xdr:row>57</xdr:row>
      <xdr:rowOff>907</xdr:rowOff>
    </xdr:to>
    <xdr:sp macro="" textlink="">
      <xdr:nvSpPr>
        <xdr:cNvPr id="276" name="円/楕円 275"/>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11084</xdr:rowOff>
    </xdr:from>
    <xdr:ext cx="762000" cy="259045"/>
    <xdr:sp macro="" textlink="">
      <xdr:nvSpPr>
        <xdr:cNvPr id="277" name="テキスト ボックス 276"/>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40822</xdr:rowOff>
    </xdr:from>
    <xdr:to>
      <xdr:col>19</xdr:col>
      <xdr:colOff>6350</xdr:colOff>
      <xdr:row>57</xdr:row>
      <xdr:rowOff>142422</xdr:rowOff>
    </xdr:to>
    <xdr:sp macro="" textlink="">
      <xdr:nvSpPr>
        <xdr:cNvPr id="278" name="円/楕円 277"/>
        <xdr:cNvSpPr/>
      </xdr:nvSpPr>
      <xdr:spPr>
        <a:xfrm>
          <a:off x="12954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152599</xdr:rowOff>
    </xdr:from>
    <xdr:ext cx="762000" cy="259045"/>
    <xdr:sp macro="" textlink="">
      <xdr:nvSpPr>
        <xdr:cNvPr id="279" name="テキスト ボックス 278"/>
        <xdr:cNvSpPr txBox="1"/>
      </xdr:nvSpPr>
      <xdr:spPr>
        <a:xfrm>
          <a:off x="12623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類似団体平均を下回る水準を維持している。</a:t>
          </a:r>
          <a:endParaRPr kumimoji="1" lang="en-US" altLang="ja-JP" sz="1300">
            <a:latin typeface="ＭＳ Ｐゴシック"/>
          </a:endParaRPr>
        </a:p>
        <a:p>
          <a:r>
            <a:rPr kumimoji="1" lang="ja-JP" altLang="en-US" sz="1300">
              <a:latin typeface="ＭＳ Ｐゴシック"/>
            </a:rPr>
            <a:t>　今後も経常的に補助している事業も含め補助対象事業を精査し有効性の低い事業の見直しや廃止を進める。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8" name="直線コネクタ 307"/>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9"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0" name="直線コネクタ 309"/>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11"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2" name="直線コネクタ 311"/>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112304</xdr:rowOff>
    </xdr:from>
    <xdr:to>
      <xdr:col>24</xdr:col>
      <xdr:colOff>31750</xdr:colOff>
      <xdr:row>36</xdr:row>
      <xdr:rowOff>19231</xdr:rowOff>
    </xdr:to>
    <xdr:cxnSp macro="">
      <xdr:nvCxnSpPr>
        <xdr:cNvPr id="313" name="直線コネクタ 312"/>
        <xdr:cNvCxnSpPr/>
      </xdr:nvCxnSpPr>
      <xdr:spPr>
        <a:xfrm flipV="1">
          <a:off x="15671800" y="611305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4"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5" name="フローチャート : 判断 314"/>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6169</xdr:rowOff>
    </xdr:from>
    <xdr:to>
      <xdr:col>22</xdr:col>
      <xdr:colOff>565150</xdr:colOff>
      <xdr:row>36</xdr:row>
      <xdr:rowOff>19231</xdr:rowOff>
    </xdr:to>
    <xdr:cxnSp macro="">
      <xdr:nvCxnSpPr>
        <xdr:cNvPr id="316" name="直線コネクタ 315"/>
        <xdr:cNvCxnSpPr/>
      </xdr:nvCxnSpPr>
      <xdr:spPr>
        <a:xfrm>
          <a:off x="14782800" y="61783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7" name="フローチャート : 判断 316"/>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66238</xdr:rowOff>
    </xdr:from>
    <xdr:ext cx="736600" cy="259045"/>
    <xdr:sp macro="" textlink="">
      <xdr:nvSpPr>
        <xdr:cNvPr id="318" name="テキスト ボックス 317"/>
        <xdr:cNvSpPr txBox="1"/>
      </xdr:nvSpPr>
      <xdr:spPr>
        <a:xfrm>
          <a:off x="15290800" y="640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6169</xdr:rowOff>
    </xdr:from>
    <xdr:to>
      <xdr:col>21</xdr:col>
      <xdr:colOff>361950</xdr:colOff>
      <xdr:row>36</xdr:row>
      <xdr:rowOff>58420</xdr:rowOff>
    </xdr:to>
    <xdr:cxnSp macro="">
      <xdr:nvCxnSpPr>
        <xdr:cNvPr id="319" name="直線コネクタ 318"/>
        <xdr:cNvCxnSpPr/>
      </xdr:nvCxnSpPr>
      <xdr:spPr>
        <a:xfrm flipV="1">
          <a:off x="13893800" y="61783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20" name="フローチャート : 判断 319"/>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21" name="テキスト ボックス 320"/>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146594</xdr:rowOff>
    </xdr:from>
    <xdr:to>
      <xdr:col>20</xdr:col>
      <xdr:colOff>158750</xdr:colOff>
      <xdr:row>36</xdr:row>
      <xdr:rowOff>58420</xdr:rowOff>
    </xdr:to>
    <xdr:cxnSp macro="">
      <xdr:nvCxnSpPr>
        <xdr:cNvPr id="322" name="直線コネクタ 321"/>
        <xdr:cNvCxnSpPr/>
      </xdr:nvCxnSpPr>
      <xdr:spPr>
        <a:xfrm>
          <a:off x="13004800" y="5975894"/>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3" name="フローチャート : 判断 322"/>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85833</xdr:rowOff>
    </xdr:from>
    <xdr:ext cx="762000" cy="259045"/>
    <xdr:sp macro="" textlink="">
      <xdr:nvSpPr>
        <xdr:cNvPr id="324" name="テキスト ボックス 323"/>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5" name="フローチャート :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20519</xdr:rowOff>
    </xdr:from>
    <xdr:ext cx="762000" cy="259045"/>
    <xdr:sp macro="" textlink="">
      <xdr:nvSpPr>
        <xdr:cNvPr id="326" name="テキスト ボックス 325"/>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61504</xdr:rowOff>
    </xdr:from>
    <xdr:to>
      <xdr:col>24</xdr:col>
      <xdr:colOff>82550</xdr:colOff>
      <xdr:row>35</xdr:row>
      <xdr:rowOff>163104</xdr:rowOff>
    </xdr:to>
    <xdr:sp macro="" textlink="">
      <xdr:nvSpPr>
        <xdr:cNvPr id="332" name="円/楕円 331"/>
        <xdr:cNvSpPr/>
      </xdr:nvSpPr>
      <xdr:spPr>
        <a:xfrm>
          <a:off x="164592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78031</xdr:rowOff>
    </xdr:from>
    <xdr:ext cx="762000" cy="259045"/>
    <xdr:sp macro="" textlink="">
      <xdr:nvSpPr>
        <xdr:cNvPr id="333" name="補助費等該当値テキスト"/>
        <xdr:cNvSpPr txBox="1"/>
      </xdr:nvSpPr>
      <xdr:spPr>
        <a:xfrm>
          <a:off x="16598900" y="590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139881</xdr:rowOff>
    </xdr:from>
    <xdr:to>
      <xdr:col>22</xdr:col>
      <xdr:colOff>615950</xdr:colOff>
      <xdr:row>36</xdr:row>
      <xdr:rowOff>70031</xdr:rowOff>
    </xdr:to>
    <xdr:sp macro="" textlink="">
      <xdr:nvSpPr>
        <xdr:cNvPr id="334" name="円/楕円 333"/>
        <xdr:cNvSpPr/>
      </xdr:nvSpPr>
      <xdr:spPr>
        <a:xfrm>
          <a:off x="15621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80208</xdr:rowOff>
    </xdr:from>
    <xdr:ext cx="736600" cy="259045"/>
    <xdr:sp macro="" textlink="">
      <xdr:nvSpPr>
        <xdr:cNvPr id="335" name="テキスト ボックス 334"/>
        <xdr:cNvSpPr txBox="1"/>
      </xdr:nvSpPr>
      <xdr:spPr>
        <a:xfrm>
          <a:off x="15290800" y="5909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126819</xdr:rowOff>
    </xdr:from>
    <xdr:to>
      <xdr:col>21</xdr:col>
      <xdr:colOff>412750</xdr:colOff>
      <xdr:row>36</xdr:row>
      <xdr:rowOff>56969</xdr:rowOff>
    </xdr:to>
    <xdr:sp macro="" textlink="">
      <xdr:nvSpPr>
        <xdr:cNvPr id="336" name="円/楕円 335"/>
        <xdr:cNvSpPr/>
      </xdr:nvSpPr>
      <xdr:spPr>
        <a:xfrm>
          <a:off x="14732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67146</xdr:rowOff>
    </xdr:from>
    <xdr:ext cx="762000" cy="259045"/>
    <xdr:sp macro="" textlink="">
      <xdr:nvSpPr>
        <xdr:cNvPr id="337" name="テキスト ボックス 336"/>
        <xdr:cNvSpPr txBox="1"/>
      </xdr:nvSpPr>
      <xdr:spPr>
        <a:xfrm>
          <a:off x="14401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8" name="円/楕円 337"/>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39" name="テキスト ボックス 338"/>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95794</xdr:rowOff>
    </xdr:from>
    <xdr:to>
      <xdr:col>19</xdr:col>
      <xdr:colOff>6350</xdr:colOff>
      <xdr:row>35</xdr:row>
      <xdr:rowOff>25944</xdr:rowOff>
    </xdr:to>
    <xdr:sp macro="" textlink="">
      <xdr:nvSpPr>
        <xdr:cNvPr id="340" name="円/楕円 339"/>
        <xdr:cNvSpPr/>
      </xdr:nvSpPr>
      <xdr:spPr>
        <a:xfrm>
          <a:off x="12954000" y="59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36121</xdr:rowOff>
    </xdr:from>
    <xdr:ext cx="762000" cy="259045"/>
    <xdr:sp macro="" textlink="">
      <xdr:nvSpPr>
        <xdr:cNvPr id="341" name="テキスト ボックス 340"/>
        <xdr:cNvSpPr txBox="1"/>
      </xdr:nvSpPr>
      <xdr:spPr>
        <a:xfrm>
          <a:off x="12623800" y="569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300" b="0" i="0" baseline="0">
              <a:solidFill>
                <a:schemeClr val="dk1"/>
              </a:solidFill>
              <a:effectLst/>
              <a:latin typeface="+mn-lt"/>
              <a:ea typeface="+mn-ea"/>
              <a:cs typeface="+mn-cs"/>
            </a:rPr>
            <a:t>公債費に係る経常収支比率は類似団体平均を下回っている。償還のピークは過ぎているが、大型建設事業が本格化しており、近い将来比率の上昇が予想される。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今後は、事業の優先度・緊急度などを的確に把握・精査し、公債負担の軽減を図りながら計画的に事業の推進に努める。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9" name="直線コネクタ 368"/>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70"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71" name="直線コネクタ 370"/>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2"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3" name="直線コネクタ 372"/>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111761</xdr:rowOff>
    </xdr:from>
    <xdr:to>
      <xdr:col>7</xdr:col>
      <xdr:colOff>15875</xdr:colOff>
      <xdr:row>77</xdr:row>
      <xdr:rowOff>54611</xdr:rowOff>
    </xdr:to>
    <xdr:cxnSp macro="">
      <xdr:nvCxnSpPr>
        <xdr:cNvPr id="374" name="直線コネクタ 373"/>
        <xdr:cNvCxnSpPr/>
      </xdr:nvCxnSpPr>
      <xdr:spPr>
        <a:xfrm flipV="1">
          <a:off x="3987800" y="131419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97807</xdr:rowOff>
    </xdr:from>
    <xdr:ext cx="762000" cy="259045"/>
    <xdr:sp macro="" textlink="">
      <xdr:nvSpPr>
        <xdr:cNvPr id="375"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6" name="フローチャート : 判断 375"/>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54611</xdr:rowOff>
    </xdr:from>
    <xdr:to>
      <xdr:col>5</xdr:col>
      <xdr:colOff>549275</xdr:colOff>
      <xdr:row>77</xdr:row>
      <xdr:rowOff>161289</xdr:rowOff>
    </xdr:to>
    <xdr:cxnSp macro="">
      <xdr:nvCxnSpPr>
        <xdr:cNvPr id="377" name="直線コネクタ 376"/>
        <xdr:cNvCxnSpPr/>
      </xdr:nvCxnSpPr>
      <xdr:spPr>
        <a:xfrm flipV="1">
          <a:off x="3098800" y="132562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8" name="フローチャート : 判断 377"/>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9" name="テキスト ボックス 378"/>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5080</xdr:rowOff>
    </xdr:to>
    <xdr:cxnSp macro="">
      <xdr:nvCxnSpPr>
        <xdr:cNvPr id="380" name="直線コネクタ 379"/>
        <xdr:cNvCxnSpPr/>
      </xdr:nvCxnSpPr>
      <xdr:spPr>
        <a:xfrm flipV="1">
          <a:off x="2209800" y="133629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1" name="フローチャート :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xdr:rowOff>
    </xdr:from>
    <xdr:to>
      <xdr:col>3</xdr:col>
      <xdr:colOff>142875</xdr:colOff>
      <xdr:row>78</xdr:row>
      <xdr:rowOff>73661</xdr:rowOff>
    </xdr:to>
    <xdr:cxnSp macro="">
      <xdr:nvCxnSpPr>
        <xdr:cNvPr id="383" name="直線コネクタ 382"/>
        <xdr:cNvCxnSpPr/>
      </xdr:nvCxnSpPr>
      <xdr:spPr>
        <a:xfrm flipV="1">
          <a:off x="1320800" y="13378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4" name="フローチャート : 判断 383"/>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5" name="テキスト ボックス 384"/>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6" name="フローチャート : 判断 385"/>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87" name="テキスト ボックス 386"/>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93" name="円/楕円 392"/>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77487</xdr:rowOff>
    </xdr:from>
    <xdr:ext cx="762000" cy="259045"/>
    <xdr:sp macro="" textlink="">
      <xdr:nvSpPr>
        <xdr:cNvPr id="394"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3811</xdr:rowOff>
    </xdr:from>
    <xdr:to>
      <xdr:col>5</xdr:col>
      <xdr:colOff>600075</xdr:colOff>
      <xdr:row>77</xdr:row>
      <xdr:rowOff>105411</xdr:rowOff>
    </xdr:to>
    <xdr:sp macro="" textlink="">
      <xdr:nvSpPr>
        <xdr:cNvPr id="395" name="円/楕円 394"/>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115588</xdr:rowOff>
    </xdr:from>
    <xdr:ext cx="736600" cy="259045"/>
    <xdr:sp macro="" textlink="">
      <xdr:nvSpPr>
        <xdr:cNvPr id="396" name="テキスト ボックス 395"/>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7" name="円/楕円 396"/>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98" name="テキスト ボックス 397"/>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125730</xdr:rowOff>
    </xdr:from>
    <xdr:to>
      <xdr:col>3</xdr:col>
      <xdr:colOff>193675</xdr:colOff>
      <xdr:row>78</xdr:row>
      <xdr:rowOff>55880</xdr:rowOff>
    </xdr:to>
    <xdr:sp macro="" textlink="">
      <xdr:nvSpPr>
        <xdr:cNvPr id="399" name="円/楕円 398"/>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66057</xdr:rowOff>
    </xdr:from>
    <xdr:ext cx="762000" cy="259045"/>
    <xdr:sp macro="" textlink="">
      <xdr:nvSpPr>
        <xdr:cNvPr id="400" name="テキスト ボックス 399"/>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22861</xdr:rowOff>
    </xdr:from>
    <xdr:to>
      <xdr:col>1</xdr:col>
      <xdr:colOff>676275</xdr:colOff>
      <xdr:row>78</xdr:row>
      <xdr:rowOff>124461</xdr:rowOff>
    </xdr:to>
    <xdr:sp macro="" textlink="">
      <xdr:nvSpPr>
        <xdr:cNvPr id="401" name="円/楕円 400"/>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134638</xdr:rowOff>
    </xdr:from>
    <xdr:ext cx="762000" cy="259045"/>
    <xdr:sp macro="" textlink="">
      <xdr:nvSpPr>
        <xdr:cNvPr id="402" name="テキスト ボックス 401"/>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類似団体平均より</a:t>
          </a:r>
          <a:r>
            <a:rPr lang="ja-JP" altLang="en-US" sz="1300" b="0" i="0" baseline="0">
              <a:solidFill>
                <a:schemeClr val="dk1"/>
              </a:solidFill>
              <a:effectLst/>
              <a:latin typeface="+mn-lt"/>
              <a:ea typeface="+mn-ea"/>
              <a:cs typeface="+mn-cs"/>
            </a:rPr>
            <a:t>やや低い</a:t>
          </a:r>
          <a:r>
            <a:rPr lang="ja-JP" altLang="ja-JP" sz="1300" b="0" i="0" baseline="0">
              <a:solidFill>
                <a:schemeClr val="dk1"/>
              </a:solidFill>
              <a:effectLst/>
              <a:latin typeface="+mn-lt"/>
              <a:ea typeface="+mn-ea"/>
              <a:cs typeface="+mn-cs"/>
            </a:rPr>
            <a:t>数値となっている</a:t>
          </a:r>
          <a:r>
            <a:rPr lang="ja-JP" altLang="en-US" sz="1300" b="0" i="0" baseline="0">
              <a:solidFill>
                <a:schemeClr val="dk1"/>
              </a:solidFill>
              <a:effectLst/>
              <a:latin typeface="+mn-lt"/>
              <a:ea typeface="+mn-ea"/>
              <a:cs typeface="+mn-cs"/>
            </a:rPr>
            <a:t>のは、</a:t>
          </a:r>
          <a:r>
            <a:rPr lang="ja-JP" altLang="ja-JP" sz="1300" b="0" i="0" baseline="0">
              <a:solidFill>
                <a:schemeClr val="dk1"/>
              </a:solidFill>
              <a:effectLst/>
              <a:latin typeface="+mn-lt"/>
              <a:ea typeface="+mn-ea"/>
              <a:cs typeface="+mn-cs"/>
            </a:rPr>
            <a:t>人件費、物件費が類似団体平均を上回っているものの、それ以外は下回って</a:t>
          </a:r>
          <a:r>
            <a:rPr lang="ja-JP" altLang="en-US" sz="1300" b="0" i="0" baseline="0">
              <a:solidFill>
                <a:schemeClr val="dk1"/>
              </a:solidFill>
              <a:effectLst/>
              <a:latin typeface="+mn-lt"/>
              <a:ea typeface="+mn-ea"/>
              <a:cs typeface="+mn-cs"/>
            </a:rPr>
            <a:t>いるため</a:t>
          </a:r>
          <a:r>
            <a:rPr lang="ja-JP" altLang="ja-JP" sz="1300" b="0" i="0" baseline="0">
              <a:solidFill>
                <a:schemeClr val="dk1"/>
              </a:solidFill>
              <a:effectLst/>
              <a:latin typeface="+mn-lt"/>
              <a:ea typeface="+mn-ea"/>
              <a:cs typeface="+mn-cs"/>
            </a:rPr>
            <a:t>である。</a:t>
          </a:r>
          <a:endParaRPr lang="ja-JP" altLang="ja-JP" sz="1300">
            <a:effectLst/>
          </a:endParaRPr>
        </a:p>
        <a:p>
          <a:pPr rtl="0"/>
          <a:r>
            <a:rPr lang="ja-JP" altLang="ja-JP" sz="1300" b="0" i="0" baseline="0">
              <a:solidFill>
                <a:schemeClr val="dk1"/>
              </a:solidFill>
              <a:effectLst/>
              <a:latin typeface="+mn-lt"/>
              <a:ea typeface="+mn-ea"/>
              <a:cs typeface="+mn-cs"/>
            </a:rPr>
            <a:t>　景気</a:t>
          </a:r>
          <a:r>
            <a:rPr lang="ja-JP" altLang="en-US" sz="1300" b="0" i="0" baseline="0">
              <a:solidFill>
                <a:schemeClr val="dk1"/>
              </a:solidFill>
              <a:effectLst/>
              <a:latin typeface="+mn-lt"/>
              <a:ea typeface="+mn-ea"/>
              <a:cs typeface="+mn-cs"/>
            </a:rPr>
            <a:t>は回復基調にあるが、</a:t>
          </a:r>
          <a:r>
            <a:rPr lang="ja-JP" altLang="ja-JP" sz="1300" b="0" i="0" baseline="0">
              <a:solidFill>
                <a:schemeClr val="dk1"/>
              </a:solidFill>
              <a:effectLst/>
              <a:latin typeface="+mn-lt"/>
              <a:ea typeface="+mn-ea"/>
              <a:cs typeface="+mn-cs"/>
            </a:rPr>
            <a:t>市内企業の急激な業績回復は見込めず、依然として厳しい財政状況が予想される。今後も、事務事業の見直し及び優先度の低い事務事業については廃止・縮小するなど、経常経費の削減に努める。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30" name="直線コネクタ 429"/>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31"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2" name="直線コネクタ 431"/>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3"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4" name="直線コネクタ 433"/>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119380</xdr:rowOff>
    </xdr:from>
    <xdr:to>
      <xdr:col>24</xdr:col>
      <xdr:colOff>31750</xdr:colOff>
      <xdr:row>78</xdr:row>
      <xdr:rowOff>20320</xdr:rowOff>
    </xdr:to>
    <xdr:cxnSp macro="">
      <xdr:nvCxnSpPr>
        <xdr:cNvPr id="435" name="直線コネクタ 434"/>
        <xdr:cNvCxnSpPr/>
      </xdr:nvCxnSpPr>
      <xdr:spPr>
        <a:xfrm flipV="1">
          <a:off x="15671800" y="1314958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13988</xdr:rowOff>
    </xdr:from>
    <xdr:ext cx="762000" cy="259045"/>
    <xdr:sp macro="" textlink="">
      <xdr:nvSpPr>
        <xdr:cNvPr id="436"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7" name="フローチャート : 判断 436"/>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168911</xdr:rowOff>
    </xdr:from>
    <xdr:to>
      <xdr:col>22</xdr:col>
      <xdr:colOff>565150</xdr:colOff>
      <xdr:row>78</xdr:row>
      <xdr:rowOff>20320</xdr:rowOff>
    </xdr:to>
    <xdr:cxnSp macro="">
      <xdr:nvCxnSpPr>
        <xdr:cNvPr id="438" name="直線コネクタ 437"/>
        <xdr:cNvCxnSpPr/>
      </xdr:nvCxnSpPr>
      <xdr:spPr>
        <a:xfrm>
          <a:off x="14782800" y="13370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9" name="フローチャート : 判断 438"/>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40" name="テキスト ボックス 439"/>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168911</xdr:rowOff>
    </xdr:from>
    <xdr:to>
      <xdr:col>21</xdr:col>
      <xdr:colOff>361950</xdr:colOff>
      <xdr:row>78</xdr:row>
      <xdr:rowOff>35561</xdr:rowOff>
    </xdr:to>
    <xdr:cxnSp macro="">
      <xdr:nvCxnSpPr>
        <xdr:cNvPr id="441" name="直線コネクタ 440"/>
        <xdr:cNvCxnSpPr/>
      </xdr:nvCxnSpPr>
      <xdr:spPr>
        <a:xfrm flipV="1">
          <a:off x="13893800" y="13370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2" name="フローチャート : 判断 441"/>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161307</xdr:rowOff>
    </xdr:from>
    <xdr:ext cx="762000" cy="259045"/>
    <xdr:sp macro="" textlink="">
      <xdr:nvSpPr>
        <xdr:cNvPr id="443" name="テキスト ボックス 442"/>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54610</xdr:rowOff>
    </xdr:from>
    <xdr:to>
      <xdr:col>20</xdr:col>
      <xdr:colOff>158750</xdr:colOff>
      <xdr:row>78</xdr:row>
      <xdr:rowOff>35561</xdr:rowOff>
    </xdr:to>
    <xdr:cxnSp macro="">
      <xdr:nvCxnSpPr>
        <xdr:cNvPr id="444" name="直線コネクタ 443"/>
        <xdr:cNvCxnSpPr/>
      </xdr:nvCxnSpPr>
      <xdr:spPr>
        <a:xfrm>
          <a:off x="13004800" y="12913360"/>
          <a:ext cx="889000" cy="49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5" name="フローチャート : 判断 444"/>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6" name="テキスト ボックス 445"/>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7" name="フローチャート : 判断 446"/>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48" name="テキスト ボックス 447"/>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68580</xdr:rowOff>
    </xdr:from>
    <xdr:to>
      <xdr:col>24</xdr:col>
      <xdr:colOff>82550</xdr:colOff>
      <xdr:row>76</xdr:row>
      <xdr:rowOff>170180</xdr:rowOff>
    </xdr:to>
    <xdr:sp macro="" textlink="">
      <xdr:nvSpPr>
        <xdr:cNvPr id="454" name="円/楕円 453"/>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85107</xdr:rowOff>
    </xdr:from>
    <xdr:ext cx="762000" cy="259045"/>
    <xdr:sp macro="" textlink="">
      <xdr:nvSpPr>
        <xdr:cNvPr id="455" name="公債費以外該当値テキスト"/>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56" name="円/楕円 455"/>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57" name="テキスト ボックス 456"/>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118111</xdr:rowOff>
    </xdr:from>
    <xdr:to>
      <xdr:col>21</xdr:col>
      <xdr:colOff>412750</xdr:colOff>
      <xdr:row>78</xdr:row>
      <xdr:rowOff>48261</xdr:rowOff>
    </xdr:to>
    <xdr:sp macro="" textlink="">
      <xdr:nvSpPr>
        <xdr:cNvPr id="458" name="円/楕円 457"/>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59" name="テキスト ボックス 458"/>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156211</xdr:rowOff>
    </xdr:from>
    <xdr:to>
      <xdr:col>20</xdr:col>
      <xdr:colOff>209550</xdr:colOff>
      <xdr:row>78</xdr:row>
      <xdr:rowOff>86361</xdr:rowOff>
    </xdr:to>
    <xdr:sp macro="" textlink="">
      <xdr:nvSpPr>
        <xdr:cNvPr id="460" name="円/楕円 459"/>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61" name="テキスト ボックス 460"/>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62" name="円/楕円 461"/>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63" name="テキスト ボックス 462"/>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静岡県湖西市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48369</xdr:rowOff>
    </xdr:from>
    <xdr:to>
      <xdr:col>4</xdr:col>
      <xdr:colOff>1117600</xdr:colOff>
      <xdr:row>18</xdr:row>
      <xdr:rowOff>54039</xdr:rowOff>
    </xdr:to>
    <xdr:cxnSp macro="">
      <xdr:nvCxnSpPr>
        <xdr:cNvPr id="48" name="直線コネクタ 47"/>
        <xdr:cNvCxnSpPr/>
      </xdr:nvCxnSpPr>
      <xdr:spPr bwMode="auto">
        <a:xfrm>
          <a:off x="5003800" y="3182094"/>
          <a:ext cx="647700" cy="5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61805</xdr:rowOff>
    </xdr:from>
    <xdr:ext cx="762000" cy="259045"/>
    <xdr:sp macro="" textlink="">
      <xdr:nvSpPr>
        <xdr:cNvPr id="49" name="人口1人当たり決算額の推移平均値テキスト130"/>
        <xdr:cNvSpPr txBox="1"/>
      </xdr:nvSpPr>
      <xdr:spPr>
        <a:xfrm>
          <a:off x="5740400" y="2852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33167</xdr:rowOff>
    </xdr:from>
    <xdr:to>
      <xdr:col>4</xdr:col>
      <xdr:colOff>469900</xdr:colOff>
      <xdr:row>18</xdr:row>
      <xdr:rowOff>48369</xdr:rowOff>
    </xdr:to>
    <xdr:cxnSp macro="">
      <xdr:nvCxnSpPr>
        <xdr:cNvPr id="51" name="直線コネクタ 50"/>
        <xdr:cNvCxnSpPr/>
      </xdr:nvCxnSpPr>
      <xdr:spPr bwMode="auto">
        <a:xfrm>
          <a:off x="4305300" y="3166892"/>
          <a:ext cx="6985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19232</xdr:rowOff>
    </xdr:from>
    <xdr:ext cx="736600" cy="259045"/>
    <xdr:sp macro="" textlink="">
      <xdr:nvSpPr>
        <xdr:cNvPr id="53" name="テキスト ボックス 52"/>
        <xdr:cNvSpPr txBox="1"/>
      </xdr:nvSpPr>
      <xdr:spPr>
        <a:xfrm>
          <a:off x="4622800" y="28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94889</xdr:rowOff>
    </xdr:from>
    <xdr:to>
      <xdr:col>3</xdr:col>
      <xdr:colOff>904875</xdr:colOff>
      <xdr:row>18</xdr:row>
      <xdr:rowOff>33167</xdr:rowOff>
    </xdr:to>
    <xdr:cxnSp macro="">
      <xdr:nvCxnSpPr>
        <xdr:cNvPr id="54" name="直線コネクタ 53"/>
        <xdr:cNvCxnSpPr/>
      </xdr:nvCxnSpPr>
      <xdr:spPr bwMode="auto">
        <a:xfrm>
          <a:off x="3606800" y="3057164"/>
          <a:ext cx="698500" cy="109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138996</xdr:rowOff>
    </xdr:from>
    <xdr:ext cx="762000" cy="259045"/>
    <xdr:sp macro="" textlink="">
      <xdr:nvSpPr>
        <xdr:cNvPr id="56" name="テキスト ボックス 55"/>
        <xdr:cNvSpPr txBox="1"/>
      </xdr:nvSpPr>
      <xdr:spPr>
        <a:xfrm>
          <a:off x="3924300" y="275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94889</xdr:rowOff>
    </xdr:from>
    <xdr:to>
      <xdr:col>3</xdr:col>
      <xdr:colOff>206375</xdr:colOff>
      <xdr:row>17</xdr:row>
      <xdr:rowOff>149045</xdr:rowOff>
    </xdr:to>
    <xdr:cxnSp macro="">
      <xdr:nvCxnSpPr>
        <xdr:cNvPr id="57" name="直線コネクタ 56"/>
        <xdr:cNvCxnSpPr/>
      </xdr:nvCxnSpPr>
      <xdr:spPr bwMode="auto">
        <a:xfrm flipV="1">
          <a:off x="2908300" y="3057164"/>
          <a:ext cx="698500" cy="54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57294</xdr:rowOff>
    </xdr:from>
    <xdr:ext cx="762000" cy="259045"/>
    <xdr:sp macro="" textlink="">
      <xdr:nvSpPr>
        <xdr:cNvPr id="59" name="テキスト ボックス 58"/>
        <xdr:cNvSpPr txBox="1"/>
      </xdr:nvSpPr>
      <xdr:spPr>
        <a:xfrm>
          <a:off x="32258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140253</xdr:rowOff>
    </xdr:from>
    <xdr:ext cx="762000" cy="259045"/>
    <xdr:sp macro="" textlink="">
      <xdr:nvSpPr>
        <xdr:cNvPr id="61" name="テキスト ボックス 60"/>
        <xdr:cNvSpPr txBox="1"/>
      </xdr:nvSpPr>
      <xdr:spPr>
        <a:xfrm>
          <a:off x="25273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3239</xdr:rowOff>
    </xdr:from>
    <xdr:to>
      <xdr:col>5</xdr:col>
      <xdr:colOff>34925</xdr:colOff>
      <xdr:row>18</xdr:row>
      <xdr:rowOff>104839</xdr:rowOff>
    </xdr:to>
    <xdr:sp macro="" textlink="">
      <xdr:nvSpPr>
        <xdr:cNvPr id="67" name="円/楕円 66"/>
        <xdr:cNvSpPr/>
      </xdr:nvSpPr>
      <xdr:spPr bwMode="auto">
        <a:xfrm>
          <a:off x="5600700" y="313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146766</xdr:rowOff>
    </xdr:from>
    <xdr:ext cx="762000" cy="259045"/>
    <xdr:sp macro="" textlink="">
      <xdr:nvSpPr>
        <xdr:cNvPr id="68" name="人口1人当たり決算額の推移該当値テキスト130"/>
        <xdr:cNvSpPr txBox="1"/>
      </xdr:nvSpPr>
      <xdr:spPr>
        <a:xfrm>
          <a:off x="5740400" y="310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72,775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169019</xdr:rowOff>
    </xdr:from>
    <xdr:to>
      <xdr:col>4</xdr:col>
      <xdr:colOff>520700</xdr:colOff>
      <xdr:row>18</xdr:row>
      <xdr:rowOff>99169</xdr:rowOff>
    </xdr:to>
    <xdr:sp macro="" textlink="">
      <xdr:nvSpPr>
        <xdr:cNvPr id="69" name="円/楕円 68"/>
        <xdr:cNvSpPr/>
      </xdr:nvSpPr>
      <xdr:spPr bwMode="auto">
        <a:xfrm>
          <a:off x="4953000" y="3131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83946</xdr:rowOff>
    </xdr:from>
    <xdr:ext cx="736600" cy="259045"/>
    <xdr:sp macro="" textlink="">
      <xdr:nvSpPr>
        <xdr:cNvPr id="70" name="テキスト ボックス 69"/>
        <xdr:cNvSpPr txBox="1"/>
      </xdr:nvSpPr>
      <xdr:spPr>
        <a:xfrm>
          <a:off x="4622800" y="321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73,023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153817</xdr:rowOff>
    </xdr:from>
    <xdr:to>
      <xdr:col>3</xdr:col>
      <xdr:colOff>955675</xdr:colOff>
      <xdr:row>18</xdr:row>
      <xdr:rowOff>83967</xdr:rowOff>
    </xdr:to>
    <xdr:sp macro="" textlink="">
      <xdr:nvSpPr>
        <xdr:cNvPr id="71" name="円/楕円 70"/>
        <xdr:cNvSpPr/>
      </xdr:nvSpPr>
      <xdr:spPr bwMode="auto">
        <a:xfrm>
          <a:off x="4254500" y="3116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68744</xdr:rowOff>
    </xdr:from>
    <xdr:ext cx="762000" cy="259045"/>
    <xdr:sp macro="" textlink="">
      <xdr:nvSpPr>
        <xdr:cNvPr id="72" name="テキスト ボックス 71"/>
        <xdr:cNvSpPr txBox="1"/>
      </xdr:nvSpPr>
      <xdr:spPr>
        <a:xfrm>
          <a:off x="3924300" y="320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73,688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44089</xdr:rowOff>
    </xdr:from>
    <xdr:to>
      <xdr:col>3</xdr:col>
      <xdr:colOff>257175</xdr:colOff>
      <xdr:row>17</xdr:row>
      <xdr:rowOff>145689</xdr:rowOff>
    </xdr:to>
    <xdr:sp macro="" textlink="">
      <xdr:nvSpPr>
        <xdr:cNvPr id="73" name="円/楕円 72"/>
        <xdr:cNvSpPr/>
      </xdr:nvSpPr>
      <xdr:spPr bwMode="auto">
        <a:xfrm>
          <a:off x="3556000" y="3006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130466</xdr:rowOff>
    </xdr:from>
    <xdr:ext cx="762000" cy="259045"/>
    <xdr:sp macro="" textlink="">
      <xdr:nvSpPr>
        <xdr:cNvPr id="74" name="テキスト ボックス 73"/>
        <xdr:cNvSpPr txBox="1"/>
      </xdr:nvSpPr>
      <xdr:spPr>
        <a:xfrm>
          <a:off x="3225800" y="309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78,488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98245</xdr:rowOff>
    </xdr:from>
    <xdr:to>
      <xdr:col>2</xdr:col>
      <xdr:colOff>692150</xdr:colOff>
      <xdr:row>18</xdr:row>
      <xdr:rowOff>28395</xdr:rowOff>
    </xdr:to>
    <xdr:sp macro="" textlink="">
      <xdr:nvSpPr>
        <xdr:cNvPr id="75" name="円/楕円 74"/>
        <xdr:cNvSpPr/>
      </xdr:nvSpPr>
      <xdr:spPr bwMode="auto">
        <a:xfrm>
          <a:off x="2857500" y="3060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13172</xdr:rowOff>
    </xdr:from>
    <xdr:ext cx="762000" cy="259045"/>
    <xdr:sp macro="" textlink="">
      <xdr:nvSpPr>
        <xdr:cNvPr id="76" name="テキスト ボックス 75"/>
        <xdr:cNvSpPr txBox="1"/>
      </xdr:nvSpPr>
      <xdr:spPr>
        <a:xfrm>
          <a:off x="2527300" y="314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138561</xdr:rowOff>
    </xdr:from>
    <xdr:to>
      <xdr:col>4</xdr:col>
      <xdr:colOff>1117600</xdr:colOff>
      <xdr:row>35</xdr:row>
      <xdr:rowOff>182779</xdr:rowOff>
    </xdr:to>
    <xdr:cxnSp macro="">
      <xdr:nvCxnSpPr>
        <xdr:cNvPr id="111" name="直線コネクタ 110"/>
        <xdr:cNvCxnSpPr/>
      </xdr:nvCxnSpPr>
      <xdr:spPr bwMode="auto">
        <a:xfrm>
          <a:off x="5003800" y="6748911"/>
          <a:ext cx="647700" cy="44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264308</xdr:rowOff>
    </xdr:from>
    <xdr:ext cx="762000" cy="259045"/>
    <xdr:sp macro="" textlink="">
      <xdr:nvSpPr>
        <xdr:cNvPr id="112" name="人口1人当たり決算額の推移平均値テキスト445"/>
        <xdr:cNvSpPr txBox="1"/>
      </xdr:nvSpPr>
      <xdr:spPr>
        <a:xfrm>
          <a:off x="5740400" y="6531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73442</xdr:rowOff>
    </xdr:from>
    <xdr:to>
      <xdr:col>4</xdr:col>
      <xdr:colOff>469900</xdr:colOff>
      <xdr:row>35</xdr:row>
      <xdr:rowOff>138561</xdr:rowOff>
    </xdr:to>
    <xdr:cxnSp macro="">
      <xdr:nvCxnSpPr>
        <xdr:cNvPr id="114" name="直線コネクタ 113"/>
        <xdr:cNvCxnSpPr/>
      </xdr:nvCxnSpPr>
      <xdr:spPr bwMode="auto">
        <a:xfrm>
          <a:off x="4305300" y="6683792"/>
          <a:ext cx="698500" cy="65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98986</xdr:rowOff>
    </xdr:from>
    <xdr:ext cx="736600" cy="259045"/>
    <xdr:sp macro="" textlink="">
      <xdr:nvSpPr>
        <xdr:cNvPr id="116" name="テキスト ボックス 115"/>
        <xdr:cNvSpPr txBox="1"/>
      </xdr:nvSpPr>
      <xdr:spPr>
        <a:xfrm>
          <a:off x="4622800" y="6366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176671</xdr:rowOff>
    </xdr:from>
    <xdr:to>
      <xdr:col>3</xdr:col>
      <xdr:colOff>904875</xdr:colOff>
      <xdr:row>35</xdr:row>
      <xdr:rowOff>73442</xdr:rowOff>
    </xdr:to>
    <xdr:cxnSp macro="">
      <xdr:nvCxnSpPr>
        <xdr:cNvPr id="117" name="直線コネクタ 116"/>
        <xdr:cNvCxnSpPr/>
      </xdr:nvCxnSpPr>
      <xdr:spPr bwMode="auto">
        <a:xfrm>
          <a:off x="3606800" y="6444121"/>
          <a:ext cx="698500" cy="239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52254</xdr:rowOff>
    </xdr:from>
    <xdr:ext cx="762000" cy="259045"/>
    <xdr:sp macro="" textlink="">
      <xdr:nvSpPr>
        <xdr:cNvPr id="119" name="テキスト ボックス 118"/>
        <xdr:cNvSpPr txBox="1"/>
      </xdr:nvSpPr>
      <xdr:spPr>
        <a:xfrm>
          <a:off x="39243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157437</xdr:rowOff>
    </xdr:from>
    <xdr:to>
      <xdr:col>3</xdr:col>
      <xdr:colOff>206375</xdr:colOff>
      <xdr:row>34</xdr:row>
      <xdr:rowOff>176671</xdr:rowOff>
    </xdr:to>
    <xdr:cxnSp macro="">
      <xdr:nvCxnSpPr>
        <xdr:cNvPr id="120" name="直線コネクタ 119"/>
        <xdr:cNvCxnSpPr/>
      </xdr:nvCxnSpPr>
      <xdr:spPr bwMode="auto">
        <a:xfrm>
          <a:off x="2908300" y="6424887"/>
          <a:ext cx="698500" cy="19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288372</xdr:rowOff>
    </xdr:from>
    <xdr:ext cx="762000" cy="259045"/>
    <xdr:sp macro="" textlink="">
      <xdr:nvSpPr>
        <xdr:cNvPr id="122" name="テキスト ボックス 121"/>
        <xdr:cNvSpPr txBox="1"/>
      </xdr:nvSpPr>
      <xdr:spPr>
        <a:xfrm>
          <a:off x="32258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80502</xdr:rowOff>
    </xdr:from>
    <xdr:ext cx="762000" cy="259045"/>
    <xdr:sp macro="" textlink="">
      <xdr:nvSpPr>
        <xdr:cNvPr id="124" name="テキスト ボックス 123"/>
        <xdr:cNvSpPr txBox="1"/>
      </xdr:nvSpPr>
      <xdr:spPr>
        <a:xfrm>
          <a:off x="25273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131979</xdr:rowOff>
    </xdr:from>
    <xdr:to>
      <xdr:col>5</xdr:col>
      <xdr:colOff>34925</xdr:colOff>
      <xdr:row>35</xdr:row>
      <xdr:rowOff>233579</xdr:rowOff>
    </xdr:to>
    <xdr:sp macro="" textlink="">
      <xdr:nvSpPr>
        <xdr:cNvPr id="130" name="円/楕円 129"/>
        <xdr:cNvSpPr/>
      </xdr:nvSpPr>
      <xdr:spPr bwMode="auto">
        <a:xfrm>
          <a:off x="5600700" y="6742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104056</xdr:rowOff>
    </xdr:from>
    <xdr:ext cx="762000" cy="259045"/>
    <xdr:sp macro="" textlink="">
      <xdr:nvSpPr>
        <xdr:cNvPr id="131" name="人口1人当たり決算額の推移該当値テキスト445"/>
        <xdr:cNvSpPr txBox="1"/>
      </xdr:nvSpPr>
      <xdr:spPr>
        <a:xfrm>
          <a:off x="5740400" y="671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87761</xdr:rowOff>
    </xdr:from>
    <xdr:to>
      <xdr:col>4</xdr:col>
      <xdr:colOff>520700</xdr:colOff>
      <xdr:row>35</xdr:row>
      <xdr:rowOff>189361</xdr:rowOff>
    </xdr:to>
    <xdr:sp macro="" textlink="">
      <xdr:nvSpPr>
        <xdr:cNvPr id="132" name="円/楕円 131"/>
        <xdr:cNvSpPr/>
      </xdr:nvSpPr>
      <xdr:spPr bwMode="auto">
        <a:xfrm>
          <a:off x="4953000" y="6698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174138</xdr:rowOff>
    </xdr:from>
    <xdr:ext cx="736600" cy="259045"/>
    <xdr:sp macro="" textlink="">
      <xdr:nvSpPr>
        <xdr:cNvPr id="133" name="テキスト ボックス 132"/>
        <xdr:cNvSpPr txBox="1"/>
      </xdr:nvSpPr>
      <xdr:spPr>
        <a:xfrm>
          <a:off x="4622800" y="678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22642</xdr:rowOff>
    </xdr:from>
    <xdr:to>
      <xdr:col>3</xdr:col>
      <xdr:colOff>955675</xdr:colOff>
      <xdr:row>35</xdr:row>
      <xdr:rowOff>124242</xdr:rowOff>
    </xdr:to>
    <xdr:sp macro="" textlink="">
      <xdr:nvSpPr>
        <xdr:cNvPr id="134" name="円/楕円 133"/>
        <xdr:cNvSpPr/>
      </xdr:nvSpPr>
      <xdr:spPr bwMode="auto">
        <a:xfrm>
          <a:off x="4254500" y="6632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109019</xdr:rowOff>
    </xdr:from>
    <xdr:ext cx="762000" cy="259045"/>
    <xdr:sp macro="" textlink="">
      <xdr:nvSpPr>
        <xdr:cNvPr id="135" name="テキスト ボックス 134"/>
        <xdr:cNvSpPr txBox="1"/>
      </xdr:nvSpPr>
      <xdr:spPr>
        <a:xfrm>
          <a:off x="3924300" y="671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18,390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125871</xdr:rowOff>
    </xdr:from>
    <xdr:to>
      <xdr:col>3</xdr:col>
      <xdr:colOff>257175</xdr:colOff>
      <xdr:row>34</xdr:row>
      <xdr:rowOff>227471</xdr:rowOff>
    </xdr:to>
    <xdr:sp macro="" textlink="">
      <xdr:nvSpPr>
        <xdr:cNvPr id="136" name="円/楕円 135"/>
        <xdr:cNvSpPr/>
      </xdr:nvSpPr>
      <xdr:spPr bwMode="auto">
        <a:xfrm>
          <a:off x="3556000" y="639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237648</xdr:rowOff>
    </xdr:from>
    <xdr:ext cx="762000" cy="259045"/>
    <xdr:sp macro="" textlink="">
      <xdr:nvSpPr>
        <xdr:cNvPr id="137" name="テキスト ボックス 136"/>
        <xdr:cNvSpPr txBox="1"/>
      </xdr:nvSpPr>
      <xdr:spPr>
        <a:xfrm>
          <a:off x="3225800" y="616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25,729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106637</xdr:rowOff>
    </xdr:from>
    <xdr:to>
      <xdr:col>2</xdr:col>
      <xdr:colOff>692150</xdr:colOff>
      <xdr:row>34</xdr:row>
      <xdr:rowOff>208237</xdr:rowOff>
    </xdr:to>
    <xdr:sp macro="" textlink="">
      <xdr:nvSpPr>
        <xdr:cNvPr id="138" name="円/楕円 137"/>
        <xdr:cNvSpPr/>
      </xdr:nvSpPr>
      <xdr:spPr bwMode="auto">
        <a:xfrm>
          <a:off x="2857500" y="6374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193013</xdr:rowOff>
    </xdr:from>
    <xdr:ext cx="762000" cy="259045"/>
    <xdr:sp macro="" textlink="">
      <xdr:nvSpPr>
        <xdr:cNvPr id="139" name="テキスト ボックス 138"/>
        <xdr:cNvSpPr txBox="1"/>
      </xdr:nvSpPr>
      <xdr:spPr>
        <a:xfrm>
          <a:off x="2527300" y="646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近年、多額の財政調整基金を取り崩してきたが、税収の回復により取崩を抑えることができ、財政調整基金の残高は増加した。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実質単年度収支に関しても、市税の増収と財政調整基金からの繰入金を前年度より抑えたことで、前年度より</a:t>
          </a:r>
          <a:r>
            <a:rPr kumimoji="1" lang="en-US" altLang="ja-JP" sz="1400">
              <a:latin typeface="ＭＳ ゴシック" pitchFamily="49" charset="-128"/>
              <a:ea typeface="ＭＳ ゴシック" pitchFamily="49" charset="-128"/>
            </a:rPr>
            <a:t>5.48</a:t>
          </a:r>
          <a:r>
            <a:rPr kumimoji="1" lang="ja-JP" altLang="en-US" sz="1400">
              <a:latin typeface="ＭＳ ゴシック" pitchFamily="49" charset="-128"/>
              <a:ea typeface="ＭＳ ゴシック" pitchFamily="49" charset="-128"/>
            </a:rPr>
            <a:t>ポイント改善した。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すべての会計において、黒字が続いており、財政運営の健全性は維持されているものの、近年減少傾向にあるため注意が必要である。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今後も、すべての会計について、経費の削減に努め、一般会計からの繰出しに依存しないような健全な財政運営に努めます。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元利償還等のうち一般会計における元利償還金が大半を占めているが、公営企業に対する一般会計の負担が増えつつある。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償還のピークは過ぎており元利償還金は減少しているが、近年毎年借入を行っている臨時財政対策債や、大型建設事業に伴う建設事業債の元金償還が本格化してくることから、元利償還金は増加してく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分子については前年度より若干減少している。これは、大型建設事業の影響で一般会計等に係る地方債の現在高は増加したものの、公営企業地方債残高が減少したことによる公営企業債等繰入見込額が減少したことで、将来負担額が減少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今後も、市債発行額を抑制するなど健全な財政運営に努める。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23928626</v>
      </c>
      <c r="BO4" s="379"/>
      <c r="BP4" s="379"/>
      <c r="BQ4" s="379"/>
      <c r="BR4" s="379"/>
      <c r="BS4" s="379"/>
      <c r="BT4" s="379"/>
      <c r="BU4" s="380"/>
      <c r="BV4" s="378">
        <v>22270125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9</v>
      </c>
      <c r="CU4" s="556"/>
      <c r="CV4" s="556"/>
      <c r="CW4" s="556"/>
      <c r="CX4" s="556"/>
      <c r="CY4" s="556"/>
      <c r="CZ4" s="556"/>
      <c r="DA4" s="557"/>
      <c r="DB4" s="555">
        <v>9.3000000000000007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22612342</v>
      </c>
      <c r="BO5" s="384"/>
      <c r="BP5" s="384"/>
      <c r="BQ5" s="384"/>
      <c r="BR5" s="384"/>
      <c r="BS5" s="384"/>
      <c r="BT5" s="384"/>
      <c r="BU5" s="385"/>
      <c r="BV5" s="383">
        <v>20666887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81.7</v>
      </c>
      <c r="CU5" s="354"/>
      <c r="CV5" s="354"/>
      <c r="CW5" s="354"/>
      <c r="CX5" s="354"/>
      <c r="CY5" s="354"/>
      <c r="CZ5" s="354"/>
      <c r="DA5" s="355"/>
      <c r="DB5" s="353">
        <v>86.4</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1316284</v>
      </c>
      <c r="BO6" s="384"/>
      <c r="BP6" s="384"/>
      <c r="BQ6" s="384"/>
      <c r="BR6" s="384"/>
      <c r="BS6" s="384"/>
      <c r="BT6" s="384"/>
      <c r="BU6" s="385"/>
      <c r="BV6" s="383">
        <v>1603238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84.6</v>
      </c>
      <c r="CU6" s="530"/>
      <c r="CV6" s="530"/>
      <c r="CW6" s="530"/>
      <c r="CX6" s="530"/>
      <c r="CY6" s="530"/>
      <c r="CZ6" s="530"/>
      <c r="DA6" s="531"/>
      <c r="DB6" s="529">
        <v>93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88029</v>
      </c>
      <c r="BO7" s="384"/>
      <c r="BP7" s="384"/>
      <c r="BQ7" s="384"/>
      <c r="BR7" s="384"/>
      <c r="BS7" s="384"/>
      <c r="BT7" s="384"/>
      <c r="BU7" s="385"/>
      <c r="BV7" s="383">
        <v>326959</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13609813</v>
      </c>
      <c r="CU7" s="384"/>
      <c r="CV7" s="384"/>
      <c r="CW7" s="384"/>
      <c r="CX7" s="384"/>
      <c r="CY7" s="384"/>
      <c r="CZ7" s="384"/>
      <c r="DA7" s="385"/>
      <c r="DB7" s="383">
        <v>13667014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1228255</v>
      </c>
      <c r="BO8" s="384"/>
      <c r="BP8" s="384"/>
      <c r="BQ8" s="384"/>
      <c r="BR8" s="384"/>
      <c r="BS8" s="384"/>
      <c r="BT8" s="384"/>
      <c r="BU8" s="385"/>
      <c r="BV8" s="383">
        <v>1276279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0.97</v>
      </c>
      <c r="CU8" s="493"/>
      <c r="CV8" s="493"/>
      <c r="CW8" s="493"/>
      <c r="CX8" s="493"/>
      <c r="CY8" s="493"/>
      <c r="CZ8" s="493"/>
      <c r="DA8" s="494"/>
      <c r="DB8" s="492">
        <v>0.97</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60107</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-48024</v>
      </c>
      <c r="BO9" s="384"/>
      <c r="BP9" s="384"/>
      <c r="BQ9" s="384"/>
      <c r="BR9" s="384"/>
      <c r="BS9" s="384"/>
      <c r="BT9" s="384"/>
      <c r="BU9" s="385"/>
      <c r="BV9" s="383">
        <v>23130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11.8</v>
      </c>
      <c r="CU9" s="354"/>
      <c r="CV9" s="354"/>
      <c r="CW9" s="354"/>
      <c r="CX9" s="354"/>
      <c r="CY9" s="354"/>
      <c r="CZ9" s="354"/>
      <c r="DA9" s="355"/>
      <c r="DB9" s="353">
        <v>12.2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60994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862</v>
      </c>
      <c r="BO10" s="384"/>
      <c r="BP10" s="384"/>
      <c r="BQ10" s="384"/>
      <c r="BR10" s="384"/>
      <c r="BS10" s="384"/>
      <c r="BT10" s="384"/>
      <c r="BU10" s="385"/>
      <c r="BV10" s="383">
        <v>482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61195</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376706</v>
      </c>
      <c r="BO12" s="384"/>
      <c r="BP12" s="384"/>
      <c r="BQ12" s="384"/>
      <c r="BR12" s="384"/>
      <c r="BS12" s="384"/>
      <c r="BT12" s="384"/>
      <c r="BU12" s="385"/>
      <c r="BV12" s="383">
        <v>1197882</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58511</v>
      </c>
      <c r="S13" s="485"/>
      <c r="T13" s="485"/>
      <c r="U13" s="485"/>
      <c r="V13" s="486"/>
      <c r="W13" s="472" t="s">
        <v>123</v>
      </c>
      <c r="X13" s="396"/>
      <c r="Y13" s="396"/>
      <c r="Z13" s="396"/>
      <c r="AA13" s="396"/>
      <c r="AB13" s="397"/>
      <c r="AC13" s="359">
        <v>1575</v>
      </c>
      <c r="AD13" s="360"/>
      <c r="AE13" s="360"/>
      <c r="AF13" s="360"/>
      <c r="AG13" s="361"/>
      <c r="AH13" s="359">
        <v>2030</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-423868</v>
      </c>
      <c r="BO13" s="384"/>
      <c r="BP13" s="384"/>
      <c r="BQ13" s="384"/>
      <c r="BR13" s="384"/>
      <c r="BS13" s="384"/>
      <c r="BT13" s="384"/>
      <c r="BU13" s="385"/>
      <c r="BV13" s="383">
        <v>-1174270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8.4</v>
      </c>
      <c r="CU13" s="354"/>
      <c r="CV13" s="354"/>
      <c r="CW13" s="354"/>
      <c r="CX13" s="354"/>
      <c r="CY13" s="354"/>
      <c r="CZ13" s="354"/>
      <c r="DA13" s="355"/>
      <c r="DB13" s="353">
        <v>10.199999999999999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61419</v>
      </c>
      <c r="S14" s="485"/>
      <c r="T14" s="485"/>
      <c r="U14" s="485"/>
      <c r="V14" s="486"/>
      <c r="W14" s="487"/>
      <c r="X14" s="399"/>
      <c r="Y14" s="399"/>
      <c r="Z14" s="399"/>
      <c r="AA14" s="399"/>
      <c r="AB14" s="400"/>
      <c r="AC14" s="477">
        <v>5.0999999999999996</v>
      </c>
      <c r="AD14" s="478"/>
      <c r="AE14" s="478"/>
      <c r="AF14" s="478"/>
      <c r="AG14" s="479"/>
      <c r="AH14" s="477">
        <v>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46.9</v>
      </c>
      <c r="CU14" s="456"/>
      <c r="CV14" s="456"/>
      <c r="CW14" s="456"/>
      <c r="CX14" s="456"/>
      <c r="CY14" s="456"/>
      <c r="CZ14" s="456"/>
      <c r="DA14" s="457"/>
      <c r="DB14" s="488">
        <v>49.2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58753</v>
      </c>
      <c r="S15" s="485"/>
      <c r="T15" s="485"/>
      <c r="U15" s="485"/>
      <c r="V15" s="486"/>
      <c r="W15" s="472" t="s">
        <v>130</v>
      </c>
      <c r="X15" s="396"/>
      <c r="Y15" s="396"/>
      <c r="Z15" s="396"/>
      <c r="AA15" s="396"/>
      <c r="AB15" s="397"/>
      <c r="AC15" s="359">
        <v>14966</v>
      </c>
      <c r="AD15" s="360"/>
      <c r="AE15" s="360"/>
      <c r="AF15" s="360"/>
      <c r="AG15" s="361"/>
      <c r="AH15" s="359">
        <v>16472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9333369</v>
      </c>
      <c r="BO15" s="379"/>
      <c r="BP15" s="379"/>
      <c r="BQ15" s="379"/>
      <c r="BR15" s="379"/>
      <c r="BS15" s="379"/>
      <c r="BT15" s="379"/>
      <c r="BU15" s="380"/>
      <c r="BV15" s="378">
        <v>9076156</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48.8</v>
      </c>
      <c r="AD16" s="478"/>
      <c r="AE16" s="478"/>
      <c r="AF16" s="478"/>
      <c r="AG16" s="479"/>
      <c r="AH16" s="477">
        <v>49.1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9583664</v>
      </c>
      <c r="BO16" s="384"/>
      <c r="BP16" s="384"/>
      <c r="BQ16" s="384"/>
      <c r="BR16" s="384"/>
      <c r="BS16" s="384"/>
      <c r="BT16" s="384"/>
      <c r="BU16" s="385"/>
      <c r="BV16" s="383">
        <v>9412053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14131</v>
      </c>
      <c r="AD17" s="360"/>
      <c r="AE17" s="360"/>
      <c r="AF17" s="360"/>
      <c r="AG17" s="361"/>
      <c r="AH17" s="359">
        <v>14918</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12097526</v>
      </c>
      <c r="BO17" s="384"/>
      <c r="BP17" s="384"/>
      <c r="BQ17" s="384"/>
      <c r="BR17" s="384"/>
      <c r="BS17" s="384"/>
      <c r="BT17" s="384"/>
      <c r="BU17" s="385"/>
      <c r="BV17" s="383">
        <v>11746801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86.56</v>
      </c>
      <c r="M18" s="448"/>
      <c r="N18" s="448"/>
      <c r="O18" s="448"/>
      <c r="P18" s="448"/>
      <c r="Q18" s="448"/>
      <c r="R18" s="449"/>
      <c r="S18" s="449"/>
      <c r="T18" s="449"/>
      <c r="U18" s="449"/>
      <c r="V18" s="450"/>
      <c r="W18" s="464"/>
      <c r="X18" s="465"/>
      <c r="Y18" s="465"/>
      <c r="Z18" s="465"/>
      <c r="AA18" s="465"/>
      <c r="AB18" s="473"/>
      <c r="AC18" s="347">
        <v>46.1</v>
      </c>
      <c r="AD18" s="348"/>
      <c r="AE18" s="348"/>
      <c r="AF18" s="348"/>
      <c r="AG18" s="451"/>
      <c r="AH18" s="347">
        <v>44.4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12180856</v>
      </c>
      <c r="BO18" s="384"/>
      <c r="BP18" s="384"/>
      <c r="BQ18" s="384"/>
      <c r="BR18" s="384"/>
      <c r="BS18" s="384"/>
      <c r="BT18" s="384"/>
      <c r="BU18" s="385"/>
      <c r="BV18" s="383">
        <v>11955412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694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16896893</v>
      </c>
      <c r="BO19" s="384"/>
      <c r="BP19" s="384"/>
      <c r="BQ19" s="384"/>
      <c r="BR19" s="384"/>
      <c r="BS19" s="384"/>
      <c r="BT19" s="384"/>
      <c r="BU19" s="385"/>
      <c r="BV19" s="383">
        <v>16789762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21619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18278384</v>
      </c>
      <c r="BO23" s="384"/>
      <c r="BP23" s="384"/>
      <c r="BQ23" s="384"/>
      <c r="BR23" s="384"/>
      <c r="BS23" s="384"/>
      <c r="BT23" s="384"/>
      <c r="BU23" s="385"/>
      <c r="BV23" s="383">
        <v>18031500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8700</v>
      </c>
      <c r="R24" s="360"/>
      <c r="S24" s="360"/>
      <c r="T24" s="360"/>
      <c r="U24" s="360"/>
      <c r="V24" s="361"/>
      <c r="W24" s="425"/>
      <c r="X24" s="416"/>
      <c r="Y24" s="417"/>
      <c r="Z24" s="356" t="s">
        <v>153</v>
      </c>
      <c r="AA24" s="357"/>
      <c r="AB24" s="357"/>
      <c r="AC24" s="357"/>
      <c r="AD24" s="357"/>
      <c r="AE24" s="357"/>
      <c r="AF24" s="357"/>
      <c r="AG24" s="358"/>
      <c r="AH24" s="359">
        <v>429</v>
      </c>
      <c r="AI24" s="360"/>
      <c r="AJ24" s="360"/>
      <c r="AK24" s="360"/>
      <c r="AL24" s="361"/>
      <c r="AM24" s="359">
        <v>1318317</v>
      </c>
      <c r="AN24" s="360"/>
      <c r="AO24" s="360"/>
      <c r="AP24" s="360"/>
      <c r="AQ24" s="360"/>
      <c r="AR24" s="361"/>
      <c r="AS24" s="359">
        <v>3073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15647207</v>
      </c>
      <c r="BO24" s="384"/>
      <c r="BP24" s="384"/>
      <c r="BQ24" s="384"/>
      <c r="BR24" s="384"/>
      <c r="BS24" s="384"/>
      <c r="BT24" s="384"/>
      <c r="BU24" s="385"/>
      <c r="BV24" s="383">
        <v>14915845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7050</v>
      </c>
      <c r="R25" s="360"/>
      <c r="S25" s="360"/>
      <c r="T25" s="360"/>
      <c r="U25" s="360"/>
      <c r="V25" s="361"/>
      <c r="W25" s="425"/>
      <c r="X25" s="416"/>
      <c r="Y25" s="417"/>
      <c r="Z25" s="356" t="s">
        <v>156</v>
      </c>
      <c r="AA25" s="357"/>
      <c r="AB25" s="357"/>
      <c r="AC25" s="357"/>
      <c r="AD25" s="357"/>
      <c r="AE25" s="357"/>
      <c r="AF25" s="357"/>
      <c r="AG25" s="358"/>
      <c r="AH25" s="359">
        <v>87</v>
      </c>
      <c r="AI25" s="360"/>
      <c r="AJ25" s="360"/>
      <c r="AK25" s="360"/>
      <c r="AL25" s="361"/>
      <c r="AM25" s="359">
        <v>256824</v>
      </c>
      <c r="AN25" s="360"/>
      <c r="AO25" s="360"/>
      <c r="AP25" s="360"/>
      <c r="AQ25" s="360"/>
      <c r="AR25" s="361"/>
      <c r="AS25" s="359">
        <v>2952</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4486591</v>
      </c>
      <c r="BO25" s="379"/>
      <c r="BP25" s="379"/>
      <c r="BQ25" s="379"/>
      <c r="BR25" s="379"/>
      <c r="BS25" s="379"/>
      <c r="BT25" s="379"/>
      <c r="BU25" s="380"/>
      <c r="BV25" s="378">
        <v>4939852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6400</v>
      </c>
      <c r="R26" s="360"/>
      <c r="S26" s="360"/>
      <c r="T26" s="360"/>
      <c r="U26" s="360"/>
      <c r="V26" s="361"/>
      <c r="W26" s="425"/>
      <c r="X26" s="416"/>
      <c r="Y26" s="417"/>
      <c r="Z26" s="356" t="s">
        <v>159</v>
      </c>
      <c r="AA26" s="438"/>
      <c r="AB26" s="438"/>
      <c r="AC26" s="438"/>
      <c r="AD26" s="438"/>
      <c r="AE26" s="438"/>
      <c r="AF26" s="438"/>
      <c r="AG26" s="439"/>
      <c r="AH26" s="359">
        <v>17</v>
      </c>
      <c r="AI26" s="360"/>
      <c r="AJ26" s="360"/>
      <c r="AK26" s="360"/>
      <c r="AL26" s="361"/>
      <c r="AM26" s="359">
        <v>44880</v>
      </c>
      <c r="AN26" s="360"/>
      <c r="AO26" s="360"/>
      <c r="AP26" s="360"/>
      <c r="AQ26" s="360"/>
      <c r="AR26" s="361"/>
      <c r="AS26" s="359">
        <v>2640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154000</v>
      </c>
      <c r="BO26" s="384"/>
      <c r="BP26" s="384"/>
      <c r="BQ26" s="384"/>
      <c r="BR26" s="384"/>
      <c r="BS26" s="384"/>
      <c r="BT26" s="384"/>
      <c r="BU26" s="385"/>
      <c r="BV26" s="383">
        <v>112000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4100</v>
      </c>
      <c r="R27" s="360"/>
      <c r="S27" s="360"/>
      <c r="T27" s="360"/>
      <c r="U27" s="360"/>
      <c r="V27" s="361"/>
      <c r="W27" s="425"/>
      <c r="X27" s="416"/>
      <c r="Y27" s="417"/>
      <c r="Z27" s="356" t="s">
        <v>162</v>
      </c>
      <c r="AA27" s="357"/>
      <c r="AB27" s="357"/>
      <c r="AC27" s="357"/>
      <c r="AD27" s="357"/>
      <c r="AE27" s="357"/>
      <c r="AF27" s="357"/>
      <c r="AG27" s="358"/>
      <c r="AH27" s="359">
        <v>52</v>
      </c>
      <c r="AI27" s="360"/>
      <c r="AJ27" s="360"/>
      <c r="AK27" s="360"/>
      <c r="AL27" s="361"/>
      <c r="AM27" s="359">
        <v>147709</v>
      </c>
      <c r="AN27" s="360"/>
      <c r="AO27" s="360"/>
      <c r="AP27" s="360"/>
      <c r="AQ27" s="360"/>
      <c r="AR27" s="361"/>
      <c r="AS27" s="359">
        <v>2841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91560</v>
      </c>
      <c r="BO27" s="387"/>
      <c r="BP27" s="387"/>
      <c r="BQ27" s="387"/>
      <c r="BR27" s="387"/>
      <c r="BS27" s="387"/>
      <c r="BT27" s="387"/>
      <c r="BU27" s="388"/>
      <c r="BV27" s="386">
        <v>91560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3750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1423966</v>
      </c>
      <c r="BO28" s="379"/>
      <c r="BP28" s="379"/>
      <c r="BQ28" s="379"/>
      <c r="BR28" s="379"/>
      <c r="BS28" s="379"/>
      <c r="BT28" s="379"/>
      <c r="BU28" s="380"/>
      <c r="BV28" s="378">
        <v>1159810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16</v>
      </c>
      <c r="M29" s="360"/>
      <c r="N29" s="360"/>
      <c r="O29" s="360"/>
      <c r="P29" s="361"/>
      <c r="Q29" s="359">
        <v>3450</v>
      </c>
      <c r="R29" s="360"/>
      <c r="S29" s="360"/>
      <c r="T29" s="360"/>
      <c r="U29" s="360"/>
      <c r="V29" s="361"/>
      <c r="W29" s="426"/>
      <c r="X29" s="427"/>
      <c r="Y29" s="428"/>
      <c r="Z29" s="356" t="s">
        <v>169</v>
      </c>
      <c r="AA29" s="357"/>
      <c r="AB29" s="357"/>
      <c r="AC29" s="357"/>
      <c r="AD29" s="357"/>
      <c r="AE29" s="357"/>
      <c r="AF29" s="357"/>
      <c r="AG29" s="358"/>
      <c r="AH29" s="359">
        <v>481</v>
      </c>
      <c r="AI29" s="360"/>
      <c r="AJ29" s="360"/>
      <c r="AK29" s="360"/>
      <c r="AL29" s="361"/>
      <c r="AM29" s="359">
        <v>1466026</v>
      </c>
      <c r="AN29" s="360"/>
      <c r="AO29" s="360"/>
      <c r="AP29" s="360"/>
      <c r="AQ29" s="360"/>
      <c r="AR29" s="361"/>
      <c r="AS29" s="359">
        <v>3048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133997</v>
      </c>
      <c r="BO29" s="384"/>
      <c r="BP29" s="384"/>
      <c r="BQ29" s="384"/>
      <c r="BR29" s="384"/>
      <c r="BS29" s="384"/>
      <c r="BT29" s="384"/>
      <c r="BU29" s="385"/>
      <c r="BV29" s="383">
        <v>133908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100.9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1881563</v>
      </c>
      <c r="BO30" s="387"/>
      <c r="BP30" s="387"/>
      <c r="BQ30" s="387"/>
      <c r="BR30" s="387"/>
      <c r="BS30" s="387"/>
      <c r="BT30" s="387"/>
      <c r="BU30" s="388"/>
      <c r="BV30" s="386">
        <v>1449137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浜名湖競艇企業団</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湖西市土地開発公社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浜名学園組合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静岡県市町総合事務組合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静岡県後期高齢者医療広域連合（普通会計）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静岡県後期高齢者医療広域連合（事業会計）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静岡県地方税滞納整理機構</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19666</v>
      </c>
      <c r="J41" s="83">
        <v>18864</v>
      </c>
      <c r="K41" s="83">
        <v>18259</v>
      </c>
      <c r="L41" s="83">
        <v>18032</v>
      </c>
      <c r="M41" s="84">
        <v>18278</v>
      </c>
    </row>
    <row r="42" spans="2:13" ht="27.75" customHeight="1">
      <c r="B42" s="1171"/>
      <c r="C42" s="1172"/>
      <c r="D42" s="85"/>
      <c r="E42" s="1175" t="s">
        <v>26</v>
      </c>
      <c r="F42" s="1175"/>
      <c r="G42" s="1175"/>
      <c r="H42" s="1176"/>
      <c r="I42" s="86">
        <v>43</v>
      </c>
      <c r="J42" s="87">
        <v>558</v>
      </c>
      <c r="K42" s="87">
        <v>550</v>
      </c>
      <c r="L42" s="87">
        <v>550</v>
      </c>
      <c r="M42" s="88">
        <v>511</v>
      </c>
    </row>
    <row r="43" spans="2:13" ht="27.75" customHeight="1">
      <c r="B43" s="1171"/>
      <c r="C43" s="1172"/>
      <c r="D43" s="85"/>
      <c r="E43" s="1175" t="s">
        <v>27</v>
      </c>
      <c r="F43" s="1175"/>
      <c r="G43" s="1175"/>
      <c r="H43" s="1176"/>
      <c r="I43" s="86">
        <v>13814</v>
      </c>
      <c r="J43" s="87">
        <v>12706</v>
      </c>
      <c r="K43" s="87">
        <v>12003</v>
      </c>
      <c r="L43" s="87">
        <v>10321</v>
      </c>
      <c r="M43" s="88">
        <v>9956</v>
      </c>
    </row>
    <row r="44" spans="2:13" ht="27.75" customHeight="1">
      <c r="B44" s="1171"/>
      <c r="C44" s="1172"/>
      <c r="D44" s="85"/>
      <c r="E44" s="1175" t="s">
        <v>28</v>
      </c>
      <c r="F44" s="1175"/>
      <c r="G44" s="1175"/>
      <c r="H44" s="1176"/>
      <c r="I44" s="86">
        <v>239</v>
      </c>
      <c r="J44" s="87">
        <v>216</v>
      </c>
      <c r="K44" s="87">
        <v>193</v>
      </c>
      <c r="L44" s="87">
        <v>169</v>
      </c>
      <c r="M44" s="88">
        <v>144</v>
      </c>
    </row>
    <row r="45" spans="2:13" ht="27.75" customHeight="1">
      <c r="B45" s="1171"/>
      <c r="C45" s="1172"/>
      <c r="D45" s="85"/>
      <c r="E45" s="1175" t="s">
        <v>29</v>
      </c>
      <c r="F45" s="1175"/>
      <c r="G45" s="1175"/>
      <c r="H45" s="1176"/>
      <c r="I45" s="86">
        <v>2860</v>
      </c>
      <c r="J45" s="87">
        <v>2889</v>
      </c>
      <c r="K45" s="87">
        <v>2998</v>
      </c>
      <c r="L45" s="87">
        <v>3160</v>
      </c>
      <c r="M45" s="88">
        <v>3059</v>
      </c>
    </row>
    <row r="46" spans="2:13" ht="27.75" customHeight="1">
      <c r="B46" s="1171"/>
      <c r="C46" s="1172"/>
      <c r="D46" s="85"/>
      <c r="E46" s="1175" t="s">
        <v>30</v>
      </c>
      <c r="F46" s="1175"/>
      <c r="G46" s="1175"/>
      <c r="H46" s="1176"/>
      <c r="I46" s="86">
        <v>611</v>
      </c>
      <c r="J46" s="87">
        <v>524</v>
      </c>
      <c r="K46" s="87">
        <v>485</v>
      </c>
      <c r="L46" s="87">
        <v>47</v>
      </c>
      <c r="M46" s="88">
        <v>217</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2699</v>
      </c>
      <c r="J49" s="87">
        <v>3964</v>
      </c>
      <c r="K49" s="87">
        <v>3287</v>
      </c>
      <c r="L49" s="87">
        <v>3101</v>
      </c>
      <c r="M49" s="88">
        <v>3644</v>
      </c>
    </row>
    <row r="50" spans="2:13" ht="27.75" customHeight="1">
      <c r="B50" s="1171"/>
      <c r="C50" s="1172"/>
      <c r="D50" s="85"/>
      <c r="E50" s="1175" t="s">
        <v>35</v>
      </c>
      <c r="F50" s="1175"/>
      <c r="G50" s="1175"/>
      <c r="H50" s="1176"/>
      <c r="I50" s="86">
        <v>1133</v>
      </c>
      <c r="J50" s="87">
        <v>1077</v>
      </c>
      <c r="K50" s="87">
        <v>4264</v>
      </c>
      <c r="L50" s="87">
        <v>4745</v>
      </c>
      <c r="M50" s="88">
        <v>4769</v>
      </c>
    </row>
    <row r="51" spans="2:13" ht="27.75" customHeight="1">
      <c r="B51" s="1173"/>
      <c r="C51" s="1174"/>
      <c r="D51" s="85"/>
      <c r="E51" s="1175" t="s">
        <v>36</v>
      </c>
      <c r="F51" s="1175"/>
      <c r="G51" s="1175"/>
      <c r="H51" s="1176"/>
      <c r="I51" s="86">
        <v>17835</v>
      </c>
      <c r="J51" s="87">
        <v>18652</v>
      </c>
      <c r="K51" s="87">
        <v>18485</v>
      </c>
      <c r="L51" s="87">
        <v>18459</v>
      </c>
      <c r="M51" s="88">
        <v>18138</v>
      </c>
    </row>
    <row r="52" spans="2:13" ht="27.75" customHeight="1" thickBot="1">
      <c r="B52" s="1177" t="s">
        <v>37</v>
      </c>
      <c r="C52" s="1178"/>
      <c r="D52" s="90"/>
      <c r="E52" s="1179" t="s">
        <v>38</v>
      </c>
      <c r="F52" s="1179"/>
      <c r="G52" s="1179"/>
      <c r="H52" s="1180"/>
      <c r="I52" s="91">
        <v>15566</v>
      </c>
      <c r="J52" s="92">
        <v>12063</v>
      </c>
      <c r="K52" s="92">
        <v>8452</v>
      </c>
      <c r="L52" s="92">
        <v>5973</v>
      </c>
      <c r="M52" s="93">
        <v>5615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37497</v>
      </c>
      <c r="E3" s="116"/>
      <c r="F3" s="117">
        <v>66876</v>
      </c>
      <c r="G3" s="118"/>
      <c r="H3" s="119"/>
    </row>
    <row r="4" spans="1:8">
      <c r="A4" s="120"/>
      <c r="B4" s="121"/>
      <c r="C4" s="122"/>
      <c r="D4" s="123">
        <v>19416</v>
      </c>
      <c r="E4" s="124"/>
      <c r="F4" s="125">
        <v>36310</v>
      </c>
      <c r="G4" s="126"/>
      <c r="H4" s="127"/>
    </row>
    <row r="5" spans="1:8">
      <c r="A5" s="108" t="s">
        <v>508</v>
      </c>
      <c r="B5" s="113"/>
      <c r="C5" s="114"/>
      <c r="D5" s="115">
        <v>27965</v>
      </c>
      <c r="E5" s="116"/>
      <c r="F5" s="117">
        <v>51704</v>
      </c>
      <c r="G5" s="118"/>
      <c r="H5" s="119"/>
    </row>
    <row r="6" spans="1:8">
      <c r="A6" s="120"/>
      <c r="B6" s="121"/>
      <c r="C6" s="122"/>
      <c r="D6" s="123">
        <v>18265</v>
      </c>
      <c r="E6" s="124"/>
      <c r="F6" s="125">
        <v>26896</v>
      </c>
      <c r="G6" s="126"/>
      <c r="H6" s="127"/>
    </row>
    <row r="7" spans="1:8">
      <c r="A7" s="108" t="s">
        <v>509</v>
      </c>
      <c r="B7" s="113"/>
      <c r="C7" s="114"/>
      <c r="D7" s="115">
        <v>36704</v>
      </c>
      <c r="E7" s="116"/>
      <c r="F7" s="117">
        <v>52678</v>
      </c>
      <c r="G7" s="118"/>
      <c r="H7" s="119"/>
    </row>
    <row r="8" spans="1:8">
      <c r="A8" s="120"/>
      <c r="B8" s="121"/>
      <c r="C8" s="122"/>
      <c r="D8" s="123">
        <v>18213</v>
      </c>
      <c r="E8" s="124"/>
      <c r="F8" s="125">
        <v>30185</v>
      </c>
      <c r="G8" s="126"/>
      <c r="H8" s="127"/>
    </row>
    <row r="9" spans="1:8">
      <c r="A9" s="108" t="s">
        <v>510</v>
      </c>
      <c r="B9" s="113"/>
      <c r="C9" s="114"/>
      <c r="D9" s="115">
        <v>43758</v>
      </c>
      <c r="E9" s="116"/>
      <c r="F9" s="117">
        <v>69560</v>
      </c>
      <c r="G9" s="118"/>
      <c r="H9" s="119"/>
    </row>
    <row r="10" spans="1:8">
      <c r="A10" s="120"/>
      <c r="B10" s="121"/>
      <c r="C10" s="122"/>
      <c r="D10" s="123">
        <v>14352</v>
      </c>
      <c r="E10" s="124"/>
      <c r="F10" s="125">
        <v>35305</v>
      </c>
      <c r="G10" s="126"/>
      <c r="H10" s="127"/>
    </row>
    <row r="11" spans="1:8">
      <c r="A11" s="108" t="s">
        <v>511</v>
      </c>
      <c r="B11" s="113"/>
      <c r="C11" s="114"/>
      <c r="D11" s="115">
        <v>71392</v>
      </c>
      <c r="E11" s="116"/>
      <c r="F11" s="117">
        <v>65988</v>
      </c>
      <c r="G11" s="118"/>
      <c r="H11" s="119"/>
    </row>
    <row r="12" spans="1:8">
      <c r="A12" s="120"/>
      <c r="B12" s="121"/>
      <c r="C12" s="128"/>
      <c r="D12" s="123">
        <v>24815</v>
      </c>
      <c r="E12" s="124"/>
      <c r="F12" s="125">
        <v>36473</v>
      </c>
      <c r="G12" s="126"/>
      <c r="H12" s="127"/>
    </row>
    <row r="13" spans="1:8">
      <c r="A13" s="108"/>
      <c r="B13" s="113"/>
      <c r="C13" s="129"/>
      <c r="D13" s="130">
        <v>43463</v>
      </c>
      <c r="E13" s="131"/>
      <c r="F13" s="132">
        <v>61361</v>
      </c>
      <c r="G13" s="133"/>
      <c r="H13" s="119"/>
    </row>
    <row r="14" spans="1:8">
      <c r="A14" s="120"/>
      <c r="B14" s="121"/>
      <c r="C14" s="122"/>
      <c r="D14" s="123">
        <v>19012</v>
      </c>
      <c r="E14" s="124"/>
      <c r="F14" s="125">
        <v>33034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14.39</v>
      </c>
      <c r="C19" s="134">
        <f>ROUND(VALUE(SUBSTITUTE(実質収支比率等に係る経年分析!G$48,"▲","-")),2)</f>
        <v>12.77</v>
      </c>
      <c r="D19" s="134">
        <f>ROUND(VALUE(SUBSTITUTE(実質収支比率等に係る経年分析!H$48,"▲","-")),2)</f>
        <v>9.23</v>
      </c>
      <c r="E19" s="134">
        <f>ROUND(VALUE(SUBSTITUTE(実質収支比率等に係る経年分析!I$48,"▲","-")),2)</f>
        <v>9.34</v>
      </c>
      <c r="F19" s="134">
        <f>ROUND(VALUE(SUBSTITUTE(実質収支比率等に係る経年分析!J$48,"▲","-")),2)</f>
        <v>9.02</v>
      </c>
    </row>
    <row r="20" spans="1:11">
      <c r="A20" s="134" t="s">
        <v>43</v>
      </c>
      <c r="B20" s="134">
        <f>ROUND(VALUE(SUBSTITUTE(実質収支比率等に係る経年分析!F$47,"▲","-")),2)</f>
        <v>22.76</v>
      </c>
      <c r="C20" s="134">
        <f>ROUND(VALUE(SUBSTITUTE(実質収支比率等に係る経年分析!G$47,"▲","-")),2)</f>
        <v>19.489999999999998</v>
      </c>
      <c r="D20" s="134">
        <f>ROUND(VALUE(SUBSTITUTE(実質収支比率等に係る経年分析!H$47,"▲","-")),2)</f>
        <v>12.74</v>
      </c>
      <c r="E20" s="134">
        <f>ROUND(VALUE(SUBSTITUTE(実質収支比率等に係る経年分析!I$47,"▲","-")),2)</f>
        <v>8.49</v>
      </c>
      <c r="F20" s="134">
        <f>ROUND(VALUE(SUBSTITUTE(実質収支比率等に係る経年分析!J$47,"▲","-")),2)</f>
        <v>10.46</v>
      </c>
    </row>
    <row r="21" spans="1:11">
      <c r="A21" s="134" t="s">
        <v>44</v>
      </c>
      <c r="B21" s="134">
        <f>IF(ISNUMBER(VALUE(SUBSTITUTE(実質収支比率等に係る経年分析!F$49,"▲","-"))),ROUND(VALUE(SUBSTITUTE(実質収支比率等に係る経年分析!F$49,"▲","-")),2),NA())</f>
        <v>-17.02</v>
      </c>
      <c r="C21" s="134">
        <f>IF(ISNUMBER(VALUE(SUBSTITUTE(実質収支比率等に係る経年分析!G$49,"▲","-"))),ROUND(VALUE(SUBSTITUTE(実質収支比率等に係る経年分析!G$49,"▲","-")),2),NA())</f>
        <v>-13.99</v>
      </c>
      <c r="D21" s="134">
        <f>IF(ISNUMBER(VALUE(SUBSTITUTE(実質収支比率等に係る経年分析!H$49,"▲","-"))),ROUND(VALUE(SUBSTITUTE(実質収支比率等に係る経年分析!H$49,"▲","-")),2),NA())</f>
        <v>-15.41</v>
      </c>
      <c r="E21" s="134">
        <f>IF(ISNUMBER(VALUE(SUBSTITUTE(実質収支比率等に係る経年分析!I$49,"▲","-"))),ROUND(VALUE(SUBSTITUTE(実質収支比率等に係る経年分析!I$49,"▲","-")),2),NA())</f>
        <v>-8.59</v>
      </c>
      <c r="F21" s="134">
        <f>IF(ISNUMBER(VALUE(SUBSTITUTE(実質収支比率等に係る経年分析!J$49,"▲","-"))),ROUND(VALUE(SUBSTITUTE(実質収支比率等に係る経年分析!J$49,"▲","-")),2),NA())</f>
        <v>-3.11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0.62</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6.82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6.94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2.6</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2.5299999999999998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9.2200000000000006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9.02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1703</v>
      </c>
      <c r="E42" s="136"/>
      <c r="F42" s="136"/>
      <c r="G42" s="136">
        <f>'実質公債費比率（分子）の構造'!L$52</f>
        <v>1648</v>
      </c>
      <c r="H42" s="136"/>
      <c r="I42" s="136"/>
      <c r="J42" s="136">
        <f>'実質公債費比率（分子）の構造'!M$52</f>
        <v>1913</v>
      </c>
      <c r="K42" s="136"/>
      <c r="L42" s="136"/>
      <c r="M42" s="136">
        <f>'実質公債費比率（分子）の構造'!N$52</f>
        <v>1940</v>
      </c>
      <c r="N42" s="136"/>
      <c r="O42" s="136"/>
      <c r="P42" s="136">
        <f>'実質公債費比率（分子）の構造'!O$52</f>
        <v>2011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31</v>
      </c>
      <c r="C44" s="136"/>
      <c r="D44" s="136"/>
      <c r="E44" s="136">
        <f>'実質公債費比率（分子）の構造'!L$50</f>
        <v>21</v>
      </c>
      <c r="F44" s="136"/>
      <c r="G44" s="136"/>
      <c r="H44" s="136">
        <f>'実質公債費比率（分子）の構造'!M$50</f>
        <v>1</v>
      </c>
      <c r="I44" s="136"/>
      <c r="J44" s="136"/>
      <c r="K44" s="136">
        <f>'実質公債費比率（分子）の構造'!N$50</f>
        <v>10</v>
      </c>
      <c r="L44" s="136"/>
      <c r="M44" s="136"/>
      <c r="N44" s="136">
        <f>'実質公債費比率（分子）の構造'!O$50</f>
        <v>38</v>
      </c>
      <c r="O44" s="136"/>
      <c r="P44" s="136"/>
    </row>
    <row r="45" spans="1:16">
      <c r="A45" s="136" t="s">
        <v>54</v>
      </c>
      <c r="B45" s="136">
        <f>'実質公債費比率（分子）の構造'!K$49</f>
        <v>7</v>
      </c>
      <c r="C45" s="136"/>
      <c r="D45" s="136"/>
      <c r="E45" s="136">
        <f>'実質公債費比率（分子）の構造'!L$49</f>
        <v>5</v>
      </c>
      <c r="F45" s="136"/>
      <c r="G45" s="136"/>
      <c r="H45" s="136">
        <f>'実質公債費比率（分子）の構造'!M$49</f>
        <v>5</v>
      </c>
      <c r="I45" s="136"/>
      <c r="J45" s="136"/>
      <c r="K45" s="136">
        <f>'実質公債費比率（分子）の構造'!N$49</f>
        <v>4</v>
      </c>
      <c r="L45" s="136"/>
      <c r="M45" s="136"/>
      <c r="N45" s="136">
        <f>'実質公債費比率（分子）の構造'!O$49</f>
        <v>4</v>
      </c>
      <c r="O45" s="136"/>
      <c r="P45" s="136"/>
    </row>
    <row r="46" spans="1:16">
      <c r="A46" s="136" t="s">
        <v>55</v>
      </c>
      <c r="B46" s="136">
        <f>'実質公債費比率（分子）の構造'!K$48</f>
        <v>801</v>
      </c>
      <c r="C46" s="136"/>
      <c r="D46" s="136"/>
      <c r="E46" s="136">
        <f>'実質公債費比率（分子）の構造'!L$48</f>
        <v>791</v>
      </c>
      <c r="F46" s="136"/>
      <c r="G46" s="136"/>
      <c r="H46" s="136">
        <f>'実質公債費比率（分子）の構造'!M$48</f>
        <v>788</v>
      </c>
      <c r="I46" s="136"/>
      <c r="J46" s="136"/>
      <c r="K46" s="136">
        <f>'実質公債費比率（分子）の構造'!N$48</f>
        <v>820</v>
      </c>
      <c r="L46" s="136"/>
      <c r="M46" s="136"/>
      <c r="N46" s="136">
        <f>'実質公債費比率（分子）の構造'!O$48</f>
        <v>835</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2415</v>
      </c>
      <c r="C49" s="136"/>
      <c r="D49" s="136"/>
      <c r="E49" s="136">
        <f>'実質公債費比率（分子）の構造'!L$45</f>
        <v>2340</v>
      </c>
      <c r="F49" s="136"/>
      <c r="G49" s="136"/>
      <c r="H49" s="136">
        <f>'実質公債費比率（分子）の構造'!M$45</f>
        <v>2249</v>
      </c>
      <c r="I49" s="136"/>
      <c r="J49" s="136"/>
      <c r="K49" s="136">
        <f>'実質公債費比率（分子）の構造'!N$45</f>
        <v>2113</v>
      </c>
      <c r="L49" s="136"/>
      <c r="M49" s="136"/>
      <c r="N49" s="136">
        <f>'実質公債費比率（分子）の構造'!O$45</f>
        <v>2055</v>
      </c>
      <c r="O49" s="136"/>
      <c r="P49" s="136"/>
    </row>
    <row r="50" spans="1:16">
      <c r="A50" s="136" t="s">
        <v>58</v>
      </c>
      <c r="B50" s="136" t="e">
        <f>NA()</f>
        <v>#N/A</v>
      </c>
      <c r="C50" s="136">
        <f>IF(ISNUMBER('実質公債費比率（分子）の構造'!K$53),'実質公債費比率（分子）の構造'!K$53,NA())</f>
        <v>1551</v>
      </c>
      <c r="D50" s="136" t="e">
        <f>NA()</f>
        <v>#N/A</v>
      </c>
      <c r="E50" s="136" t="e">
        <f>NA()</f>
        <v>#N/A</v>
      </c>
      <c r="F50" s="136">
        <f>IF(ISNUMBER('実質公債費比率（分子）の構造'!L$53),'実質公債費比率（分子）の構造'!L$53,NA())</f>
        <v>1509</v>
      </c>
      <c r="G50" s="136" t="e">
        <f>NA()</f>
        <v>#N/A</v>
      </c>
      <c r="H50" s="136" t="e">
        <f>NA()</f>
        <v>#N/A</v>
      </c>
      <c r="I50" s="136">
        <f>IF(ISNUMBER('実質公債費比率（分子）の構造'!M$53),'実質公債費比率（分子）の構造'!M$53,NA())</f>
        <v>1130</v>
      </c>
      <c r="J50" s="136" t="e">
        <f>NA()</f>
        <v>#N/A</v>
      </c>
      <c r="K50" s="136" t="e">
        <f>NA()</f>
        <v>#N/A</v>
      </c>
      <c r="L50" s="136">
        <f>IF(ISNUMBER('実質公債費比率（分子）の構造'!N$53),'実質公債費比率（分子）の構造'!N$53,NA())</f>
        <v>1007</v>
      </c>
      <c r="M50" s="136" t="e">
        <f>NA()</f>
        <v>#N/A</v>
      </c>
      <c r="N50" s="136" t="e">
        <f>NA()</f>
        <v>#N/A</v>
      </c>
      <c r="O50" s="136">
        <f>IF(ISNUMBER('実質公債費比率（分子）の構造'!O$53),'実質公債費比率（分子）の構造'!O$53,NA())</f>
        <v>921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17835</v>
      </c>
      <c r="E56" s="135"/>
      <c r="F56" s="135"/>
      <c r="G56" s="135">
        <f>'将来負担比率（分子）の構造'!J$51</f>
        <v>18652</v>
      </c>
      <c r="H56" s="135"/>
      <c r="I56" s="135"/>
      <c r="J56" s="135">
        <f>'将来負担比率（分子）の構造'!K$51</f>
        <v>18485</v>
      </c>
      <c r="K56" s="135"/>
      <c r="L56" s="135"/>
      <c r="M56" s="135">
        <f>'将来負担比率（分子）の構造'!L$51</f>
        <v>18459</v>
      </c>
      <c r="N56" s="135"/>
      <c r="O56" s="135"/>
      <c r="P56" s="135">
        <f>'将来負担比率（分子）の構造'!M$51</f>
        <v>18138</v>
      </c>
    </row>
    <row r="57" spans="1:16">
      <c r="A57" s="135" t="s">
        <v>35</v>
      </c>
      <c r="B57" s="135"/>
      <c r="C57" s="135"/>
      <c r="D57" s="135">
        <f>'将来負担比率（分子）の構造'!I$50</f>
        <v>1133</v>
      </c>
      <c r="E57" s="135"/>
      <c r="F57" s="135"/>
      <c r="G57" s="135">
        <f>'将来負担比率（分子）の構造'!J$50</f>
        <v>1077</v>
      </c>
      <c r="H57" s="135"/>
      <c r="I57" s="135"/>
      <c r="J57" s="135">
        <f>'将来負担比率（分子）の構造'!K$50</f>
        <v>4264</v>
      </c>
      <c r="K57" s="135"/>
      <c r="L57" s="135"/>
      <c r="M57" s="135">
        <f>'将来負担比率（分子）の構造'!L$50</f>
        <v>4745</v>
      </c>
      <c r="N57" s="135"/>
      <c r="O57" s="135"/>
      <c r="P57" s="135">
        <f>'将来負担比率（分子）の構造'!M$50</f>
        <v>4769</v>
      </c>
    </row>
    <row r="58" spans="1:16">
      <c r="A58" s="135" t="s">
        <v>34</v>
      </c>
      <c r="B58" s="135"/>
      <c r="C58" s="135"/>
      <c r="D58" s="135">
        <f>'将来負担比率（分子）の構造'!I$49</f>
        <v>2699</v>
      </c>
      <c r="E58" s="135"/>
      <c r="F58" s="135"/>
      <c r="G58" s="135">
        <f>'将来負担比率（分子）の構造'!J$49</f>
        <v>3964</v>
      </c>
      <c r="H58" s="135"/>
      <c r="I58" s="135"/>
      <c r="J58" s="135">
        <f>'将来負担比率（分子）の構造'!K$49</f>
        <v>3287</v>
      </c>
      <c r="K58" s="135"/>
      <c r="L58" s="135"/>
      <c r="M58" s="135">
        <f>'将来負担比率（分子）の構造'!L$49</f>
        <v>3101</v>
      </c>
      <c r="N58" s="135"/>
      <c r="O58" s="135"/>
      <c r="P58" s="135">
        <f>'将来負担比率（分子）の構造'!M$49</f>
        <v>3644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611</v>
      </c>
      <c r="C61" s="135"/>
      <c r="D61" s="135"/>
      <c r="E61" s="135">
        <f>'将来負担比率（分子）の構造'!J$46</f>
        <v>524</v>
      </c>
      <c r="F61" s="135"/>
      <c r="G61" s="135"/>
      <c r="H61" s="135">
        <f>'将来負担比率（分子）の構造'!K$46</f>
        <v>485</v>
      </c>
      <c r="I61" s="135"/>
      <c r="J61" s="135"/>
      <c r="K61" s="135">
        <f>'将来負担比率（分子）の構造'!L$46</f>
        <v>47</v>
      </c>
      <c r="L61" s="135"/>
      <c r="M61" s="135"/>
      <c r="N61" s="135">
        <f>'将来負担比率（分子）の構造'!M$46</f>
        <v>217</v>
      </c>
      <c r="O61" s="135"/>
      <c r="P61" s="135"/>
    </row>
    <row r="62" spans="1:16">
      <c r="A62" s="135" t="s">
        <v>29</v>
      </c>
      <c r="B62" s="135">
        <f>'将来負担比率（分子）の構造'!I$45</f>
        <v>2860</v>
      </c>
      <c r="C62" s="135"/>
      <c r="D62" s="135"/>
      <c r="E62" s="135">
        <f>'将来負担比率（分子）の構造'!J$45</f>
        <v>2889</v>
      </c>
      <c r="F62" s="135"/>
      <c r="G62" s="135"/>
      <c r="H62" s="135">
        <f>'将来負担比率（分子）の構造'!K$45</f>
        <v>2998</v>
      </c>
      <c r="I62" s="135"/>
      <c r="J62" s="135"/>
      <c r="K62" s="135">
        <f>'将来負担比率（分子）の構造'!L$45</f>
        <v>3160</v>
      </c>
      <c r="L62" s="135"/>
      <c r="M62" s="135"/>
      <c r="N62" s="135">
        <f>'将来負担比率（分子）の構造'!M$45</f>
        <v>3059</v>
      </c>
      <c r="O62" s="135"/>
      <c r="P62" s="135"/>
    </row>
    <row r="63" spans="1:16">
      <c r="A63" s="135" t="s">
        <v>28</v>
      </c>
      <c r="B63" s="135">
        <f>'将来負担比率（分子）の構造'!I$44</f>
        <v>239</v>
      </c>
      <c r="C63" s="135"/>
      <c r="D63" s="135"/>
      <c r="E63" s="135">
        <f>'将来負担比率（分子）の構造'!J$44</f>
        <v>216</v>
      </c>
      <c r="F63" s="135"/>
      <c r="G63" s="135"/>
      <c r="H63" s="135">
        <f>'将来負担比率（分子）の構造'!K$44</f>
        <v>193</v>
      </c>
      <c r="I63" s="135"/>
      <c r="J63" s="135"/>
      <c r="K63" s="135">
        <f>'将来負担比率（分子）の構造'!L$44</f>
        <v>169</v>
      </c>
      <c r="L63" s="135"/>
      <c r="M63" s="135"/>
      <c r="N63" s="135">
        <f>'将来負担比率（分子）の構造'!M$44</f>
        <v>144</v>
      </c>
      <c r="O63" s="135"/>
      <c r="P63" s="135"/>
    </row>
    <row r="64" spans="1:16">
      <c r="A64" s="135" t="s">
        <v>27</v>
      </c>
      <c r="B64" s="135">
        <f>'将来負担比率（分子）の構造'!I$43</f>
        <v>13814</v>
      </c>
      <c r="C64" s="135"/>
      <c r="D64" s="135"/>
      <c r="E64" s="135">
        <f>'将来負担比率（分子）の構造'!J$43</f>
        <v>12706</v>
      </c>
      <c r="F64" s="135"/>
      <c r="G64" s="135"/>
      <c r="H64" s="135">
        <f>'将来負担比率（分子）の構造'!K$43</f>
        <v>12003</v>
      </c>
      <c r="I64" s="135"/>
      <c r="J64" s="135"/>
      <c r="K64" s="135">
        <f>'将来負担比率（分子）の構造'!L$43</f>
        <v>10321</v>
      </c>
      <c r="L64" s="135"/>
      <c r="M64" s="135"/>
      <c r="N64" s="135">
        <f>'将来負担比率（分子）の構造'!M$43</f>
        <v>9956</v>
      </c>
      <c r="O64" s="135"/>
      <c r="P64" s="135"/>
    </row>
    <row r="65" spans="1:16">
      <c r="A65" s="135" t="s">
        <v>26</v>
      </c>
      <c r="B65" s="135">
        <f>'将来負担比率（分子）の構造'!I$42</f>
        <v>43</v>
      </c>
      <c r="C65" s="135"/>
      <c r="D65" s="135"/>
      <c r="E65" s="135">
        <f>'将来負担比率（分子）の構造'!J$42</f>
        <v>558</v>
      </c>
      <c r="F65" s="135"/>
      <c r="G65" s="135"/>
      <c r="H65" s="135">
        <f>'将来負担比率（分子）の構造'!K$42</f>
        <v>550</v>
      </c>
      <c r="I65" s="135"/>
      <c r="J65" s="135"/>
      <c r="K65" s="135">
        <f>'将来負担比率（分子）の構造'!L$42</f>
        <v>550</v>
      </c>
      <c r="L65" s="135"/>
      <c r="M65" s="135"/>
      <c r="N65" s="135">
        <f>'将来負担比率（分子）の構造'!M$42</f>
        <v>511</v>
      </c>
      <c r="O65" s="135"/>
      <c r="P65" s="135"/>
    </row>
    <row r="66" spans="1:16">
      <c r="A66" s="135" t="s">
        <v>25</v>
      </c>
      <c r="B66" s="135">
        <f>'将来負担比率（分子）の構造'!I$41</f>
        <v>19666</v>
      </c>
      <c r="C66" s="135"/>
      <c r="D66" s="135"/>
      <c r="E66" s="135">
        <f>'将来負担比率（分子）の構造'!J$41</f>
        <v>18864</v>
      </c>
      <c r="F66" s="135"/>
      <c r="G66" s="135"/>
      <c r="H66" s="135">
        <f>'将来負担比率（分子）の構造'!K$41</f>
        <v>18259</v>
      </c>
      <c r="I66" s="135"/>
      <c r="J66" s="135"/>
      <c r="K66" s="135">
        <f>'将来負担比率（分子）の構造'!L$41</f>
        <v>18032</v>
      </c>
      <c r="L66" s="135"/>
      <c r="M66" s="135"/>
      <c r="N66" s="135">
        <f>'将来負担比率（分子）の構造'!M$41</f>
        <v>18278</v>
      </c>
      <c r="O66" s="135"/>
      <c r="P66" s="135"/>
    </row>
    <row r="67" spans="1:16">
      <c r="A67" s="135" t="s">
        <v>62</v>
      </c>
      <c r="B67" s="135" t="e">
        <f>NA()</f>
        <v>#N/A</v>
      </c>
      <c r="C67" s="135">
        <f>IF(ISNUMBER('将来負担比率（分子）の構造'!I$52), IF('将来負担比率（分子）の構造'!I$52 &lt; 0, 0, '将来負担比率（分子）の構造'!I$52), NA())</f>
        <v>15566</v>
      </c>
      <c r="D67" s="135" t="e">
        <f>NA()</f>
        <v>#N/A</v>
      </c>
      <c r="E67" s="135" t="e">
        <f>NA()</f>
        <v>#N/A</v>
      </c>
      <c r="F67" s="135">
        <f>IF(ISNUMBER('将来負担比率（分子）の構造'!J$52), IF('将来負担比率（分子）の構造'!J$52 &lt; 0, 0, '将来負担比率（分子）の構造'!J$52), NA())</f>
        <v>12063</v>
      </c>
      <c r="G67" s="135" t="e">
        <f>NA()</f>
        <v>#N/A</v>
      </c>
      <c r="H67" s="135" t="e">
        <f>NA()</f>
        <v>#N/A</v>
      </c>
      <c r="I67" s="135">
        <f>IF(ISNUMBER('将来負担比率（分子）の構造'!K$52), IF('将来負担比率（分子）の構造'!K$52 &lt; 0, 0, '将来負担比率（分子）の構造'!K$52), NA())</f>
        <v>8452</v>
      </c>
      <c r="J67" s="135" t="e">
        <f>NA()</f>
        <v>#N/A</v>
      </c>
      <c r="K67" s="135" t="e">
        <f>NA()</f>
        <v>#N/A</v>
      </c>
      <c r="L67" s="135">
        <f>IF(ISNUMBER('将来負担比率（分子）の構造'!L$52), IF('将来負担比率（分子）の構造'!L$52 &lt; 0, 0, '将来負担比率（分子）の構造'!L$52), NA())</f>
        <v>5973</v>
      </c>
      <c r="M67" s="135" t="e">
        <f>NA()</f>
        <v>#N/A</v>
      </c>
      <c r="N67" s="135" t="e">
        <f>NA()</f>
        <v>#N/A</v>
      </c>
      <c r="O67" s="135">
        <f>IF(ISNUMBER('将来負担比率（分子）の構造'!M$52), IF('将来負担比率（分子）の構造'!M$52 &lt; 0, 0, '将来負担比率（分子）の構造'!M$52), NA())</f>
        <v>5615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12499624</v>
      </c>
      <c r="S5" s="639"/>
      <c r="T5" s="639"/>
      <c r="U5" s="639"/>
      <c r="V5" s="639"/>
      <c r="W5" s="639"/>
      <c r="X5" s="639"/>
      <c r="Y5" s="686"/>
      <c r="Z5" s="699">
        <v>52.2</v>
      </c>
      <c r="AA5" s="699"/>
      <c r="AB5" s="699"/>
      <c r="AC5" s="699"/>
      <c r="AD5" s="700">
        <v>12096810</v>
      </c>
      <c r="AE5" s="700"/>
      <c r="AF5" s="700"/>
      <c r="AG5" s="700"/>
      <c r="AH5" s="700"/>
      <c r="AI5" s="700"/>
      <c r="AJ5" s="700"/>
      <c r="AK5" s="700"/>
      <c r="AL5" s="687">
        <v>84</v>
      </c>
      <c r="AM5" s="656"/>
      <c r="AN5" s="656"/>
      <c r="AO5" s="688"/>
      <c r="AP5" s="675" t="s">
        <v>207</v>
      </c>
      <c r="AQ5" s="676"/>
      <c r="AR5" s="676"/>
      <c r="AS5" s="676"/>
      <c r="AT5" s="676"/>
      <c r="AU5" s="676"/>
      <c r="AV5" s="676"/>
      <c r="AW5" s="676"/>
      <c r="AX5" s="676"/>
      <c r="AY5" s="676"/>
      <c r="AZ5" s="676"/>
      <c r="BA5" s="676"/>
      <c r="BB5" s="676"/>
      <c r="BC5" s="676"/>
      <c r="BD5" s="676"/>
      <c r="BE5" s="676"/>
      <c r="BF5" s="677"/>
      <c r="BG5" s="588">
        <v>12096810</v>
      </c>
      <c r="BH5" s="589"/>
      <c r="BI5" s="589"/>
      <c r="BJ5" s="589"/>
      <c r="BK5" s="589"/>
      <c r="BL5" s="589"/>
      <c r="BM5" s="589"/>
      <c r="BN5" s="590"/>
      <c r="BO5" s="641">
        <v>96.8</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212400</v>
      </c>
      <c r="S6" s="589"/>
      <c r="T6" s="589"/>
      <c r="U6" s="589"/>
      <c r="V6" s="589"/>
      <c r="W6" s="589"/>
      <c r="X6" s="589"/>
      <c r="Y6" s="590"/>
      <c r="Z6" s="641">
        <v>0.9</v>
      </c>
      <c r="AA6" s="641"/>
      <c r="AB6" s="641"/>
      <c r="AC6" s="641"/>
      <c r="AD6" s="642">
        <v>212400</v>
      </c>
      <c r="AE6" s="642"/>
      <c r="AF6" s="642"/>
      <c r="AG6" s="642"/>
      <c r="AH6" s="642"/>
      <c r="AI6" s="642"/>
      <c r="AJ6" s="642"/>
      <c r="AK6" s="642"/>
      <c r="AL6" s="611">
        <v>1.5</v>
      </c>
      <c r="AM6" s="643"/>
      <c r="AN6" s="643"/>
      <c r="AO6" s="644"/>
      <c r="AP6" s="585" t="s">
        <v>213</v>
      </c>
      <c r="AQ6" s="586"/>
      <c r="AR6" s="586"/>
      <c r="AS6" s="586"/>
      <c r="AT6" s="586"/>
      <c r="AU6" s="586"/>
      <c r="AV6" s="586"/>
      <c r="AW6" s="586"/>
      <c r="AX6" s="586"/>
      <c r="AY6" s="586"/>
      <c r="AZ6" s="586"/>
      <c r="BA6" s="586"/>
      <c r="BB6" s="586"/>
      <c r="BC6" s="586"/>
      <c r="BD6" s="586"/>
      <c r="BE6" s="586"/>
      <c r="BF6" s="587"/>
      <c r="BG6" s="588">
        <v>12096810</v>
      </c>
      <c r="BH6" s="589"/>
      <c r="BI6" s="589"/>
      <c r="BJ6" s="589"/>
      <c r="BK6" s="589"/>
      <c r="BL6" s="589"/>
      <c r="BM6" s="589"/>
      <c r="BN6" s="590"/>
      <c r="BO6" s="641">
        <v>96.8</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212915</v>
      </c>
      <c r="CS6" s="589"/>
      <c r="CT6" s="589"/>
      <c r="CU6" s="589"/>
      <c r="CV6" s="589"/>
      <c r="CW6" s="589"/>
      <c r="CX6" s="589"/>
      <c r="CY6" s="590"/>
      <c r="CZ6" s="641">
        <v>0.9</v>
      </c>
      <c r="DA6" s="641"/>
      <c r="DB6" s="641"/>
      <c r="DC6" s="641"/>
      <c r="DD6" s="594" t="s">
        <v>208</v>
      </c>
      <c r="DE6" s="589"/>
      <c r="DF6" s="589"/>
      <c r="DG6" s="589"/>
      <c r="DH6" s="589"/>
      <c r="DI6" s="589"/>
      <c r="DJ6" s="589"/>
      <c r="DK6" s="589"/>
      <c r="DL6" s="589"/>
      <c r="DM6" s="589"/>
      <c r="DN6" s="589"/>
      <c r="DO6" s="589"/>
      <c r="DP6" s="590"/>
      <c r="DQ6" s="594">
        <v>212915</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19233</v>
      </c>
      <c r="S7" s="589"/>
      <c r="T7" s="589"/>
      <c r="U7" s="589"/>
      <c r="V7" s="589"/>
      <c r="W7" s="589"/>
      <c r="X7" s="589"/>
      <c r="Y7" s="590"/>
      <c r="Z7" s="641">
        <v>0.1</v>
      </c>
      <c r="AA7" s="641"/>
      <c r="AB7" s="641"/>
      <c r="AC7" s="641"/>
      <c r="AD7" s="642">
        <v>19233</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5689321</v>
      </c>
      <c r="BH7" s="589"/>
      <c r="BI7" s="589"/>
      <c r="BJ7" s="589"/>
      <c r="BK7" s="589"/>
      <c r="BL7" s="589"/>
      <c r="BM7" s="589"/>
      <c r="BN7" s="590"/>
      <c r="BO7" s="641">
        <v>45.5</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2657840</v>
      </c>
      <c r="CS7" s="589"/>
      <c r="CT7" s="589"/>
      <c r="CU7" s="589"/>
      <c r="CV7" s="589"/>
      <c r="CW7" s="589"/>
      <c r="CX7" s="589"/>
      <c r="CY7" s="590"/>
      <c r="CZ7" s="641">
        <v>11.8</v>
      </c>
      <c r="DA7" s="641"/>
      <c r="DB7" s="641"/>
      <c r="DC7" s="641"/>
      <c r="DD7" s="594">
        <v>98786</v>
      </c>
      <c r="DE7" s="589"/>
      <c r="DF7" s="589"/>
      <c r="DG7" s="589"/>
      <c r="DH7" s="589"/>
      <c r="DI7" s="589"/>
      <c r="DJ7" s="589"/>
      <c r="DK7" s="589"/>
      <c r="DL7" s="589"/>
      <c r="DM7" s="589"/>
      <c r="DN7" s="589"/>
      <c r="DO7" s="589"/>
      <c r="DP7" s="590"/>
      <c r="DQ7" s="594">
        <v>2436368</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65052</v>
      </c>
      <c r="S8" s="589"/>
      <c r="T8" s="589"/>
      <c r="U8" s="589"/>
      <c r="V8" s="589"/>
      <c r="W8" s="589"/>
      <c r="X8" s="589"/>
      <c r="Y8" s="590"/>
      <c r="Z8" s="641">
        <v>0.3</v>
      </c>
      <c r="AA8" s="641"/>
      <c r="AB8" s="641"/>
      <c r="AC8" s="641"/>
      <c r="AD8" s="642">
        <v>65052</v>
      </c>
      <c r="AE8" s="642"/>
      <c r="AF8" s="642"/>
      <c r="AG8" s="642"/>
      <c r="AH8" s="642"/>
      <c r="AI8" s="642"/>
      <c r="AJ8" s="642"/>
      <c r="AK8" s="642"/>
      <c r="AL8" s="611">
        <v>0.5</v>
      </c>
      <c r="AM8" s="643"/>
      <c r="AN8" s="643"/>
      <c r="AO8" s="644"/>
      <c r="AP8" s="585" t="s">
        <v>219</v>
      </c>
      <c r="AQ8" s="586"/>
      <c r="AR8" s="586"/>
      <c r="AS8" s="586"/>
      <c r="AT8" s="586"/>
      <c r="AU8" s="586"/>
      <c r="AV8" s="586"/>
      <c r="AW8" s="586"/>
      <c r="AX8" s="586"/>
      <c r="AY8" s="586"/>
      <c r="AZ8" s="586"/>
      <c r="BA8" s="586"/>
      <c r="BB8" s="586"/>
      <c r="BC8" s="586"/>
      <c r="BD8" s="586"/>
      <c r="BE8" s="586"/>
      <c r="BF8" s="587"/>
      <c r="BG8" s="588">
        <v>112864</v>
      </c>
      <c r="BH8" s="589"/>
      <c r="BI8" s="589"/>
      <c r="BJ8" s="589"/>
      <c r="BK8" s="589"/>
      <c r="BL8" s="589"/>
      <c r="BM8" s="589"/>
      <c r="BN8" s="590"/>
      <c r="BO8" s="641">
        <v>0.9</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5963756</v>
      </c>
      <c r="CS8" s="589"/>
      <c r="CT8" s="589"/>
      <c r="CU8" s="589"/>
      <c r="CV8" s="589"/>
      <c r="CW8" s="589"/>
      <c r="CX8" s="589"/>
      <c r="CY8" s="590"/>
      <c r="CZ8" s="641">
        <v>26.4</v>
      </c>
      <c r="DA8" s="641"/>
      <c r="DB8" s="641"/>
      <c r="DC8" s="641"/>
      <c r="DD8" s="594">
        <v>116740</v>
      </c>
      <c r="DE8" s="589"/>
      <c r="DF8" s="589"/>
      <c r="DG8" s="589"/>
      <c r="DH8" s="589"/>
      <c r="DI8" s="589"/>
      <c r="DJ8" s="589"/>
      <c r="DK8" s="589"/>
      <c r="DL8" s="589"/>
      <c r="DM8" s="589"/>
      <c r="DN8" s="589"/>
      <c r="DO8" s="589"/>
      <c r="DP8" s="590"/>
      <c r="DQ8" s="594">
        <v>3033147</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40171</v>
      </c>
      <c r="S9" s="589"/>
      <c r="T9" s="589"/>
      <c r="U9" s="589"/>
      <c r="V9" s="589"/>
      <c r="W9" s="589"/>
      <c r="X9" s="589"/>
      <c r="Y9" s="590"/>
      <c r="Z9" s="641">
        <v>0.2</v>
      </c>
      <c r="AA9" s="641"/>
      <c r="AB9" s="641"/>
      <c r="AC9" s="641"/>
      <c r="AD9" s="642">
        <v>40171</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3343937</v>
      </c>
      <c r="BH9" s="589"/>
      <c r="BI9" s="589"/>
      <c r="BJ9" s="589"/>
      <c r="BK9" s="589"/>
      <c r="BL9" s="589"/>
      <c r="BM9" s="589"/>
      <c r="BN9" s="590"/>
      <c r="BO9" s="641">
        <v>26.8</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3135570</v>
      </c>
      <c r="CS9" s="589"/>
      <c r="CT9" s="589"/>
      <c r="CU9" s="589"/>
      <c r="CV9" s="589"/>
      <c r="CW9" s="589"/>
      <c r="CX9" s="589"/>
      <c r="CY9" s="590"/>
      <c r="CZ9" s="641">
        <v>13.9</v>
      </c>
      <c r="DA9" s="641"/>
      <c r="DB9" s="641"/>
      <c r="DC9" s="641"/>
      <c r="DD9" s="594">
        <v>445679</v>
      </c>
      <c r="DE9" s="589"/>
      <c r="DF9" s="589"/>
      <c r="DG9" s="589"/>
      <c r="DH9" s="589"/>
      <c r="DI9" s="589"/>
      <c r="DJ9" s="589"/>
      <c r="DK9" s="589"/>
      <c r="DL9" s="589"/>
      <c r="DM9" s="589"/>
      <c r="DN9" s="589"/>
      <c r="DO9" s="589"/>
      <c r="DP9" s="590"/>
      <c r="DQ9" s="594">
        <v>2698250</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809346</v>
      </c>
      <c r="S10" s="589"/>
      <c r="T10" s="589"/>
      <c r="U10" s="589"/>
      <c r="V10" s="589"/>
      <c r="W10" s="589"/>
      <c r="X10" s="589"/>
      <c r="Y10" s="590"/>
      <c r="Z10" s="641">
        <v>3.4</v>
      </c>
      <c r="AA10" s="641"/>
      <c r="AB10" s="641"/>
      <c r="AC10" s="641"/>
      <c r="AD10" s="642">
        <v>809346</v>
      </c>
      <c r="AE10" s="642"/>
      <c r="AF10" s="642"/>
      <c r="AG10" s="642"/>
      <c r="AH10" s="642"/>
      <c r="AI10" s="642"/>
      <c r="AJ10" s="642"/>
      <c r="AK10" s="642"/>
      <c r="AL10" s="611">
        <v>5.6</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160152</v>
      </c>
      <c r="BH10" s="589"/>
      <c r="BI10" s="589"/>
      <c r="BJ10" s="589"/>
      <c r="BK10" s="589"/>
      <c r="BL10" s="589"/>
      <c r="BM10" s="589"/>
      <c r="BN10" s="590"/>
      <c r="BO10" s="641">
        <v>1.3</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65734</v>
      </c>
      <c r="CS10" s="589"/>
      <c r="CT10" s="589"/>
      <c r="CU10" s="589"/>
      <c r="CV10" s="589"/>
      <c r="CW10" s="589"/>
      <c r="CX10" s="589"/>
      <c r="CY10" s="590"/>
      <c r="CZ10" s="641">
        <v>0.3</v>
      </c>
      <c r="DA10" s="641"/>
      <c r="DB10" s="641"/>
      <c r="DC10" s="641"/>
      <c r="DD10" s="594" t="s">
        <v>111</v>
      </c>
      <c r="DE10" s="589"/>
      <c r="DF10" s="589"/>
      <c r="DG10" s="589"/>
      <c r="DH10" s="589"/>
      <c r="DI10" s="589"/>
      <c r="DJ10" s="589"/>
      <c r="DK10" s="589"/>
      <c r="DL10" s="589"/>
      <c r="DM10" s="589"/>
      <c r="DN10" s="589"/>
      <c r="DO10" s="589"/>
      <c r="DP10" s="590"/>
      <c r="DQ10" s="594">
        <v>65140</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19820</v>
      </c>
      <c r="S11" s="589"/>
      <c r="T11" s="589"/>
      <c r="U11" s="589"/>
      <c r="V11" s="589"/>
      <c r="W11" s="589"/>
      <c r="X11" s="589"/>
      <c r="Y11" s="590"/>
      <c r="Z11" s="641">
        <v>0.1</v>
      </c>
      <c r="AA11" s="641"/>
      <c r="AB11" s="641"/>
      <c r="AC11" s="641"/>
      <c r="AD11" s="642">
        <v>19820</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2072368</v>
      </c>
      <c r="BH11" s="589"/>
      <c r="BI11" s="589"/>
      <c r="BJ11" s="589"/>
      <c r="BK11" s="589"/>
      <c r="BL11" s="589"/>
      <c r="BM11" s="589"/>
      <c r="BN11" s="590"/>
      <c r="BO11" s="641">
        <v>16.600000000000001</v>
      </c>
      <c r="BP11" s="641"/>
      <c r="BQ11" s="641"/>
      <c r="BR11" s="641"/>
      <c r="BS11" s="594" t="s">
        <v>111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213846</v>
      </c>
      <c r="CS11" s="589"/>
      <c r="CT11" s="589"/>
      <c r="CU11" s="589"/>
      <c r="CV11" s="589"/>
      <c r="CW11" s="589"/>
      <c r="CX11" s="589"/>
      <c r="CY11" s="590"/>
      <c r="CZ11" s="641">
        <v>0.9</v>
      </c>
      <c r="DA11" s="641"/>
      <c r="DB11" s="641"/>
      <c r="DC11" s="641"/>
      <c r="DD11" s="594">
        <v>55736</v>
      </c>
      <c r="DE11" s="589"/>
      <c r="DF11" s="589"/>
      <c r="DG11" s="589"/>
      <c r="DH11" s="589"/>
      <c r="DI11" s="589"/>
      <c r="DJ11" s="589"/>
      <c r="DK11" s="589"/>
      <c r="DL11" s="589"/>
      <c r="DM11" s="589"/>
      <c r="DN11" s="589"/>
      <c r="DO11" s="589"/>
      <c r="DP11" s="590"/>
      <c r="DQ11" s="594">
        <v>199910</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5893934</v>
      </c>
      <c r="BH12" s="589"/>
      <c r="BI12" s="589"/>
      <c r="BJ12" s="589"/>
      <c r="BK12" s="589"/>
      <c r="BL12" s="589"/>
      <c r="BM12" s="589"/>
      <c r="BN12" s="590"/>
      <c r="BO12" s="641">
        <v>47.2</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578731</v>
      </c>
      <c r="CS12" s="589"/>
      <c r="CT12" s="589"/>
      <c r="CU12" s="589"/>
      <c r="CV12" s="589"/>
      <c r="CW12" s="589"/>
      <c r="CX12" s="589"/>
      <c r="CY12" s="590"/>
      <c r="CZ12" s="641">
        <v>2.6</v>
      </c>
      <c r="DA12" s="641"/>
      <c r="DB12" s="641"/>
      <c r="DC12" s="641"/>
      <c r="DD12" s="594">
        <v>12053</v>
      </c>
      <c r="DE12" s="589"/>
      <c r="DF12" s="589"/>
      <c r="DG12" s="589"/>
      <c r="DH12" s="589"/>
      <c r="DI12" s="589"/>
      <c r="DJ12" s="589"/>
      <c r="DK12" s="589"/>
      <c r="DL12" s="589"/>
      <c r="DM12" s="589"/>
      <c r="DN12" s="589"/>
      <c r="DO12" s="589"/>
      <c r="DP12" s="590"/>
      <c r="DQ12" s="594">
        <v>327496</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33421</v>
      </c>
      <c r="S13" s="589"/>
      <c r="T13" s="589"/>
      <c r="U13" s="589"/>
      <c r="V13" s="589"/>
      <c r="W13" s="589"/>
      <c r="X13" s="589"/>
      <c r="Y13" s="590"/>
      <c r="Z13" s="641">
        <v>0.1</v>
      </c>
      <c r="AA13" s="641"/>
      <c r="AB13" s="641"/>
      <c r="AC13" s="641"/>
      <c r="AD13" s="642">
        <v>33421</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5890422</v>
      </c>
      <c r="BH13" s="589"/>
      <c r="BI13" s="589"/>
      <c r="BJ13" s="589"/>
      <c r="BK13" s="589"/>
      <c r="BL13" s="589"/>
      <c r="BM13" s="589"/>
      <c r="BN13" s="590"/>
      <c r="BO13" s="641">
        <v>47.1</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3412025</v>
      </c>
      <c r="CS13" s="589"/>
      <c r="CT13" s="589"/>
      <c r="CU13" s="589"/>
      <c r="CV13" s="589"/>
      <c r="CW13" s="589"/>
      <c r="CX13" s="589"/>
      <c r="CY13" s="590"/>
      <c r="CZ13" s="641">
        <v>15.1</v>
      </c>
      <c r="DA13" s="641"/>
      <c r="DB13" s="641"/>
      <c r="DC13" s="641"/>
      <c r="DD13" s="594">
        <v>2174542</v>
      </c>
      <c r="DE13" s="589"/>
      <c r="DF13" s="589"/>
      <c r="DG13" s="589"/>
      <c r="DH13" s="589"/>
      <c r="DI13" s="589"/>
      <c r="DJ13" s="589"/>
      <c r="DK13" s="589"/>
      <c r="DL13" s="589"/>
      <c r="DM13" s="589"/>
      <c r="DN13" s="589"/>
      <c r="DO13" s="589"/>
      <c r="DP13" s="590"/>
      <c r="DQ13" s="594">
        <v>1641430</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134340</v>
      </c>
      <c r="BH14" s="589"/>
      <c r="BI14" s="589"/>
      <c r="BJ14" s="589"/>
      <c r="BK14" s="589"/>
      <c r="BL14" s="589"/>
      <c r="BM14" s="589"/>
      <c r="BN14" s="590"/>
      <c r="BO14" s="641">
        <v>1.1000000000000001</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1710135</v>
      </c>
      <c r="CS14" s="589"/>
      <c r="CT14" s="589"/>
      <c r="CU14" s="589"/>
      <c r="CV14" s="589"/>
      <c r="CW14" s="589"/>
      <c r="CX14" s="589"/>
      <c r="CY14" s="590"/>
      <c r="CZ14" s="641">
        <v>7.6</v>
      </c>
      <c r="DA14" s="641"/>
      <c r="DB14" s="641"/>
      <c r="DC14" s="641"/>
      <c r="DD14" s="594">
        <v>738847</v>
      </c>
      <c r="DE14" s="589"/>
      <c r="DF14" s="589"/>
      <c r="DG14" s="589"/>
      <c r="DH14" s="589"/>
      <c r="DI14" s="589"/>
      <c r="DJ14" s="589"/>
      <c r="DK14" s="589"/>
      <c r="DL14" s="589"/>
      <c r="DM14" s="589"/>
      <c r="DN14" s="589"/>
      <c r="DO14" s="589"/>
      <c r="DP14" s="590"/>
      <c r="DQ14" s="594">
        <v>1018104</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39460</v>
      </c>
      <c r="S15" s="589"/>
      <c r="T15" s="589"/>
      <c r="U15" s="589"/>
      <c r="V15" s="589"/>
      <c r="W15" s="589"/>
      <c r="X15" s="589"/>
      <c r="Y15" s="590"/>
      <c r="Z15" s="641">
        <v>0.2</v>
      </c>
      <c r="AA15" s="641"/>
      <c r="AB15" s="641"/>
      <c r="AC15" s="641"/>
      <c r="AD15" s="642">
        <v>39460</v>
      </c>
      <c r="AE15" s="642"/>
      <c r="AF15" s="642"/>
      <c r="AG15" s="642"/>
      <c r="AH15" s="642"/>
      <c r="AI15" s="642"/>
      <c r="AJ15" s="642"/>
      <c r="AK15" s="642"/>
      <c r="AL15" s="611">
        <v>0.3</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379215</v>
      </c>
      <c r="BH15" s="589"/>
      <c r="BI15" s="589"/>
      <c r="BJ15" s="589"/>
      <c r="BK15" s="589"/>
      <c r="BL15" s="589"/>
      <c r="BM15" s="589"/>
      <c r="BN15" s="590"/>
      <c r="BO15" s="641">
        <v>3</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2584015</v>
      </c>
      <c r="CS15" s="589"/>
      <c r="CT15" s="589"/>
      <c r="CU15" s="589"/>
      <c r="CV15" s="589"/>
      <c r="CW15" s="589"/>
      <c r="CX15" s="589"/>
      <c r="CY15" s="590"/>
      <c r="CZ15" s="641">
        <v>11.4</v>
      </c>
      <c r="DA15" s="641"/>
      <c r="DB15" s="641"/>
      <c r="DC15" s="641"/>
      <c r="DD15" s="594">
        <v>726423</v>
      </c>
      <c r="DE15" s="589"/>
      <c r="DF15" s="589"/>
      <c r="DG15" s="589"/>
      <c r="DH15" s="589"/>
      <c r="DI15" s="589"/>
      <c r="DJ15" s="589"/>
      <c r="DK15" s="589"/>
      <c r="DL15" s="589"/>
      <c r="DM15" s="589"/>
      <c r="DN15" s="589"/>
      <c r="DO15" s="589"/>
      <c r="DP15" s="590"/>
      <c r="DQ15" s="594">
        <v>1934393</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1144952</v>
      </c>
      <c r="S16" s="589"/>
      <c r="T16" s="589"/>
      <c r="U16" s="589"/>
      <c r="V16" s="589"/>
      <c r="W16" s="589"/>
      <c r="X16" s="589"/>
      <c r="Y16" s="590"/>
      <c r="Z16" s="641">
        <v>4.8</v>
      </c>
      <c r="AA16" s="641"/>
      <c r="AB16" s="641"/>
      <c r="AC16" s="641"/>
      <c r="AD16" s="642">
        <v>991484</v>
      </c>
      <c r="AE16" s="642"/>
      <c r="AF16" s="642"/>
      <c r="AG16" s="642"/>
      <c r="AH16" s="642"/>
      <c r="AI16" s="642"/>
      <c r="AJ16" s="642"/>
      <c r="AK16" s="642"/>
      <c r="AL16" s="611">
        <v>6.9</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22992</v>
      </c>
      <c r="CS16" s="589"/>
      <c r="CT16" s="589"/>
      <c r="CU16" s="589"/>
      <c r="CV16" s="589"/>
      <c r="CW16" s="589"/>
      <c r="CX16" s="589"/>
      <c r="CY16" s="590"/>
      <c r="CZ16" s="641">
        <v>0.1</v>
      </c>
      <c r="DA16" s="641"/>
      <c r="DB16" s="641"/>
      <c r="DC16" s="641"/>
      <c r="DD16" s="594" t="s">
        <v>111</v>
      </c>
      <c r="DE16" s="589"/>
      <c r="DF16" s="589"/>
      <c r="DG16" s="589"/>
      <c r="DH16" s="589"/>
      <c r="DI16" s="589"/>
      <c r="DJ16" s="589"/>
      <c r="DK16" s="589"/>
      <c r="DL16" s="589"/>
      <c r="DM16" s="589"/>
      <c r="DN16" s="589"/>
      <c r="DO16" s="589"/>
      <c r="DP16" s="590"/>
      <c r="DQ16" s="594">
        <v>22992</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991484</v>
      </c>
      <c r="S17" s="589"/>
      <c r="T17" s="589"/>
      <c r="U17" s="589"/>
      <c r="V17" s="589"/>
      <c r="W17" s="589"/>
      <c r="X17" s="589"/>
      <c r="Y17" s="590"/>
      <c r="Z17" s="641">
        <v>4.0999999999999996</v>
      </c>
      <c r="AA17" s="641"/>
      <c r="AB17" s="641"/>
      <c r="AC17" s="641"/>
      <c r="AD17" s="642">
        <v>991484</v>
      </c>
      <c r="AE17" s="642"/>
      <c r="AF17" s="642"/>
      <c r="AG17" s="642"/>
      <c r="AH17" s="642"/>
      <c r="AI17" s="642"/>
      <c r="AJ17" s="642"/>
      <c r="AK17" s="642"/>
      <c r="AL17" s="611">
        <v>6.9</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2054783</v>
      </c>
      <c r="CS17" s="589"/>
      <c r="CT17" s="589"/>
      <c r="CU17" s="589"/>
      <c r="CV17" s="589"/>
      <c r="CW17" s="589"/>
      <c r="CX17" s="589"/>
      <c r="CY17" s="590"/>
      <c r="CZ17" s="641">
        <v>9.1</v>
      </c>
      <c r="DA17" s="641"/>
      <c r="DB17" s="641"/>
      <c r="DC17" s="641"/>
      <c r="DD17" s="594" t="s">
        <v>111</v>
      </c>
      <c r="DE17" s="589"/>
      <c r="DF17" s="589"/>
      <c r="DG17" s="589"/>
      <c r="DH17" s="589"/>
      <c r="DI17" s="589"/>
      <c r="DJ17" s="589"/>
      <c r="DK17" s="589"/>
      <c r="DL17" s="589"/>
      <c r="DM17" s="589"/>
      <c r="DN17" s="589"/>
      <c r="DO17" s="589"/>
      <c r="DP17" s="590"/>
      <c r="DQ17" s="594">
        <v>1990464</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153466</v>
      </c>
      <c r="S18" s="589"/>
      <c r="T18" s="589"/>
      <c r="U18" s="589"/>
      <c r="V18" s="589"/>
      <c r="W18" s="589"/>
      <c r="X18" s="589"/>
      <c r="Y18" s="590"/>
      <c r="Z18" s="641">
        <v>0.6</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402814</v>
      </c>
      <c r="BH19" s="589"/>
      <c r="BI19" s="589"/>
      <c r="BJ19" s="589"/>
      <c r="BK19" s="589"/>
      <c r="BL19" s="589"/>
      <c r="BM19" s="589"/>
      <c r="BN19" s="590"/>
      <c r="BO19" s="641">
        <v>3.2</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14883479</v>
      </c>
      <c r="S20" s="589"/>
      <c r="T20" s="589"/>
      <c r="U20" s="589"/>
      <c r="V20" s="589"/>
      <c r="W20" s="589"/>
      <c r="X20" s="589"/>
      <c r="Y20" s="590"/>
      <c r="Z20" s="641">
        <v>62.2</v>
      </c>
      <c r="AA20" s="641"/>
      <c r="AB20" s="641"/>
      <c r="AC20" s="641"/>
      <c r="AD20" s="642">
        <v>14327197</v>
      </c>
      <c r="AE20" s="642"/>
      <c r="AF20" s="642"/>
      <c r="AG20" s="642"/>
      <c r="AH20" s="642"/>
      <c r="AI20" s="642"/>
      <c r="AJ20" s="642"/>
      <c r="AK20" s="642"/>
      <c r="AL20" s="611">
        <v>99.5</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402814</v>
      </c>
      <c r="BH20" s="589"/>
      <c r="BI20" s="589"/>
      <c r="BJ20" s="589"/>
      <c r="BK20" s="589"/>
      <c r="BL20" s="589"/>
      <c r="BM20" s="589"/>
      <c r="BN20" s="590"/>
      <c r="BO20" s="641">
        <v>3.2</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22612342</v>
      </c>
      <c r="CS20" s="589"/>
      <c r="CT20" s="589"/>
      <c r="CU20" s="589"/>
      <c r="CV20" s="589"/>
      <c r="CW20" s="589"/>
      <c r="CX20" s="589"/>
      <c r="CY20" s="590"/>
      <c r="CZ20" s="641">
        <v>100</v>
      </c>
      <c r="DA20" s="641"/>
      <c r="DB20" s="641"/>
      <c r="DC20" s="641"/>
      <c r="DD20" s="594">
        <v>4368806</v>
      </c>
      <c r="DE20" s="589"/>
      <c r="DF20" s="589"/>
      <c r="DG20" s="589"/>
      <c r="DH20" s="589"/>
      <c r="DI20" s="589"/>
      <c r="DJ20" s="589"/>
      <c r="DK20" s="589"/>
      <c r="DL20" s="589"/>
      <c r="DM20" s="589"/>
      <c r="DN20" s="589"/>
      <c r="DO20" s="589"/>
      <c r="DP20" s="590"/>
      <c r="DQ20" s="594">
        <v>15580609</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11363</v>
      </c>
      <c r="S21" s="589"/>
      <c r="T21" s="589"/>
      <c r="U21" s="589"/>
      <c r="V21" s="589"/>
      <c r="W21" s="589"/>
      <c r="X21" s="589"/>
      <c r="Y21" s="590"/>
      <c r="Z21" s="641">
        <v>0</v>
      </c>
      <c r="AA21" s="641"/>
      <c r="AB21" s="641"/>
      <c r="AC21" s="641"/>
      <c r="AD21" s="642">
        <v>11363</v>
      </c>
      <c r="AE21" s="642"/>
      <c r="AF21" s="642"/>
      <c r="AG21" s="642"/>
      <c r="AH21" s="642"/>
      <c r="AI21" s="642"/>
      <c r="AJ21" s="642"/>
      <c r="AK21" s="642"/>
      <c r="AL21" s="611">
        <v>0.1</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138973</v>
      </c>
      <c r="S22" s="589"/>
      <c r="T22" s="589"/>
      <c r="U22" s="589"/>
      <c r="V22" s="589"/>
      <c r="W22" s="589"/>
      <c r="X22" s="589"/>
      <c r="Y22" s="590"/>
      <c r="Z22" s="641">
        <v>0.6</v>
      </c>
      <c r="AA22" s="641"/>
      <c r="AB22" s="641"/>
      <c r="AC22" s="641"/>
      <c r="AD22" s="642" t="s">
        <v>111</v>
      </c>
      <c r="AE22" s="642"/>
      <c r="AF22" s="642"/>
      <c r="AG22" s="642"/>
      <c r="AH22" s="642"/>
      <c r="AI22" s="642"/>
      <c r="AJ22" s="642"/>
      <c r="AK22" s="642"/>
      <c r="AL22" s="611" t="s">
        <v>111</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412078</v>
      </c>
      <c r="S23" s="589"/>
      <c r="T23" s="589"/>
      <c r="U23" s="589"/>
      <c r="V23" s="589"/>
      <c r="W23" s="589"/>
      <c r="X23" s="589"/>
      <c r="Y23" s="590"/>
      <c r="Z23" s="641">
        <v>1.7</v>
      </c>
      <c r="AA23" s="641"/>
      <c r="AB23" s="641"/>
      <c r="AC23" s="641"/>
      <c r="AD23" s="642">
        <v>18588</v>
      </c>
      <c r="AE23" s="642"/>
      <c r="AF23" s="642"/>
      <c r="AG23" s="642"/>
      <c r="AH23" s="642"/>
      <c r="AI23" s="642"/>
      <c r="AJ23" s="642"/>
      <c r="AK23" s="642"/>
      <c r="AL23" s="611">
        <v>0.1</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v>402814</v>
      </c>
      <c r="BH23" s="589"/>
      <c r="BI23" s="589"/>
      <c r="BJ23" s="589"/>
      <c r="BK23" s="589"/>
      <c r="BL23" s="589"/>
      <c r="BM23" s="589"/>
      <c r="BN23" s="590"/>
      <c r="BO23" s="641">
        <v>3.2</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139855</v>
      </c>
      <c r="S24" s="589"/>
      <c r="T24" s="589"/>
      <c r="U24" s="589"/>
      <c r="V24" s="589"/>
      <c r="W24" s="589"/>
      <c r="X24" s="589"/>
      <c r="Y24" s="590"/>
      <c r="Z24" s="641">
        <v>0.6</v>
      </c>
      <c r="AA24" s="641"/>
      <c r="AB24" s="641"/>
      <c r="AC24" s="641"/>
      <c r="AD24" s="642">
        <v>5730</v>
      </c>
      <c r="AE24" s="642"/>
      <c r="AF24" s="642"/>
      <c r="AG24" s="642"/>
      <c r="AH24" s="642"/>
      <c r="AI24" s="642"/>
      <c r="AJ24" s="642"/>
      <c r="AK24" s="642"/>
      <c r="AL24" s="611">
        <v>0</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9723609</v>
      </c>
      <c r="CS24" s="639"/>
      <c r="CT24" s="639"/>
      <c r="CU24" s="639"/>
      <c r="CV24" s="639"/>
      <c r="CW24" s="639"/>
      <c r="CX24" s="639"/>
      <c r="CY24" s="686"/>
      <c r="CZ24" s="690">
        <v>43</v>
      </c>
      <c r="DA24" s="691"/>
      <c r="DB24" s="691"/>
      <c r="DC24" s="692"/>
      <c r="DD24" s="685">
        <v>7014600</v>
      </c>
      <c r="DE24" s="639"/>
      <c r="DF24" s="639"/>
      <c r="DG24" s="639"/>
      <c r="DH24" s="639"/>
      <c r="DI24" s="639"/>
      <c r="DJ24" s="639"/>
      <c r="DK24" s="686"/>
      <c r="DL24" s="685">
        <v>6845218</v>
      </c>
      <c r="DM24" s="639"/>
      <c r="DN24" s="639"/>
      <c r="DO24" s="639"/>
      <c r="DP24" s="639"/>
      <c r="DQ24" s="639"/>
      <c r="DR24" s="639"/>
      <c r="DS24" s="639"/>
      <c r="DT24" s="639"/>
      <c r="DU24" s="639"/>
      <c r="DV24" s="686"/>
      <c r="DW24" s="687">
        <v>45.9</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2885148</v>
      </c>
      <c r="S25" s="589"/>
      <c r="T25" s="589"/>
      <c r="U25" s="589"/>
      <c r="V25" s="589"/>
      <c r="W25" s="589"/>
      <c r="X25" s="589"/>
      <c r="Y25" s="590"/>
      <c r="Z25" s="641">
        <v>12.1</v>
      </c>
      <c r="AA25" s="641"/>
      <c r="AB25" s="641"/>
      <c r="AC25" s="641"/>
      <c r="AD25" s="642" t="s">
        <v>111</v>
      </c>
      <c r="AE25" s="642"/>
      <c r="AF25" s="642"/>
      <c r="AG25" s="642"/>
      <c r="AH25" s="642"/>
      <c r="AI25" s="642"/>
      <c r="AJ25" s="642"/>
      <c r="AK25" s="642"/>
      <c r="AL25" s="611" t="s">
        <v>111</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4177462</v>
      </c>
      <c r="CS25" s="607"/>
      <c r="CT25" s="607"/>
      <c r="CU25" s="607"/>
      <c r="CV25" s="607"/>
      <c r="CW25" s="607"/>
      <c r="CX25" s="607"/>
      <c r="CY25" s="608"/>
      <c r="CZ25" s="591">
        <v>18.5</v>
      </c>
      <c r="DA25" s="609"/>
      <c r="DB25" s="609"/>
      <c r="DC25" s="610"/>
      <c r="DD25" s="594">
        <v>3879871</v>
      </c>
      <c r="DE25" s="607"/>
      <c r="DF25" s="607"/>
      <c r="DG25" s="607"/>
      <c r="DH25" s="607"/>
      <c r="DI25" s="607"/>
      <c r="DJ25" s="607"/>
      <c r="DK25" s="608"/>
      <c r="DL25" s="594">
        <v>3851273</v>
      </c>
      <c r="DM25" s="607"/>
      <c r="DN25" s="607"/>
      <c r="DO25" s="607"/>
      <c r="DP25" s="607"/>
      <c r="DQ25" s="607"/>
      <c r="DR25" s="607"/>
      <c r="DS25" s="607"/>
      <c r="DT25" s="607"/>
      <c r="DU25" s="607"/>
      <c r="DV25" s="608"/>
      <c r="DW25" s="611">
        <v>25.8</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2688791</v>
      </c>
      <c r="CS26" s="589"/>
      <c r="CT26" s="589"/>
      <c r="CU26" s="589"/>
      <c r="CV26" s="589"/>
      <c r="CW26" s="589"/>
      <c r="CX26" s="589"/>
      <c r="CY26" s="590"/>
      <c r="CZ26" s="591">
        <v>11.9</v>
      </c>
      <c r="DA26" s="609"/>
      <c r="DB26" s="609"/>
      <c r="DC26" s="610"/>
      <c r="DD26" s="594">
        <v>2439420</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1121549</v>
      </c>
      <c r="S27" s="589"/>
      <c r="T27" s="589"/>
      <c r="U27" s="589"/>
      <c r="V27" s="589"/>
      <c r="W27" s="589"/>
      <c r="X27" s="589"/>
      <c r="Y27" s="590"/>
      <c r="Z27" s="641">
        <v>4.7</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12499624</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3491364</v>
      </c>
      <c r="CS27" s="607"/>
      <c r="CT27" s="607"/>
      <c r="CU27" s="607"/>
      <c r="CV27" s="607"/>
      <c r="CW27" s="607"/>
      <c r="CX27" s="607"/>
      <c r="CY27" s="608"/>
      <c r="CZ27" s="591">
        <v>15.4</v>
      </c>
      <c r="DA27" s="609"/>
      <c r="DB27" s="609"/>
      <c r="DC27" s="610"/>
      <c r="DD27" s="594">
        <v>1144265</v>
      </c>
      <c r="DE27" s="607"/>
      <c r="DF27" s="607"/>
      <c r="DG27" s="607"/>
      <c r="DH27" s="607"/>
      <c r="DI27" s="607"/>
      <c r="DJ27" s="607"/>
      <c r="DK27" s="608"/>
      <c r="DL27" s="594">
        <v>1003481</v>
      </c>
      <c r="DM27" s="607"/>
      <c r="DN27" s="607"/>
      <c r="DO27" s="607"/>
      <c r="DP27" s="607"/>
      <c r="DQ27" s="607"/>
      <c r="DR27" s="607"/>
      <c r="DS27" s="607"/>
      <c r="DT27" s="607"/>
      <c r="DU27" s="607"/>
      <c r="DV27" s="608"/>
      <c r="DW27" s="611">
        <v>6.7</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136338</v>
      </c>
      <c r="S28" s="589"/>
      <c r="T28" s="589"/>
      <c r="U28" s="589"/>
      <c r="V28" s="589"/>
      <c r="W28" s="589"/>
      <c r="X28" s="589"/>
      <c r="Y28" s="590"/>
      <c r="Z28" s="641">
        <v>0.6</v>
      </c>
      <c r="AA28" s="641"/>
      <c r="AB28" s="641"/>
      <c r="AC28" s="641"/>
      <c r="AD28" s="642">
        <v>16340</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2054783</v>
      </c>
      <c r="CS28" s="589"/>
      <c r="CT28" s="589"/>
      <c r="CU28" s="589"/>
      <c r="CV28" s="589"/>
      <c r="CW28" s="589"/>
      <c r="CX28" s="589"/>
      <c r="CY28" s="590"/>
      <c r="CZ28" s="591">
        <v>9.1</v>
      </c>
      <c r="DA28" s="609"/>
      <c r="DB28" s="609"/>
      <c r="DC28" s="610"/>
      <c r="DD28" s="594">
        <v>1990464</v>
      </c>
      <c r="DE28" s="589"/>
      <c r="DF28" s="589"/>
      <c r="DG28" s="589"/>
      <c r="DH28" s="589"/>
      <c r="DI28" s="589"/>
      <c r="DJ28" s="589"/>
      <c r="DK28" s="590"/>
      <c r="DL28" s="594">
        <v>1990464</v>
      </c>
      <c r="DM28" s="589"/>
      <c r="DN28" s="589"/>
      <c r="DO28" s="589"/>
      <c r="DP28" s="589"/>
      <c r="DQ28" s="589"/>
      <c r="DR28" s="589"/>
      <c r="DS28" s="589"/>
      <c r="DT28" s="589"/>
      <c r="DU28" s="589"/>
      <c r="DV28" s="590"/>
      <c r="DW28" s="611">
        <v>13.3</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15910</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2054771</v>
      </c>
      <c r="CS29" s="607"/>
      <c r="CT29" s="607"/>
      <c r="CU29" s="607"/>
      <c r="CV29" s="607"/>
      <c r="CW29" s="607"/>
      <c r="CX29" s="607"/>
      <c r="CY29" s="608"/>
      <c r="CZ29" s="591">
        <v>9.1</v>
      </c>
      <c r="DA29" s="609"/>
      <c r="DB29" s="609"/>
      <c r="DC29" s="610"/>
      <c r="DD29" s="594">
        <v>1990452</v>
      </c>
      <c r="DE29" s="607"/>
      <c r="DF29" s="607"/>
      <c r="DG29" s="607"/>
      <c r="DH29" s="607"/>
      <c r="DI29" s="607"/>
      <c r="DJ29" s="607"/>
      <c r="DK29" s="608"/>
      <c r="DL29" s="594">
        <v>1990452</v>
      </c>
      <c r="DM29" s="607"/>
      <c r="DN29" s="607"/>
      <c r="DO29" s="607"/>
      <c r="DP29" s="607"/>
      <c r="DQ29" s="607"/>
      <c r="DR29" s="607"/>
      <c r="DS29" s="607"/>
      <c r="DT29" s="607"/>
      <c r="DU29" s="607"/>
      <c r="DV29" s="608"/>
      <c r="DW29" s="611">
        <v>13.3</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478153</v>
      </c>
      <c r="S30" s="589"/>
      <c r="T30" s="589"/>
      <c r="U30" s="589"/>
      <c r="V30" s="589"/>
      <c r="W30" s="589"/>
      <c r="X30" s="589"/>
      <c r="Y30" s="590"/>
      <c r="Z30" s="641">
        <v>2</v>
      </c>
      <c r="AA30" s="641"/>
      <c r="AB30" s="641"/>
      <c r="AC30" s="641"/>
      <c r="AD30" s="642" t="s">
        <v>111</v>
      </c>
      <c r="AE30" s="642"/>
      <c r="AF30" s="642"/>
      <c r="AG30" s="642"/>
      <c r="AH30" s="642"/>
      <c r="AI30" s="642"/>
      <c r="AJ30" s="642"/>
      <c r="AK30" s="642"/>
      <c r="AL30" s="611" t="s">
        <v>111</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99.2</v>
      </c>
      <c r="BH30" s="655"/>
      <c r="BI30" s="655"/>
      <c r="BJ30" s="655"/>
      <c r="BK30" s="655"/>
      <c r="BL30" s="655"/>
      <c r="BM30" s="656">
        <v>96.6</v>
      </c>
      <c r="BN30" s="655"/>
      <c r="BO30" s="655"/>
      <c r="BP30" s="655"/>
      <c r="BQ30" s="657"/>
      <c r="BR30" s="654">
        <v>99</v>
      </c>
      <c r="BS30" s="655"/>
      <c r="BT30" s="655"/>
      <c r="BU30" s="655"/>
      <c r="BV30" s="655"/>
      <c r="BW30" s="655"/>
      <c r="BX30" s="656">
        <v>96</v>
      </c>
      <c r="BY30" s="655"/>
      <c r="BZ30" s="655"/>
      <c r="CA30" s="655"/>
      <c r="CB30" s="657"/>
      <c r="CD30" s="660"/>
      <c r="CE30" s="661"/>
      <c r="CF30" s="625" t="s">
        <v>291</v>
      </c>
      <c r="CG30" s="622"/>
      <c r="CH30" s="622"/>
      <c r="CI30" s="622"/>
      <c r="CJ30" s="622"/>
      <c r="CK30" s="622"/>
      <c r="CL30" s="622"/>
      <c r="CM30" s="622"/>
      <c r="CN30" s="622"/>
      <c r="CO30" s="622"/>
      <c r="CP30" s="622"/>
      <c r="CQ30" s="623"/>
      <c r="CR30" s="588">
        <v>1824016</v>
      </c>
      <c r="CS30" s="589"/>
      <c r="CT30" s="589"/>
      <c r="CU30" s="589"/>
      <c r="CV30" s="589"/>
      <c r="CW30" s="589"/>
      <c r="CX30" s="589"/>
      <c r="CY30" s="590"/>
      <c r="CZ30" s="591">
        <v>8.1</v>
      </c>
      <c r="DA30" s="609"/>
      <c r="DB30" s="609"/>
      <c r="DC30" s="610"/>
      <c r="DD30" s="594">
        <v>1759697</v>
      </c>
      <c r="DE30" s="589"/>
      <c r="DF30" s="589"/>
      <c r="DG30" s="589"/>
      <c r="DH30" s="589"/>
      <c r="DI30" s="589"/>
      <c r="DJ30" s="589"/>
      <c r="DK30" s="590"/>
      <c r="DL30" s="594">
        <v>1759697</v>
      </c>
      <c r="DM30" s="589"/>
      <c r="DN30" s="589"/>
      <c r="DO30" s="589"/>
      <c r="DP30" s="589"/>
      <c r="DQ30" s="589"/>
      <c r="DR30" s="589"/>
      <c r="DS30" s="589"/>
      <c r="DT30" s="589"/>
      <c r="DU30" s="589"/>
      <c r="DV30" s="590"/>
      <c r="DW30" s="611">
        <v>11.8</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963238</v>
      </c>
      <c r="S31" s="589"/>
      <c r="T31" s="589"/>
      <c r="U31" s="589"/>
      <c r="V31" s="589"/>
      <c r="W31" s="589"/>
      <c r="X31" s="589"/>
      <c r="Y31" s="590"/>
      <c r="Z31" s="641">
        <v>4</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99.1</v>
      </c>
      <c r="BH31" s="607"/>
      <c r="BI31" s="607"/>
      <c r="BJ31" s="607"/>
      <c r="BK31" s="607"/>
      <c r="BL31" s="607"/>
      <c r="BM31" s="643">
        <v>96.1</v>
      </c>
      <c r="BN31" s="653"/>
      <c r="BO31" s="653"/>
      <c r="BP31" s="653"/>
      <c r="BQ31" s="617"/>
      <c r="BR31" s="652">
        <v>98.7</v>
      </c>
      <c r="BS31" s="607"/>
      <c r="BT31" s="607"/>
      <c r="BU31" s="607"/>
      <c r="BV31" s="607"/>
      <c r="BW31" s="607"/>
      <c r="BX31" s="643">
        <v>94.5</v>
      </c>
      <c r="BY31" s="653"/>
      <c r="BZ31" s="653"/>
      <c r="CA31" s="653"/>
      <c r="CB31" s="617"/>
      <c r="CD31" s="660"/>
      <c r="CE31" s="661"/>
      <c r="CF31" s="625" t="s">
        <v>295</v>
      </c>
      <c r="CG31" s="622"/>
      <c r="CH31" s="622"/>
      <c r="CI31" s="622"/>
      <c r="CJ31" s="622"/>
      <c r="CK31" s="622"/>
      <c r="CL31" s="622"/>
      <c r="CM31" s="622"/>
      <c r="CN31" s="622"/>
      <c r="CO31" s="622"/>
      <c r="CP31" s="622"/>
      <c r="CQ31" s="623"/>
      <c r="CR31" s="588">
        <v>230755</v>
      </c>
      <c r="CS31" s="607"/>
      <c r="CT31" s="607"/>
      <c r="CU31" s="607"/>
      <c r="CV31" s="607"/>
      <c r="CW31" s="607"/>
      <c r="CX31" s="607"/>
      <c r="CY31" s="608"/>
      <c r="CZ31" s="591">
        <v>1</v>
      </c>
      <c r="DA31" s="609"/>
      <c r="DB31" s="609"/>
      <c r="DC31" s="610"/>
      <c r="DD31" s="594">
        <v>230755</v>
      </c>
      <c r="DE31" s="607"/>
      <c r="DF31" s="607"/>
      <c r="DG31" s="607"/>
      <c r="DH31" s="607"/>
      <c r="DI31" s="607"/>
      <c r="DJ31" s="607"/>
      <c r="DK31" s="608"/>
      <c r="DL31" s="594">
        <v>230755</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671642</v>
      </c>
      <c r="S32" s="589"/>
      <c r="T32" s="589"/>
      <c r="U32" s="589"/>
      <c r="V32" s="589"/>
      <c r="W32" s="589"/>
      <c r="X32" s="589"/>
      <c r="Y32" s="590"/>
      <c r="Z32" s="641">
        <v>2.8</v>
      </c>
      <c r="AA32" s="641"/>
      <c r="AB32" s="641"/>
      <c r="AC32" s="641"/>
      <c r="AD32" s="642">
        <v>14462</v>
      </c>
      <c r="AE32" s="642"/>
      <c r="AF32" s="642"/>
      <c r="AG32" s="642"/>
      <c r="AH32" s="642"/>
      <c r="AI32" s="642"/>
      <c r="AJ32" s="642"/>
      <c r="AK32" s="642"/>
      <c r="AL32" s="611">
        <v>0.1</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99.3</v>
      </c>
      <c r="BH32" s="573"/>
      <c r="BI32" s="573"/>
      <c r="BJ32" s="573"/>
      <c r="BK32" s="573"/>
      <c r="BL32" s="573"/>
      <c r="BM32" s="636">
        <v>96.9</v>
      </c>
      <c r="BN32" s="573"/>
      <c r="BO32" s="573"/>
      <c r="BP32" s="573"/>
      <c r="BQ32" s="630"/>
      <c r="BR32" s="651">
        <v>99.2</v>
      </c>
      <c r="BS32" s="573"/>
      <c r="BT32" s="573"/>
      <c r="BU32" s="573"/>
      <c r="BV32" s="573"/>
      <c r="BW32" s="573"/>
      <c r="BX32" s="636">
        <v>96.8</v>
      </c>
      <c r="BY32" s="573"/>
      <c r="BZ32" s="573"/>
      <c r="CA32" s="573"/>
      <c r="CB32" s="630"/>
      <c r="CD32" s="662"/>
      <c r="CE32" s="663"/>
      <c r="CF32" s="625" t="s">
        <v>298</v>
      </c>
      <c r="CG32" s="622"/>
      <c r="CH32" s="622"/>
      <c r="CI32" s="622"/>
      <c r="CJ32" s="622"/>
      <c r="CK32" s="622"/>
      <c r="CL32" s="622"/>
      <c r="CM32" s="622"/>
      <c r="CN32" s="622"/>
      <c r="CO32" s="622"/>
      <c r="CP32" s="622"/>
      <c r="CQ32" s="623"/>
      <c r="CR32" s="588">
        <v>12</v>
      </c>
      <c r="CS32" s="589"/>
      <c r="CT32" s="589"/>
      <c r="CU32" s="589"/>
      <c r="CV32" s="589"/>
      <c r="CW32" s="589"/>
      <c r="CX32" s="589"/>
      <c r="CY32" s="590"/>
      <c r="CZ32" s="591">
        <v>0</v>
      </c>
      <c r="DA32" s="609"/>
      <c r="DB32" s="609"/>
      <c r="DC32" s="610"/>
      <c r="DD32" s="594">
        <v>12</v>
      </c>
      <c r="DE32" s="589"/>
      <c r="DF32" s="589"/>
      <c r="DG32" s="589"/>
      <c r="DH32" s="589"/>
      <c r="DI32" s="589"/>
      <c r="DJ32" s="589"/>
      <c r="DK32" s="590"/>
      <c r="DL32" s="594">
        <v>12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2070900</v>
      </c>
      <c r="S33" s="589"/>
      <c r="T33" s="589"/>
      <c r="U33" s="589"/>
      <c r="V33" s="589"/>
      <c r="W33" s="589"/>
      <c r="X33" s="589"/>
      <c r="Y33" s="590"/>
      <c r="Z33" s="641">
        <v>8.6999999999999993</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8496935</v>
      </c>
      <c r="CS33" s="607"/>
      <c r="CT33" s="607"/>
      <c r="CU33" s="607"/>
      <c r="CV33" s="607"/>
      <c r="CW33" s="607"/>
      <c r="CX33" s="607"/>
      <c r="CY33" s="608"/>
      <c r="CZ33" s="591">
        <v>37.6</v>
      </c>
      <c r="DA33" s="609"/>
      <c r="DB33" s="609"/>
      <c r="DC33" s="610"/>
      <c r="DD33" s="594">
        <v>7453269</v>
      </c>
      <c r="DE33" s="607"/>
      <c r="DF33" s="607"/>
      <c r="DG33" s="607"/>
      <c r="DH33" s="607"/>
      <c r="DI33" s="607"/>
      <c r="DJ33" s="607"/>
      <c r="DK33" s="608"/>
      <c r="DL33" s="594">
        <v>5335638</v>
      </c>
      <c r="DM33" s="607"/>
      <c r="DN33" s="607"/>
      <c r="DO33" s="607"/>
      <c r="DP33" s="607"/>
      <c r="DQ33" s="607"/>
      <c r="DR33" s="607"/>
      <c r="DS33" s="607"/>
      <c r="DT33" s="607"/>
      <c r="DU33" s="607"/>
      <c r="DV33" s="608"/>
      <c r="DW33" s="611">
        <v>35.799999999999997</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3312993</v>
      </c>
      <c r="CS34" s="589"/>
      <c r="CT34" s="589"/>
      <c r="CU34" s="589"/>
      <c r="CV34" s="589"/>
      <c r="CW34" s="589"/>
      <c r="CX34" s="589"/>
      <c r="CY34" s="590"/>
      <c r="CZ34" s="591">
        <v>14.7</v>
      </c>
      <c r="DA34" s="609"/>
      <c r="DB34" s="609"/>
      <c r="DC34" s="610"/>
      <c r="DD34" s="594">
        <v>2968319</v>
      </c>
      <c r="DE34" s="589"/>
      <c r="DF34" s="589"/>
      <c r="DG34" s="589"/>
      <c r="DH34" s="589"/>
      <c r="DI34" s="589"/>
      <c r="DJ34" s="589"/>
      <c r="DK34" s="590"/>
      <c r="DL34" s="594">
        <v>2681245</v>
      </c>
      <c r="DM34" s="589"/>
      <c r="DN34" s="589"/>
      <c r="DO34" s="589"/>
      <c r="DP34" s="589"/>
      <c r="DQ34" s="589"/>
      <c r="DR34" s="589"/>
      <c r="DS34" s="589"/>
      <c r="DT34" s="589"/>
      <c r="DU34" s="589"/>
      <c r="DV34" s="590"/>
      <c r="DW34" s="611">
        <v>18</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520000</v>
      </c>
      <c r="S35" s="589"/>
      <c r="T35" s="589"/>
      <c r="U35" s="589"/>
      <c r="V35" s="589"/>
      <c r="W35" s="589"/>
      <c r="X35" s="589"/>
      <c r="Y35" s="590"/>
      <c r="Z35" s="641">
        <v>2.2000000000000002</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2580926</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398562</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363395</v>
      </c>
      <c r="CS35" s="607"/>
      <c r="CT35" s="607"/>
      <c r="CU35" s="607"/>
      <c r="CV35" s="607"/>
      <c r="CW35" s="607"/>
      <c r="CX35" s="607"/>
      <c r="CY35" s="608"/>
      <c r="CZ35" s="591">
        <v>1.6</v>
      </c>
      <c r="DA35" s="609"/>
      <c r="DB35" s="609"/>
      <c r="DC35" s="610"/>
      <c r="DD35" s="594">
        <v>303794</v>
      </c>
      <c r="DE35" s="607"/>
      <c r="DF35" s="607"/>
      <c r="DG35" s="607"/>
      <c r="DH35" s="607"/>
      <c r="DI35" s="607"/>
      <c r="DJ35" s="607"/>
      <c r="DK35" s="608"/>
      <c r="DL35" s="594">
        <v>303794</v>
      </c>
      <c r="DM35" s="607"/>
      <c r="DN35" s="607"/>
      <c r="DO35" s="607"/>
      <c r="DP35" s="607"/>
      <c r="DQ35" s="607"/>
      <c r="DR35" s="607"/>
      <c r="DS35" s="607"/>
      <c r="DT35" s="607"/>
      <c r="DU35" s="607"/>
      <c r="DV35" s="608"/>
      <c r="DW35" s="611">
        <v>2</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23928626</v>
      </c>
      <c r="S36" s="629"/>
      <c r="T36" s="629"/>
      <c r="U36" s="629"/>
      <c r="V36" s="629"/>
      <c r="W36" s="629"/>
      <c r="X36" s="629"/>
      <c r="Y36" s="632"/>
      <c r="Z36" s="633">
        <v>100</v>
      </c>
      <c r="AA36" s="633"/>
      <c r="AB36" s="633"/>
      <c r="AC36" s="633"/>
      <c r="AD36" s="634">
        <v>14393680</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813638</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105768</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2307631</v>
      </c>
      <c r="CS36" s="589"/>
      <c r="CT36" s="589"/>
      <c r="CU36" s="589"/>
      <c r="CV36" s="589"/>
      <c r="CW36" s="589"/>
      <c r="CX36" s="589"/>
      <c r="CY36" s="590"/>
      <c r="CZ36" s="591">
        <v>10.199999999999999</v>
      </c>
      <c r="DA36" s="609"/>
      <c r="DB36" s="609"/>
      <c r="DC36" s="610"/>
      <c r="DD36" s="594">
        <v>1980568</v>
      </c>
      <c r="DE36" s="589"/>
      <c r="DF36" s="589"/>
      <c r="DG36" s="589"/>
      <c r="DH36" s="589"/>
      <c r="DI36" s="589"/>
      <c r="DJ36" s="589"/>
      <c r="DK36" s="590"/>
      <c r="DL36" s="594">
        <v>1184797</v>
      </c>
      <c r="DM36" s="589"/>
      <c r="DN36" s="589"/>
      <c r="DO36" s="589"/>
      <c r="DP36" s="589"/>
      <c r="DQ36" s="589"/>
      <c r="DR36" s="589"/>
      <c r="DS36" s="589"/>
      <c r="DT36" s="589"/>
      <c r="DU36" s="589"/>
      <c r="DV36" s="590"/>
      <c r="DW36" s="611">
        <v>7.9</v>
      </c>
      <c r="DX36" s="612"/>
      <c r="DY36" s="612"/>
      <c r="DZ36" s="612"/>
      <c r="EA36" s="612"/>
      <c r="EB36" s="612"/>
      <c r="EC36" s="613"/>
    </row>
    <row r="37" spans="2:133" ht="11.25" customHeight="1">
      <c r="AQ37" s="614" t="s">
        <v>313</v>
      </c>
      <c r="AR37" s="615"/>
      <c r="AS37" s="615"/>
      <c r="AT37" s="615"/>
      <c r="AU37" s="615"/>
      <c r="AV37" s="615"/>
      <c r="AW37" s="615"/>
      <c r="AX37" s="615"/>
      <c r="AY37" s="616"/>
      <c r="AZ37" s="588">
        <v>758000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8249</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41257</v>
      </c>
      <c r="CS37" s="607"/>
      <c r="CT37" s="607"/>
      <c r="CU37" s="607"/>
      <c r="CV37" s="607"/>
      <c r="CW37" s="607"/>
      <c r="CX37" s="607"/>
      <c r="CY37" s="608"/>
      <c r="CZ37" s="591">
        <v>0.2</v>
      </c>
      <c r="DA37" s="609"/>
      <c r="DB37" s="609"/>
      <c r="DC37" s="610"/>
      <c r="DD37" s="594">
        <v>41257</v>
      </c>
      <c r="DE37" s="607"/>
      <c r="DF37" s="607"/>
      <c r="DG37" s="607"/>
      <c r="DH37" s="607"/>
      <c r="DI37" s="607"/>
      <c r="DJ37" s="607"/>
      <c r="DK37" s="608"/>
      <c r="DL37" s="594">
        <v>40742</v>
      </c>
      <c r="DM37" s="607"/>
      <c r="DN37" s="607"/>
      <c r="DO37" s="607"/>
      <c r="DP37" s="607"/>
      <c r="DQ37" s="607"/>
      <c r="DR37" s="607"/>
      <c r="DS37" s="607"/>
      <c r="DT37" s="607"/>
      <c r="DU37" s="607"/>
      <c r="DV37" s="608"/>
      <c r="DW37" s="611">
        <v>0.3</v>
      </c>
      <c r="DX37" s="612"/>
      <c r="DY37" s="612"/>
      <c r="DZ37" s="612"/>
      <c r="EA37" s="612"/>
      <c r="EB37" s="612"/>
      <c r="EC37" s="613"/>
    </row>
    <row r="38" spans="2:133" ht="11.25" customHeight="1">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14432</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1822926</v>
      </c>
      <c r="CS38" s="589"/>
      <c r="CT38" s="589"/>
      <c r="CU38" s="589"/>
      <c r="CV38" s="589"/>
      <c r="CW38" s="589"/>
      <c r="CX38" s="589"/>
      <c r="CY38" s="590"/>
      <c r="CZ38" s="591">
        <v>8.1</v>
      </c>
      <c r="DA38" s="609"/>
      <c r="DB38" s="609"/>
      <c r="DC38" s="610"/>
      <c r="DD38" s="594">
        <v>1681484</v>
      </c>
      <c r="DE38" s="589"/>
      <c r="DF38" s="589"/>
      <c r="DG38" s="589"/>
      <c r="DH38" s="589"/>
      <c r="DI38" s="589"/>
      <c r="DJ38" s="589"/>
      <c r="DK38" s="590"/>
      <c r="DL38" s="594">
        <v>1165802</v>
      </c>
      <c r="DM38" s="589"/>
      <c r="DN38" s="589"/>
      <c r="DO38" s="589"/>
      <c r="DP38" s="589"/>
      <c r="DQ38" s="589"/>
      <c r="DR38" s="589"/>
      <c r="DS38" s="589"/>
      <c r="DT38" s="589"/>
      <c r="DU38" s="589"/>
      <c r="DV38" s="590"/>
      <c r="DW38" s="611">
        <v>7.8</v>
      </c>
      <c r="DX38" s="612"/>
      <c r="DY38" s="612"/>
      <c r="DZ38" s="612"/>
      <c r="EA38" s="612"/>
      <c r="EB38" s="612"/>
      <c r="EC38" s="613"/>
    </row>
    <row r="39" spans="2:133" ht="11.25" customHeight="1">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100</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521528</v>
      </c>
      <c r="CS39" s="607"/>
      <c r="CT39" s="607"/>
      <c r="CU39" s="607"/>
      <c r="CV39" s="607"/>
      <c r="CW39" s="607"/>
      <c r="CX39" s="607"/>
      <c r="CY39" s="608"/>
      <c r="CZ39" s="591">
        <v>2.2999999999999998</v>
      </c>
      <c r="DA39" s="609"/>
      <c r="DB39" s="609"/>
      <c r="DC39" s="610"/>
      <c r="DD39" s="594">
        <v>519104</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318326</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80</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168462</v>
      </c>
      <c r="CS40" s="589"/>
      <c r="CT40" s="589"/>
      <c r="CU40" s="589"/>
      <c r="CV40" s="589"/>
      <c r="CW40" s="589"/>
      <c r="CX40" s="589"/>
      <c r="CY40" s="590"/>
      <c r="CZ40" s="591">
        <v>0.7</v>
      </c>
      <c r="DA40" s="609"/>
      <c r="DB40" s="609"/>
      <c r="DC40" s="610"/>
      <c r="DD40" s="594" t="s">
        <v>317</v>
      </c>
      <c r="DE40" s="589"/>
      <c r="DF40" s="589"/>
      <c r="DG40" s="589"/>
      <c r="DH40" s="589"/>
      <c r="DI40" s="589"/>
      <c r="DJ40" s="589"/>
      <c r="DK40" s="590"/>
      <c r="DL40" s="594" t="s">
        <v>317</v>
      </c>
      <c r="DM40" s="589"/>
      <c r="DN40" s="589"/>
      <c r="DO40" s="589"/>
      <c r="DP40" s="589"/>
      <c r="DQ40" s="589"/>
      <c r="DR40" s="589"/>
      <c r="DS40" s="589"/>
      <c r="DT40" s="589"/>
      <c r="DU40" s="589"/>
      <c r="DV40" s="590"/>
      <c r="DW40" s="611" t="s">
        <v>317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690962</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271</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4391798</v>
      </c>
      <c r="CS42" s="589"/>
      <c r="CT42" s="589"/>
      <c r="CU42" s="589"/>
      <c r="CV42" s="589"/>
      <c r="CW42" s="589"/>
      <c r="CX42" s="589"/>
      <c r="CY42" s="590"/>
      <c r="CZ42" s="591">
        <v>19.399999999999999</v>
      </c>
      <c r="DA42" s="592"/>
      <c r="DB42" s="592"/>
      <c r="DC42" s="593"/>
      <c r="DD42" s="594">
        <v>1112740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82582</v>
      </c>
      <c r="CS43" s="607"/>
      <c r="CT43" s="607"/>
      <c r="CU43" s="607"/>
      <c r="CV43" s="607"/>
      <c r="CW43" s="607"/>
      <c r="CX43" s="607"/>
      <c r="CY43" s="608"/>
      <c r="CZ43" s="591">
        <v>0.4</v>
      </c>
      <c r="DA43" s="609"/>
      <c r="DB43" s="609"/>
      <c r="DC43" s="610"/>
      <c r="DD43" s="594">
        <v>82582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4368806</v>
      </c>
      <c r="CS44" s="589"/>
      <c r="CT44" s="589"/>
      <c r="CU44" s="589"/>
      <c r="CV44" s="589"/>
      <c r="CW44" s="589"/>
      <c r="CX44" s="589"/>
      <c r="CY44" s="590"/>
      <c r="CZ44" s="591">
        <v>19.3</v>
      </c>
      <c r="DA44" s="592"/>
      <c r="DB44" s="592"/>
      <c r="DC44" s="593"/>
      <c r="DD44" s="594">
        <v>1089748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2781131</v>
      </c>
      <c r="CS45" s="607"/>
      <c r="CT45" s="607"/>
      <c r="CU45" s="607"/>
      <c r="CV45" s="607"/>
      <c r="CW45" s="607"/>
      <c r="CX45" s="607"/>
      <c r="CY45" s="608"/>
      <c r="CZ45" s="591">
        <v>12.3</v>
      </c>
      <c r="DA45" s="609"/>
      <c r="DB45" s="609"/>
      <c r="DC45" s="610"/>
      <c r="DD45" s="594">
        <v>439643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1518533</v>
      </c>
      <c r="CS46" s="589"/>
      <c r="CT46" s="589"/>
      <c r="CU46" s="589"/>
      <c r="CV46" s="589"/>
      <c r="CW46" s="589"/>
      <c r="CX46" s="589"/>
      <c r="CY46" s="590"/>
      <c r="CZ46" s="591">
        <v>6.7</v>
      </c>
      <c r="DA46" s="592"/>
      <c r="DB46" s="592"/>
      <c r="DC46" s="593"/>
      <c r="DD46" s="594">
        <v>582197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22992</v>
      </c>
      <c r="CS47" s="607"/>
      <c r="CT47" s="607"/>
      <c r="CU47" s="607"/>
      <c r="CV47" s="607"/>
      <c r="CW47" s="607"/>
      <c r="CX47" s="607"/>
      <c r="CY47" s="608"/>
      <c r="CZ47" s="591">
        <v>0.1</v>
      </c>
      <c r="DA47" s="609"/>
      <c r="DB47" s="609"/>
      <c r="DC47" s="610"/>
      <c r="DD47" s="594">
        <v>22992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341</v>
      </c>
      <c r="CS48" s="589"/>
      <c r="CT48" s="589"/>
      <c r="CU48" s="589"/>
      <c r="CV48" s="589"/>
      <c r="CW48" s="589"/>
      <c r="CX48" s="589"/>
      <c r="CY48" s="590"/>
      <c r="CZ48" s="591" t="s">
        <v>341</v>
      </c>
      <c r="DA48" s="592"/>
      <c r="DB48" s="592"/>
      <c r="DC48" s="593"/>
      <c r="DD48" s="594" t="s">
        <v>341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22612342</v>
      </c>
      <c r="CS49" s="573"/>
      <c r="CT49" s="573"/>
      <c r="CU49" s="573"/>
      <c r="CV49" s="573"/>
      <c r="CW49" s="573"/>
      <c r="CX49" s="573"/>
      <c r="CY49" s="574"/>
      <c r="CZ49" s="575">
        <v>100</v>
      </c>
      <c r="DA49" s="576"/>
      <c r="DB49" s="576"/>
      <c r="DC49" s="577"/>
      <c r="DD49" s="578">
        <v>15580609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23928</v>
      </c>
      <c r="R7" s="1101"/>
      <c r="S7" s="1101"/>
      <c r="T7" s="1101"/>
      <c r="U7" s="1101"/>
      <c r="V7" s="1101">
        <v>22612</v>
      </c>
      <c r="W7" s="1101"/>
      <c r="X7" s="1101"/>
      <c r="Y7" s="1101"/>
      <c r="Z7" s="1101"/>
      <c r="AA7" s="1101">
        <v>1316</v>
      </c>
      <c r="AB7" s="1101"/>
      <c r="AC7" s="1101"/>
      <c r="AD7" s="1101"/>
      <c r="AE7" s="1102"/>
      <c r="AF7" s="1103">
        <v>1228</v>
      </c>
      <c r="AG7" s="1104"/>
      <c r="AH7" s="1104"/>
      <c r="AI7" s="1104"/>
      <c r="AJ7" s="1105"/>
      <c r="AK7" s="1087">
        <v>478</v>
      </c>
      <c r="AL7" s="1088"/>
      <c r="AM7" s="1088"/>
      <c r="AN7" s="1088"/>
      <c r="AO7" s="1088"/>
      <c r="AP7" s="1088">
        <v>18278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533</v>
      </c>
      <c r="BS7" s="1091" t="s">
        <v>534</v>
      </c>
      <c r="BT7" s="1092"/>
      <c r="BU7" s="1092"/>
      <c r="BV7" s="1092"/>
      <c r="BW7" s="1092"/>
      <c r="BX7" s="1092"/>
      <c r="BY7" s="1092"/>
      <c r="BZ7" s="1092"/>
      <c r="CA7" s="1092"/>
      <c r="CB7" s="1092"/>
      <c r="CC7" s="1092"/>
      <c r="CD7" s="1092"/>
      <c r="CE7" s="1092"/>
      <c r="CF7" s="1092"/>
      <c r="CG7" s="1093"/>
      <c r="CH7" s="1084">
        <v>1</v>
      </c>
      <c r="CI7" s="1085"/>
      <c r="CJ7" s="1085"/>
      <c r="CK7" s="1085"/>
      <c r="CL7" s="1086"/>
      <c r="CM7" s="1084">
        <v>38</v>
      </c>
      <c r="CN7" s="1085"/>
      <c r="CO7" s="1085"/>
      <c r="CP7" s="1085"/>
      <c r="CQ7" s="1086"/>
      <c r="CR7" s="1084">
        <v>5</v>
      </c>
      <c r="CS7" s="1085"/>
      <c r="CT7" s="1085"/>
      <c r="CU7" s="1085"/>
      <c r="CV7" s="1086"/>
      <c r="CW7" s="1084" t="s">
        <v>535</v>
      </c>
      <c r="CX7" s="1085"/>
      <c r="CY7" s="1085"/>
      <c r="CZ7" s="1085"/>
      <c r="DA7" s="1086"/>
      <c r="DB7" s="1084">
        <v>92</v>
      </c>
      <c r="DC7" s="1085"/>
      <c r="DD7" s="1085"/>
      <c r="DE7" s="1085"/>
      <c r="DF7" s="1086"/>
      <c r="DG7" s="1084">
        <v>276</v>
      </c>
      <c r="DH7" s="1085"/>
      <c r="DI7" s="1085"/>
      <c r="DJ7" s="1085"/>
      <c r="DK7" s="1086"/>
      <c r="DL7" s="1084" t="s">
        <v>535</v>
      </c>
      <c r="DM7" s="1085"/>
      <c r="DN7" s="1085"/>
      <c r="DO7" s="1085"/>
      <c r="DP7" s="1086"/>
      <c r="DQ7" s="1084">
        <v>276</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23928</v>
      </c>
      <c r="R23" s="1065"/>
      <c r="S23" s="1065"/>
      <c r="T23" s="1065"/>
      <c r="U23" s="1065"/>
      <c r="V23" s="1065">
        <v>22612</v>
      </c>
      <c r="W23" s="1065"/>
      <c r="X23" s="1065"/>
      <c r="Y23" s="1065"/>
      <c r="Z23" s="1065"/>
      <c r="AA23" s="1065">
        <v>1316</v>
      </c>
      <c r="AB23" s="1065"/>
      <c r="AC23" s="1065"/>
      <c r="AD23" s="1065"/>
      <c r="AE23" s="1066"/>
      <c r="AF23" s="1067">
        <v>1228</v>
      </c>
      <c r="AG23" s="1065"/>
      <c r="AH23" s="1065"/>
      <c r="AI23" s="1065"/>
      <c r="AJ23" s="1068"/>
      <c r="AK23" s="1069"/>
      <c r="AL23" s="1070"/>
      <c r="AM23" s="1070"/>
      <c r="AN23" s="1070"/>
      <c r="AO23" s="1070"/>
      <c r="AP23" s="1065">
        <v>18278</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6173</v>
      </c>
      <c r="R28" s="1050"/>
      <c r="S28" s="1050"/>
      <c r="T28" s="1050"/>
      <c r="U28" s="1050"/>
      <c r="V28" s="1050">
        <v>5774</v>
      </c>
      <c r="W28" s="1050"/>
      <c r="X28" s="1050"/>
      <c r="Y28" s="1050"/>
      <c r="Z28" s="1050"/>
      <c r="AA28" s="1050">
        <v>399</v>
      </c>
      <c r="AB28" s="1050"/>
      <c r="AC28" s="1050"/>
      <c r="AD28" s="1050"/>
      <c r="AE28" s="1051"/>
      <c r="AF28" s="1052">
        <v>399</v>
      </c>
      <c r="AG28" s="1050"/>
      <c r="AH28" s="1050"/>
      <c r="AI28" s="1050"/>
      <c r="AJ28" s="1053"/>
      <c r="AK28" s="1054">
        <v>480</v>
      </c>
      <c r="AL28" s="1042"/>
      <c r="AM28" s="1042"/>
      <c r="AN28" s="1042"/>
      <c r="AO28" s="1042"/>
      <c r="AP28" s="1042" t="s">
        <v>536</v>
      </c>
      <c r="AQ28" s="1042"/>
      <c r="AR28" s="1042"/>
      <c r="AS28" s="1042"/>
      <c r="AT28" s="1042"/>
      <c r="AU28" s="1042" t="s">
        <v>535</v>
      </c>
      <c r="AV28" s="1042"/>
      <c r="AW28" s="1042"/>
      <c r="AX28" s="1042"/>
      <c r="AY28" s="1042"/>
      <c r="AZ28" s="1043" t="s">
        <v>535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3598</v>
      </c>
      <c r="R29" s="1040"/>
      <c r="S29" s="1040"/>
      <c r="T29" s="1040"/>
      <c r="U29" s="1040"/>
      <c r="V29" s="1040">
        <v>3513</v>
      </c>
      <c r="W29" s="1040"/>
      <c r="X29" s="1040"/>
      <c r="Y29" s="1040"/>
      <c r="Z29" s="1040"/>
      <c r="AA29" s="1040">
        <v>85</v>
      </c>
      <c r="AB29" s="1040"/>
      <c r="AC29" s="1040"/>
      <c r="AD29" s="1040"/>
      <c r="AE29" s="1041"/>
      <c r="AF29" s="1033">
        <v>85</v>
      </c>
      <c r="AG29" s="1034"/>
      <c r="AH29" s="1034"/>
      <c r="AI29" s="1034"/>
      <c r="AJ29" s="1035"/>
      <c r="AK29" s="976">
        <v>481</v>
      </c>
      <c r="AL29" s="967"/>
      <c r="AM29" s="967"/>
      <c r="AN29" s="967"/>
      <c r="AO29" s="967"/>
      <c r="AP29" s="967" t="s">
        <v>535</v>
      </c>
      <c r="AQ29" s="967"/>
      <c r="AR29" s="967"/>
      <c r="AS29" s="967"/>
      <c r="AT29" s="967"/>
      <c r="AU29" s="967" t="s">
        <v>535</v>
      </c>
      <c r="AV29" s="967"/>
      <c r="AW29" s="967"/>
      <c r="AX29" s="967"/>
      <c r="AY29" s="967"/>
      <c r="AZ29" s="1038" t="s">
        <v>537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530</v>
      </c>
      <c r="R30" s="1040"/>
      <c r="S30" s="1040"/>
      <c r="T30" s="1040"/>
      <c r="U30" s="1040"/>
      <c r="V30" s="1040">
        <v>529</v>
      </c>
      <c r="W30" s="1040"/>
      <c r="X30" s="1040"/>
      <c r="Y30" s="1040"/>
      <c r="Z30" s="1040"/>
      <c r="AA30" s="1040">
        <v>1</v>
      </c>
      <c r="AB30" s="1040"/>
      <c r="AC30" s="1040"/>
      <c r="AD30" s="1040"/>
      <c r="AE30" s="1041"/>
      <c r="AF30" s="1033">
        <v>1</v>
      </c>
      <c r="AG30" s="1034"/>
      <c r="AH30" s="1034"/>
      <c r="AI30" s="1034"/>
      <c r="AJ30" s="1035"/>
      <c r="AK30" s="976">
        <v>100</v>
      </c>
      <c r="AL30" s="967"/>
      <c r="AM30" s="967"/>
      <c r="AN30" s="967"/>
      <c r="AO30" s="967"/>
      <c r="AP30" s="967" t="s">
        <v>535</v>
      </c>
      <c r="AQ30" s="967"/>
      <c r="AR30" s="967"/>
      <c r="AS30" s="967"/>
      <c r="AT30" s="967"/>
      <c r="AU30" s="967" t="s">
        <v>535</v>
      </c>
      <c r="AV30" s="967"/>
      <c r="AW30" s="967"/>
      <c r="AX30" s="967"/>
      <c r="AY30" s="967"/>
      <c r="AZ30" s="1038" t="s">
        <v>537</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1206</v>
      </c>
      <c r="R31" s="1040"/>
      <c r="S31" s="1040"/>
      <c r="T31" s="1040"/>
      <c r="U31" s="1040"/>
      <c r="V31" s="1040">
        <v>1069</v>
      </c>
      <c r="W31" s="1040"/>
      <c r="X31" s="1040"/>
      <c r="Y31" s="1040"/>
      <c r="Z31" s="1040"/>
      <c r="AA31" s="1040">
        <v>137</v>
      </c>
      <c r="AB31" s="1040"/>
      <c r="AC31" s="1040"/>
      <c r="AD31" s="1040"/>
      <c r="AE31" s="1041"/>
      <c r="AF31" s="1033">
        <v>926</v>
      </c>
      <c r="AG31" s="1034"/>
      <c r="AH31" s="1034"/>
      <c r="AI31" s="1034"/>
      <c r="AJ31" s="1035"/>
      <c r="AK31" s="976" t="s">
        <v>535</v>
      </c>
      <c r="AL31" s="967"/>
      <c r="AM31" s="967"/>
      <c r="AN31" s="967"/>
      <c r="AO31" s="967"/>
      <c r="AP31" s="967" t="s">
        <v>535</v>
      </c>
      <c r="AQ31" s="967"/>
      <c r="AR31" s="967"/>
      <c r="AS31" s="967"/>
      <c r="AT31" s="967"/>
      <c r="AU31" s="967" t="s">
        <v>535</v>
      </c>
      <c r="AV31" s="967"/>
      <c r="AW31" s="967"/>
      <c r="AX31" s="967"/>
      <c r="AY31" s="967"/>
      <c r="AZ31" s="1038" t="s">
        <v>535</v>
      </c>
      <c r="BA31" s="1038"/>
      <c r="BB31" s="1038"/>
      <c r="BC31" s="1038"/>
      <c r="BD31" s="1038"/>
      <c r="BE31" s="1022" t="s">
        <v>383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3204</v>
      </c>
      <c r="R32" s="1040"/>
      <c r="S32" s="1040"/>
      <c r="T32" s="1040"/>
      <c r="U32" s="1040"/>
      <c r="V32" s="1040">
        <v>3586</v>
      </c>
      <c r="W32" s="1040"/>
      <c r="X32" s="1040"/>
      <c r="Y32" s="1040"/>
      <c r="Z32" s="1040"/>
      <c r="AA32" s="1040">
        <v>-382</v>
      </c>
      <c r="AB32" s="1040"/>
      <c r="AC32" s="1040"/>
      <c r="AD32" s="1040"/>
      <c r="AE32" s="1041"/>
      <c r="AF32" s="1033">
        <v>355</v>
      </c>
      <c r="AG32" s="1034"/>
      <c r="AH32" s="1034"/>
      <c r="AI32" s="1034"/>
      <c r="AJ32" s="1035"/>
      <c r="AK32" s="976">
        <v>758</v>
      </c>
      <c r="AL32" s="967"/>
      <c r="AM32" s="967"/>
      <c r="AN32" s="967"/>
      <c r="AO32" s="967"/>
      <c r="AP32" s="967">
        <v>1713</v>
      </c>
      <c r="AQ32" s="967"/>
      <c r="AR32" s="967"/>
      <c r="AS32" s="967"/>
      <c r="AT32" s="967"/>
      <c r="AU32" s="967">
        <v>1069</v>
      </c>
      <c r="AV32" s="967"/>
      <c r="AW32" s="967"/>
      <c r="AX32" s="967"/>
      <c r="AY32" s="967"/>
      <c r="AZ32" s="1038" t="s">
        <v>535</v>
      </c>
      <c r="BA32" s="1038"/>
      <c r="BB32" s="1038"/>
      <c r="BC32" s="1038"/>
      <c r="BD32" s="1038"/>
      <c r="BE32" s="1022" t="s">
        <v>383</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385</v>
      </c>
      <c r="C33" s="1028"/>
      <c r="D33" s="1028"/>
      <c r="E33" s="1028"/>
      <c r="F33" s="1028"/>
      <c r="G33" s="1028"/>
      <c r="H33" s="1028"/>
      <c r="I33" s="1028"/>
      <c r="J33" s="1028"/>
      <c r="K33" s="1028"/>
      <c r="L33" s="1028"/>
      <c r="M33" s="1028"/>
      <c r="N33" s="1028"/>
      <c r="O33" s="1028"/>
      <c r="P33" s="1029"/>
      <c r="Q33" s="1039">
        <v>1819</v>
      </c>
      <c r="R33" s="1040"/>
      <c r="S33" s="1040"/>
      <c r="T33" s="1040"/>
      <c r="U33" s="1040"/>
      <c r="V33" s="1040">
        <v>1792</v>
      </c>
      <c r="W33" s="1040"/>
      <c r="X33" s="1040"/>
      <c r="Y33" s="1040"/>
      <c r="Z33" s="1040"/>
      <c r="AA33" s="1040">
        <v>27</v>
      </c>
      <c r="AB33" s="1040"/>
      <c r="AC33" s="1040"/>
      <c r="AD33" s="1040"/>
      <c r="AE33" s="1041"/>
      <c r="AF33" s="1033">
        <v>26</v>
      </c>
      <c r="AG33" s="1034"/>
      <c r="AH33" s="1034"/>
      <c r="AI33" s="1034"/>
      <c r="AJ33" s="1035"/>
      <c r="AK33" s="976">
        <v>814</v>
      </c>
      <c r="AL33" s="967"/>
      <c r="AM33" s="967"/>
      <c r="AN33" s="967"/>
      <c r="AO33" s="967"/>
      <c r="AP33" s="967">
        <v>11012</v>
      </c>
      <c r="AQ33" s="967"/>
      <c r="AR33" s="967"/>
      <c r="AS33" s="967"/>
      <c r="AT33" s="967"/>
      <c r="AU33" s="967">
        <v>8887</v>
      </c>
      <c r="AV33" s="967"/>
      <c r="AW33" s="967"/>
      <c r="AX33" s="967"/>
      <c r="AY33" s="967"/>
      <c r="AZ33" s="1038" t="s">
        <v>537</v>
      </c>
      <c r="BA33" s="1038"/>
      <c r="BB33" s="1038"/>
      <c r="BC33" s="1038"/>
      <c r="BD33" s="1038"/>
      <c r="BE33" s="1022" t="s">
        <v>386</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1792</v>
      </c>
      <c r="AG63" s="955"/>
      <c r="AH63" s="955"/>
      <c r="AI63" s="955"/>
      <c r="AJ63" s="1020"/>
      <c r="AK63" s="1021"/>
      <c r="AL63" s="959"/>
      <c r="AM63" s="959"/>
      <c r="AN63" s="959"/>
      <c r="AO63" s="959"/>
      <c r="AP63" s="955">
        <v>12725</v>
      </c>
      <c r="AQ63" s="955"/>
      <c r="AR63" s="955"/>
      <c r="AS63" s="955"/>
      <c r="AT63" s="955"/>
      <c r="AU63" s="955">
        <v>9956</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391</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64208</v>
      </c>
      <c r="R68" s="978"/>
      <c r="S68" s="978"/>
      <c r="T68" s="978"/>
      <c r="U68" s="978"/>
      <c r="V68" s="978">
        <v>67602</v>
      </c>
      <c r="W68" s="978"/>
      <c r="X68" s="978"/>
      <c r="Y68" s="978"/>
      <c r="Z68" s="978"/>
      <c r="AA68" s="978">
        <v>-3394</v>
      </c>
      <c r="AB68" s="978"/>
      <c r="AC68" s="978"/>
      <c r="AD68" s="978"/>
      <c r="AE68" s="978"/>
      <c r="AF68" s="978">
        <v>-8344</v>
      </c>
      <c r="AG68" s="978"/>
      <c r="AH68" s="978"/>
      <c r="AI68" s="978"/>
      <c r="AJ68" s="978"/>
      <c r="AK68" s="978" t="s">
        <v>535</v>
      </c>
      <c r="AL68" s="978"/>
      <c r="AM68" s="978"/>
      <c r="AN68" s="978"/>
      <c r="AO68" s="978"/>
      <c r="AP68" s="978">
        <v>83</v>
      </c>
      <c r="AQ68" s="978"/>
      <c r="AR68" s="978"/>
      <c r="AS68" s="978"/>
      <c r="AT68" s="978"/>
      <c r="AU68" s="978" t="s">
        <v>535</v>
      </c>
      <c r="AV68" s="978"/>
      <c r="AW68" s="978"/>
      <c r="AX68" s="978"/>
      <c r="AY68" s="978"/>
      <c r="AZ68" s="979" t="s">
        <v>544</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430</v>
      </c>
      <c r="R69" s="967"/>
      <c r="S69" s="967"/>
      <c r="T69" s="967"/>
      <c r="U69" s="967"/>
      <c r="V69" s="967">
        <v>386</v>
      </c>
      <c r="W69" s="967"/>
      <c r="X69" s="967"/>
      <c r="Y69" s="967"/>
      <c r="Z69" s="967"/>
      <c r="AA69" s="967">
        <v>44</v>
      </c>
      <c r="AB69" s="967"/>
      <c r="AC69" s="967"/>
      <c r="AD69" s="967"/>
      <c r="AE69" s="967"/>
      <c r="AF69" s="967">
        <v>44</v>
      </c>
      <c r="AG69" s="967"/>
      <c r="AH69" s="967"/>
      <c r="AI69" s="967"/>
      <c r="AJ69" s="967"/>
      <c r="AK69" s="967">
        <v>1</v>
      </c>
      <c r="AL69" s="967"/>
      <c r="AM69" s="967"/>
      <c r="AN69" s="967"/>
      <c r="AO69" s="967"/>
      <c r="AP69" s="967">
        <v>242</v>
      </c>
      <c r="AQ69" s="967"/>
      <c r="AR69" s="967"/>
      <c r="AS69" s="967"/>
      <c r="AT69" s="967"/>
      <c r="AU69" s="967">
        <v>144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5543</v>
      </c>
      <c r="R70" s="967"/>
      <c r="S70" s="967"/>
      <c r="T70" s="967"/>
      <c r="U70" s="967"/>
      <c r="V70" s="967">
        <v>5413</v>
      </c>
      <c r="W70" s="967"/>
      <c r="X70" s="967"/>
      <c r="Y70" s="967"/>
      <c r="Z70" s="967"/>
      <c r="AA70" s="967">
        <v>130</v>
      </c>
      <c r="AB70" s="967"/>
      <c r="AC70" s="967"/>
      <c r="AD70" s="967"/>
      <c r="AE70" s="967"/>
      <c r="AF70" s="967">
        <v>130</v>
      </c>
      <c r="AG70" s="967"/>
      <c r="AH70" s="967"/>
      <c r="AI70" s="967"/>
      <c r="AJ70" s="967"/>
      <c r="AK70" s="967">
        <v>750</v>
      </c>
      <c r="AL70" s="967"/>
      <c r="AM70" s="967"/>
      <c r="AN70" s="967"/>
      <c r="AO70" s="967"/>
      <c r="AP70" s="967" t="s">
        <v>535</v>
      </c>
      <c r="AQ70" s="967"/>
      <c r="AR70" s="967"/>
      <c r="AS70" s="967"/>
      <c r="AT70" s="967"/>
      <c r="AU70" s="967" t="s">
        <v>535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541</v>
      </c>
      <c r="C71" s="971"/>
      <c r="D71" s="971"/>
      <c r="E71" s="971"/>
      <c r="F71" s="971"/>
      <c r="G71" s="971"/>
      <c r="H71" s="971"/>
      <c r="I71" s="971"/>
      <c r="J71" s="971"/>
      <c r="K71" s="971"/>
      <c r="L71" s="971"/>
      <c r="M71" s="971"/>
      <c r="N71" s="971"/>
      <c r="O71" s="971"/>
      <c r="P71" s="972"/>
      <c r="Q71" s="973">
        <v>2135</v>
      </c>
      <c r="R71" s="967"/>
      <c r="S71" s="967"/>
      <c r="T71" s="967"/>
      <c r="U71" s="967"/>
      <c r="V71" s="967">
        <v>2132</v>
      </c>
      <c r="W71" s="967"/>
      <c r="X71" s="967"/>
      <c r="Y71" s="967"/>
      <c r="Z71" s="967"/>
      <c r="AA71" s="967">
        <v>4</v>
      </c>
      <c r="AB71" s="967"/>
      <c r="AC71" s="967"/>
      <c r="AD71" s="967"/>
      <c r="AE71" s="967"/>
      <c r="AF71" s="967">
        <v>4</v>
      </c>
      <c r="AG71" s="967"/>
      <c r="AH71" s="967"/>
      <c r="AI71" s="967"/>
      <c r="AJ71" s="967"/>
      <c r="AK71" s="967" t="s">
        <v>535</v>
      </c>
      <c r="AL71" s="967"/>
      <c r="AM71" s="967"/>
      <c r="AN71" s="967"/>
      <c r="AO71" s="967"/>
      <c r="AP71" s="967" t="s">
        <v>537</v>
      </c>
      <c r="AQ71" s="967"/>
      <c r="AR71" s="967"/>
      <c r="AS71" s="967"/>
      <c r="AT71" s="967"/>
      <c r="AU71" s="967" t="s">
        <v>537</v>
      </c>
      <c r="AV71" s="967"/>
      <c r="AW71" s="967"/>
      <c r="AX71" s="967"/>
      <c r="AY71" s="967"/>
      <c r="AZ71" s="968" t="s">
        <v>545</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542</v>
      </c>
      <c r="C72" s="971"/>
      <c r="D72" s="971"/>
      <c r="E72" s="971"/>
      <c r="F72" s="971"/>
      <c r="G72" s="971"/>
      <c r="H72" s="971"/>
      <c r="I72" s="971"/>
      <c r="J72" s="971"/>
      <c r="K72" s="971"/>
      <c r="L72" s="971"/>
      <c r="M72" s="971"/>
      <c r="N72" s="971"/>
      <c r="O72" s="971"/>
      <c r="P72" s="972"/>
      <c r="Q72" s="973">
        <v>379374</v>
      </c>
      <c r="R72" s="967"/>
      <c r="S72" s="967"/>
      <c r="T72" s="967"/>
      <c r="U72" s="967"/>
      <c r="V72" s="967">
        <v>363923</v>
      </c>
      <c r="W72" s="967"/>
      <c r="X72" s="967"/>
      <c r="Y72" s="967"/>
      <c r="Z72" s="967"/>
      <c r="AA72" s="967">
        <v>15452</v>
      </c>
      <c r="AB72" s="967"/>
      <c r="AC72" s="967"/>
      <c r="AD72" s="967"/>
      <c r="AE72" s="967"/>
      <c r="AF72" s="967">
        <v>15452</v>
      </c>
      <c r="AG72" s="967"/>
      <c r="AH72" s="967"/>
      <c r="AI72" s="967"/>
      <c r="AJ72" s="967"/>
      <c r="AK72" s="967">
        <v>4171</v>
      </c>
      <c r="AL72" s="967"/>
      <c r="AM72" s="967"/>
      <c r="AN72" s="967"/>
      <c r="AO72" s="967"/>
      <c r="AP72" s="967" t="s">
        <v>537</v>
      </c>
      <c r="AQ72" s="967"/>
      <c r="AR72" s="967"/>
      <c r="AS72" s="967"/>
      <c r="AT72" s="967"/>
      <c r="AU72" s="967" t="s">
        <v>537</v>
      </c>
      <c r="AV72" s="967"/>
      <c r="AW72" s="967"/>
      <c r="AX72" s="967"/>
      <c r="AY72" s="967"/>
      <c r="AZ72" s="968" t="s">
        <v>546</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543</v>
      </c>
      <c r="C73" s="971"/>
      <c r="D73" s="971"/>
      <c r="E73" s="971"/>
      <c r="F73" s="971"/>
      <c r="G73" s="971"/>
      <c r="H73" s="971"/>
      <c r="I73" s="971"/>
      <c r="J73" s="971"/>
      <c r="K73" s="971"/>
      <c r="L73" s="971"/>
      <c r="M73" s="971"/>
      <c r="N73" s="971"/>
      <c r="O73" s="971"/>
      <c r="P73" s="972"/>
      <c r="Q73" s="973">
        <v>305</v>
      </c>
      <c r="R73" s="967"/>
      <c r="S73" s="967"/>
      <c r="T73" s="967"/>
      <c r="U73" s="967"/>
      <c r="V73" s="967">
        <v>296</v>
      </c>
      <c r="W73" s="967"/>
      <c r="X73" s="967"/>
      <c r="Y73" s="967"/>
      <c r="Z73" s="967"/>
      <c r="AA73" s="967">
        <v>9</v>
      </c>
      <c r="AB73" s="967"/>
      <c r="AC73" s="967"/>
      <c r="AD73" s="967"/>
      <c r="AE73" s="967"/>
      <c r="AF73" s="967">
        <v>9</v>
      </c>
      <c r="AG73" s="967"/>
      <c r="AH73" s="967"/>
      <c r="AI73" s="967"/>
      <c r="AJ73" s="967"/>
      <c r="AK73" s="967">
        <v>4</v>
      </c>
      <c r="AL73" s="967"/>
      <c r="AM73" s="967"/>
      <c r="AN73" s="967"/>
      <c r="AO73" s="967"/>
      <c r="AP73" s="967" t="s">
        <v>537</v>
      </c>
      <c r="AQ73" s="967"/>
      <c r="AR73" s="967"/>
      <c r="AS73" s="967"/>
      <c r="AT73" s="967"/>
      <c r="AU73" s="967" t="s">
        <v>537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7295</v>
      </c>
      <c r="AG88" s="955"/>
      <c r="AH88" s="955"/>
      <c r="AI88" s="955"/>
      <c r="AJ88" s="955"/>
      <c r="AK88" s="959"/>
      <c r="AL88" s="959"/>
      <c r="AM88" s="959"/>
      <c r="AN88" s="959"/>
      <c r="AO88" s="959"/>
      <c r="AP88" s="955">
        <v>325</v>
      </c>
      <c r="AQ88" s="955"/>
      <c r="AR88" s="955"/>
      <c r="AS88" s="955"/>
      <c r="AT88" s="955"/>
      <c r="AU88" s="955">
        <v>144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c r="CX102" s="947"/>
      <c r="CY102" s="947"/>
      <c r="CZ102" s="947"/>
      <c r="DA102" s="948"/>
      <c r="DB102" s="946">
        <v>92</v>
      </c>
      <c r="DC102" s="947"/>
      <c r="DD102" s="947"/>
      <c r="DE102" s="947"/>
      <c r="DF102" s="948"/>
      <c r="DG102" s="946">
        <v>276</v>
      </c>
      <c r="DH102" s="947"/>
      <c r="DI102" s="947"/>
      <c r="DJ102" s="947"/>
      <c r="DK102" s="948"/>
      <c r="DL102" s="946"/>
      <c r="DM102" s="947"/>
      <c r="DN102" s="947"/>
      <c r="DO102" s="947"/>
      <c r="DP102" s="948"/>
      <c r="DQ102" s="946">
        <v>276</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285</v>
      </c>
      <c r="AG109" s="888"/>
      <c r="AH109" s="888"/>
      <c r="AI109" s="888"/>
      <c r="AJ109" s="889"/>
      <c r="AK109" s="890" t="s">
        <v>284</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285</v>
      </c>
      <c r="BW109" s="888"/>
      <c r="BX109" s="888"/>
      <c r="BY109" s="888"/>
      <c r="BZ109" s="889"/>
      <c r="CA109" s="890" t="s">
        <v>284</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285</v>
      </c>
      <c r="DM109" s="888"/>
      <c r="DN109" s="888"/>
      <c r="DO109" s="888"/>
      <c r="DP109" s="889"/>
      <c r="DQ109" s="890" t="s">
        <v>284</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2249290</v>
      </c>
      <c r="AB110" s="873"/>
      <c r="AC110" s="873"/>
      <c r="AD110" s="873"/>
      <c r="AE110" s="874"/>
      <c r="AF110" s="875">
        <v>2113253</v>
      </c>
      <c r="AG110" s="873"/>
      <c r="AH110" s="873"/>
      <c r="AI110" s="873"/>
      <c r="AJ110" s="874"/>
      <c r="AK110" s="875">
        <v>2054771</v>
      </c>
      <c r="AL110" s="873"/>
      <c r="AM110" s="873"/>
      <c r="AN110" s="873"/>
      <c r="AO110" s="874"/>
      <c r="AP110" s="876">
        <v>17.2</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18259367</v>
      </c>
      <c r="BR110" s="800"/>
      <c r="BS110" s="800"/>
      <c r="BT110" s="800"/>
      <c r="BU110" s="800"/>
      <c r="BV110" s="800">
        <v>18031500</v>
      </c>
      <c r="BW110" s="800"/>
      <c r="BX110" s="800"/>
      <c r="BY110" s="800"/>
      <c r="BZ110" s="800"/>
      <c r="CA110" s="800">
        <v>18278384</v>
      </c>
      <c r="CB110" s="800"/>
      <c r="CC110" s="800"/>
      <c r="CD110" s="800"/>
      <c r="CE110" s="800"/>
      <c r="CF110" s="861">
        <v>152.9</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549885</v>
      </c>
      <c r="BR111" s="771"/>
      <c r="BS111" s="771"/>
      <c r="BT111" s="771"/>
      <c r="BU111" s="771"/>
      <c r="BV111" s="771">
        <v>549672</v>
      </c>
      <c r="BW111" s="771"/>
      <c r="BX111" s="771"/>
      <c r="BY111" s="771"/>
      <c r="BZ111" s="771"/>
      <c r="CA111" s="771">
        <v>511433</v>
      </c>
      <c r="CB111" s="771"/>
      <c r="CC111" s="771"/>
      <c r="CD111" s="771"/>
      <c r="CE111" s="771"/>
      <c r="CF111" s="848">
        <v>4.3</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12002996</v>
      </c>
      <c r="BR112" s="771"/>
      <c r="BS112" s="771"/>
      <c r="BT112" s="771"/>
      <c r="BU112" s="771"/>
      <c r="BV112" s="771">
        <v>10320882</v>
      </c>
      <c r="BW112" s="771"/>
      <c r="BX112" s="771"/>
      <c r="BY112" s="771"/>
      <c r="BZ112" s="771"/>
      <c r="CA112" s="771">
        <v>9955876</v>
      </c>
      <c r="CB112" s="771"/>
      <c r="CC112" s="771"/>
      <c r="CD112" s="771"/>
      <c r="CE112" s="771"/>
      <c r="CF112" s="848">
        <v>83.3</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787709</v>
      </c>
      <c r="AB113" s="909"/>
      <c r="AC113" s="909"/>
      <c r="AD113" s="909"/>
      <c r="AE113" s="910"/>
      <c r="AF113" s="911">
        <v>819504</v>
      </c>
      <c r="AG113" s="909"/>
      <c r="AH113" s="909"/>
      <c r="AI113" s="909"/>
      <c r="AJ113" s="910"/>
      <c r="AK113" s="911">
        <v>834908</v>
      </c>
      <c r="AL113" s="909"/>
      <c r="AM113" s="909"/>
      <c r="AN113" s="909"/>
      <c r="AO113" s="910"/>
      <c r="AP113" s="912">
        <v>7</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193275</v>
      </c>
      <c r="BR113" s="771"/>
      <c r="BS113" s="771"/>
      <c r="BT113" s="771"/>
      <c r="BU113" s="771"/>
      <c r="BV113" s="771">
        <v>169025</v>
      </c>
      <c r="BW113" s="771"/>
      <c r="BX113" s="771"/>
      <c r="BY113" s="771"/>
      <c r="BZ113" s="771"/>
      <c r="CA113" s="771">
        <v>144247</v>
      </c>
      <c r="CB113" s="771"/>
      <c r="CC113" s="771"/>
      <c r="CD113" s="771"/>
      <c r="CE113" s="771"/>
      <c r="CF113" s="848">
        <v>1.2</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527943</v>
      </c>
      <c r="DH113" s="784"/>
      <c r="DI113" s="784"/>
      <c r="DJ113" s="784"/>
      <c r="DK113" s="785"/>
      <c r="DL113" s="786">
        <v>520122</v>
      </c>
      <c r="DM113" s="784"/>
      <c r="DN113" s="784"/>
      <c r="DO113" s="784"/>
      <c r="DP113" s="785"/>
      <c r="DQ113" s="786">
        <v>485447</v>
      </c>
      <c r="DR113" s="784"/>
      <c r="DS113" s="784"/>
      <c r="DT113" s="784"/>
      <c r="DU113" s="785"/>
      <c r="DV113" s="754">
        <v>4.0999999999999996</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5030</v>
      </c>
      <c r="AB114" s="784"/>
      <c r="AC114" s="784"/>
      <c r="AD114" s="784"/>
      <c r="AE114" s="785"/>
      <c r="AF114" s="786">
        <v>4472</v>
      </c>
      <c r="AG114" s="784"/>
      <c r="AH114" s="784"/>
      <c r="AI114" s="784"/>
      <c r="AJ114" s="785"/>
      <c r="AK114" s="786">
        <v>4283</v>
      </c>
      <c r="AL114" s="784"/>
      <c r="AM114" s="784"/>
      <c r="AN114" s="784"/>
      <c r="AO114" s="785"/>
      <c r="AP114" s="754">
        <v>0</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2998152</v>
      </c>
      <c r="BR114" s="771"/>
      <c r="BS114" s="771"/>
      <c r="BT114" s="771"/>
      <c r="BU114" s="771"/>
      <c r="BV114" s="771">
        <v>3159658</v>
      </c>
      <c r="BW114" s="771"/>
      <c r="BX114" s="771"/>
      <c r="BY114" s="771"/>
      <c r="BZ114" s="771"/>
      <c r="CA114" s="771">
        <v>3059256</v>
      </c>
      <c r="CB114" s="771"/>
      <c r="CC114" s="771"/>
      <c r="CD114" s="771"/>
      <c r="CE114" s="771"/>
      <c r="CF114" s="848">
        <v>25.6</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1305</v>
      </c>
      <c r="AB115" s="909"/>
      <c r="AC115" s="909"/>
      <c r="AD115" s="909"/>
      <c r="AE115" s="910"/>
      <c r="AF115" s="911">
        <v>10280</v>
      </c>
      <c r="AG115" s="909"/>
      <c r="AH115" s="909"/>
      <c r="AI115" s="909"/>
      <c r="AJ115" s="910"/>
      <c r="AK115" s="911">
        <v>38239</v>
      </c>
      <c r="AL115" s="909"/>
      <c r="AM115" s="909"/>
      <c r="AN115" s="909"/>
      <c r="AO115" s="910"/>
      <c r="AP115" s="912">
        <v>0.3</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v>484618</v>
      </c>
      <c r="BR115" s="771"/>
      <c r="BS115" s="771"/>
      <c r="BT115" s="771"/>
      <c r="BU115" s="771"/>
      <c r="BV115" s="771">
        <v>47208</v>
      </c>
      <c r="BW115" s="771"/>
      <c r="BX115" s="771"/>
      <c r="BY115" s="771"/>
      <c r="BZ115" s="771"/>
      <c r="CA115" s="771">
        <v>217281</v>
      </c>
      <c r="CB115" s="771"/>
      <c r="CC115" s="771"/>
      <c r="CD115" s="771"/>
      <c r="CE115" s="771"/>
      <c r="CF115" s="848">
        <v>1.8</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9944</v>
      </c>
      <c r="DH116" s="784"/>
      <c r="DI116" s="784"/>
      <c r="DJ116" s="784"/>
      <c r="DK116" s="785"/>
      <c r="DL116" s="786">
        <v>8662</v>
      </c>
      <c r="DM116" s="784"/>
      <c r="DN116" s="784"/>
      <c r="DO116" s="784"/>
      <c r="DP116" s="785"/>
      <c r="DQ116" s="786">
        <v>7402</v>
      </c>
      <c r="DR116" s="784"/>
      <c r="DS116" s="784"/>
      <c r="DT116" s="784"/>
      <c r="DU116" s="785"/>
      <c r="DV116" s="754">
        <v>0.1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3043334</v>
      </c>
      <c r="AB117" s="895"/>
      <c r="AC117" s="895"/>
      <c r="AD117" s="895"/>
      <c r="AE117" s="896"/>
      <c r="AF117" s="898">
        <v>2947509</v>
      </c>
      <c r="AG117" s="895"/>
      <c r="AH117" s="895"/>
      <c r="AI117" s="895"/>
      <c r="AJ117" s="896"/>
      <c r="AK117" s="898">
        <v>2932201</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285</v>
      </c>
      <c r="AG118" s="888"/>
      <c r="AH118" s="888"/>
      <c r="AI118" s="888"/>
      <c r="AJ118" s="889"/>
      <c r="AK118" s="890" t="s">
        <v>284</v>
      </c>
      <c r="AL118" s="888"/>
      <c r="AM118" s="888"/>
      <c r="AN118" s="888"/>
      <c r="AO118" s="889"/>
      <c r="AP118" s="891" t="s">
        <v>402</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430</v>
      </c>
      <c r="BP118" s="838"/>
      <c r="BQ118" s="857">
        <v>34488293</v>
      </c>
      <c r="BR118" s="858"/>
      <c r="BS118" s="858"/>
      <c r="BT118" s="858"/>
      <c r="BU118" s="858"/>
      <c r="BV118" s="858">
        <v>32277945</v>
      </c>
      <c r="BW118" s="858"/>
      <c r="BX118" s="858"/>
      <c r="BY118" s="858"/>
      <c r="BZ118" s="858"/>
      <c r="CA118" s="858">
        <v>32166477</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v>11998</v>
      </c>
      <c r="DH118" s="784"/>
      <c r="DI118" s="784"/>
      <c r="DJ118" s="784"/>
      <c r="DK118" s="785"/>
      <c r="DL118" s="786">
        <v>20888</v>
      </c>
      <c r="DM118" s="784"/>
      <c r="DN118" s="784"/>
      <c r="DO118" s="784"/>
      <c r="DP118" s="785"/>
      <c r="DQ118" s="786">
        <v>18584</v>
      </c>
      <c r="DR118" s="784"/>
      <c r="DS118" s="784"/>
      <c r="DT118" s="784"/>
      <c r="DU118" s="785"/>
      <c r="DV118" s="754">
        <v>0.2</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3287251</v>
      </c>
      <c r="BR119" s="800"/>
      <c r="BS119" s="800"/>
      <c r="BT119" s="800"/>
      <c r="BU119" s="800"/>
      <c r="BV119" s="800">
        <v>3101392</v>
      </c>
      <c r="BW119" s="800"/>
      <c r="BX119" s="800"/>
      <c r="BY119" s="800"/>
      <c r="BZ119" s="800"/>
      <c r="CA119" s="800">
        <v>3643796</v>
      </c>
      <c r="CB119" s="800"/>
      <c r="CC119" s="800"/>
      <c r="CD119" s="800"/>
      <c r="CE119" s="800"/>
      <c r="CF119" s="861">
        <v>30.5</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4264454</v>
      </c>
      <c r="BR120" s="771"/>
      <c r="BS120" s="771"/>
      <c r="BT120" s="771"/>
      <c r="BU120" s="771"/>
      <c r="BV120" s="771">
        <v>4745175</v>
      </c>
      <c r="BW120" s="771"/>
      <c r="BX120" s="771"/>
      <c r="BY120" s="771"/>
      <c r="BZ120" s="771"/>
      <c r="CA120" s="771">
        <v>4769349</v>
      </c>
      <c r="CB120" s="771"/>
      <c r="CC120" s="771"/>
      <c r="CD120" s="771"/>
      <c r="CE120" s="771"/>
      <c r="CF120" s="848">
        <v>39.9</v>
      </c>
      <c r="CG120" s="849"/>
      <c r="CH120" s="849"/>
      <c r="CI120" s="849"/>
      <c r="CJ120" s="849"/>
      <c r="CK120" s="850" t="s">
        <v>436</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9330319</v>
      </c>
      <c r="DH120" s="800"/>
      <c r="DI120" s="800"/>
      <c r="DJ120" s="800"/>
      <c r="DK120" s="800"/>
      <c r="DL120" s="800">
        <v>9092590</v>
      </c>
      <c r="DM120" s="800"/>
      <c r="DN120" s="800"/>
      <c r="DO120" s="800"/>
      <c r="DP120" s="800"/>
      <c r="DQ120" s="800">
        <v>8886739</v>
      </c>
      <c r="DR120" s="800"/>
      <c r="DS120" s="800"/>
      <c r="DT120" s="800"/>
      <c r="DU120" s="800"/>
      <c r="DV120" s="801">
        <v>74.3</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v>7821</v>
      </c>
      <c r="AG121" s="784"/>
      <c r="AH121" s="784"/>
      <c r="AI121" s="784"/>
      <c r="AJ121" s="785"/>
      <c r="AK121" s="786">
        <v>34675</v>
      </c>
      <c r="AL121" s="784"/>
      <c r="AM121" s="784"/>
      <c r="AN121" s="784"/>
      <c r="AO121" s="785"/>
      <c r="AP121" s="754">
        <v>0.3</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18484860</v>
      </c>
      <c r="BR121" s="858"/>
      <c r="BS121" s="858"/>
      <c r="BT121" s="858"/>
      <c r="BU121" s="858"/>
      <c r="BV121" s="858">
        <v>18458544</v>
      </c>
      <c r="BW121" s="858"/>
      <c r="BX121" s="858"/>
      <c r="BY121" s="858"/>
      <c r="BZ121" s="858"/>
      <c r="CA121" s="858">
        <v>18138234</v>
      </c>
      <c r="CB121" s="858"/>
      <c r="CC121" s="858"/>
      <c r="CD121" s="858"/>
      <c r="CE121" s="858"/>
      <c r="CF121" s="859">
        <v>151.69999999999999</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2672677</v>
      </c>
      <c r="DH121" s="771"/>
      <c r="DI121" s="771"/>
      <c r="DJ121" s="771"/>
      <c r="DK121" s="771"/>
      <c r="DL121" s="771">
        <v>1228292</v>
      </c>
      <c r="DM121" s="771"/>
      <c r="DN121" s="771"/>
      <c r="DO121" s="771"/>
      <c r="DP121" s="771"/>
      <c r="DQ121" s="771">
        <v>1069137</v>
      </c>
      <c r="DR121" s="771"/>
      <c r="DS121" s="771"/>
      <c r="DT121" s="771"/>
      <c r="DU121" s="771"/>
      <c r="DV121" s="823">
        <v>8.9</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439</v>
      </c>
      <c r="BP122" s="838"/>
      <c r="BQ122" s="839">
        <v>26036565</v>
      </c>
      <c r="BR122" s="840"/>
      <c r="BS122" s="840"/>
      <c r="BT122" s="840"/>
      <c r="BU122" s="840"/>
      <c r="BV122" s="840">
        <v>26305111</v>
      </c>
      <c r="BW122" s="840"/>
      <c r="BX122" s="840"/>
      <c r="BY122" s="840"/>
      <c r="BZ122" s="840"/>
      <c r="CA122" s="840">
        <v>26551379</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t="s">
        <v>111</v>
      </c>
      <c r="DH122" s="771"/>
      <c r="DI122" s="771"/>
      <c r="DJ122" s="771"/>
      <c r="DK122" s="771"/>
      <c r="DL122" s="771" t="s">
        <v>111</v>
      </c>
      <c r="DM122" s="771"/>
      <c r="DN122" s="771"/>
      <c r="DO122" s="771"/>
      <c r="DP122" s="771"/>
      <c r="DQ122" s="771" t="s">
        <v>111</v>
      </c>
      <c r="DR122" s="771"/>
      <c r="DS122" s="771"/>
      <c r="DT122" s="771"/>
      <c r="DU122" s="771"/>
      <c r="DV122" s="823" t="s">
        <v>111</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1305</v>
      </c>
      <c r="AB123" s="784"/>
      <c r="AC123" s="784"/>
      <c r="AD123" s="784"/>
      <c r="AE123" s="785"/>
      <c r="AF123" s="786">
        <v>1282</v>
      </c>
      <c r="AG123" s="784"/>
      <c r="AH123" s="784"/>
      <c r="AI123" s="784"/>
      <c r="AJ123" s="785"/>
      <c r="AK123" s="786">
        <v>1260</v>
      </c>
      <c r="AL123" s="784"/>
      <c r="AM123" s="784"/>
      <c r="AN123" s="784"/>
      <c r="AO123" s="785"/>
      <c r="AP123" s="754">
        <v>0</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69.8</v>
      </c>
      <c r="BR123" s="832"/>
      <c r="BS123" s="832"/>
      <c r="BT123" s="832"/>
      <c r="BU123" s="832"/>
      <c r="BV123" s="832">
        <v>49.2</v>
      </c>
      <c r="BW123" s="832"/>
      <c r="BX123" s="832"/>
      <c r="BY123" s="832"/>
      <c r="BZ123" s="832"/>
      <c r="CA123" s="832">
        <v>46.9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v>484618</v>
      </c>
      <c r="DH126" s="771"/>
      <c r="DI126" s="771"/>
      <c r="DJ126" s="771"/>
      <c r="DK126" s="771"/>
      <c r="DL126" s="771">
        <v>47208</v>
      </c>
      <c r="DM126" s="771"/>
      <c r="DN126" s="771"/>
      <c r="DO126" s="771"/>
      <c r="DP126" s="771"/>
      <c r="DQ126" s="771">
        <v>217281</v>
      </c>
      <c r="DR126" s="771"/>
      <c r="DS126" s="771"/>
      <c r="DT126" s="771"/>
      <c r="DU126" s="771"/>
      <c r="DV126" s="823">
        <v>1.8</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v>1177</v>
      </c>
      <c r="AG127" s="784"/>
      <c r="AH127" s="784"/>
      <c r="AI127" s="784"/>
      <c r="AJ127" s="785"/>
      <c r="AK127" s="786">
        <v>2304</v>
      </c>
      <c r="AL127" s="784"/>
      <c r="AM127" s="784"/>
      <c r="AN127" s="784"/>
      <c r="AO127" s="785"/>
      <c r="AP127" s="754">
        <v>0</v>
      </c>
      <c r="AQ127" s="755"/>
      <c r="AR127" s="755"/>
      <c r="AS127" s="755"/>
      <c r="AT127" s="756"/>
      <c r="AU127" s="233"/>
      <c r="AV127" s="233"/>
      <c r="AW127" s="233"/>
      <c r="AX127" s="757" t="s">
        <v>450</v>
      </c>
      <c r="AY127" s="758"/>
      <c r="AZ127" s="758"/>
      <c r="BA127" s="758"/>
      <c r="BB127" s="758"/>
      <c r="BC127" s="758"/>
      <c r="BD127" s="758"/>
      <c r="BE127" s="759"/>
      <c r="BF127" s="760" t="s">
        <v>111</v>
      </c>
      <c r="BG127" s="761"/>
      <c r="BH127" s="761"/>
      <c r="BI127" s="761"/>
      <c r="BJ127" s="761"/>
      <c r="BK127" s="761"/>
      <c r="BL127" s="762"/>
      <c r="BM127" s="760">
        <v>12.89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420708</v>
      </c>
      <c r="AB128" s="724"/>
      <c r="AC128" s="724"/>
      <c r="AD128" s="724"/>
      <c r="AE128" s="725"/>
      <c r="AF128" s="726">
        <v>407146</v>
      </c>
      <c r="AG128" s="724"/>
      <c r="AH128" s="724"/>
      <c r="AI128" s="724"/>
      <c r="AJ128" s="725"/>
      <c r="AK128" s="726">
        <v>360106</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111</v>
      </c>
      <c r="BG128" s="791"/>
      <c r="BH128" s="791"/>
      <c r="BI128" s="791"/>
      <c r="BJ128" s="791"/>
      <c r="BK128" s="791"/>
      <c r="BL128" s="792"/>
      <c r="BM128" s="790">
        <v>17.89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13583593</v>
      </c>
      <c r="AB129" s="784"/>
      <c r="AC129" s="784"/>
      <c r="AD129" s="784"/>
      <c r="AE129" s="785"/>
      <c r="AF129" s="786">
        <v>13667014</v>
      </c>
      <c r="AG129" s="784"/>
      <c r="AH129" s="784"/>
      <c r="AI129" s="784"/>
      <c r="AJ129" s="785"/>
      <c r="AK129" s="786">
        <v>13609813</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8.4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1491883</v>
      </c>
      <c r="AB130" s="784"/>
      <c r="AC130" s="784"/>
      <c r="AD130" s="784"/>
      <c r="AE130" s="785"/>
      <c r="AF130" s="786">
        <v>1533350</v>
      </c>
      <c r="AG130" s="784"/>
      <c r="AH130" s="784"/>
      <c r="AI130" s="784"/>
      <c r="AJ130" s="785"/>
      <c r="AK130" s="786">
        <v>1651622</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46.9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12091710</v>
      </c>
      <c r="AB131" s="717"/>
      <c r="AC131" s="717"/>
      <c r="AD131" s="717"/>
      <c r="AE131" s="718"/>
      <c r="AF131" s="719">
        <v>12133664</v>
      </c>
      <c r="AG131" s="717"/>
      <c r="AH131" s="717"/>
      <c r="AI131" s="717"/>
      <c r="AJ131" s="718"/>
      <c r="AK131" s="719">
        <v>11958191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9.3513903329999994</v>
      </c>
      <c r="AB132" s="740"/>
      <c r="AC132" s="740"/>
      <c r="AD132" s="740"/>
      <c r="AE132" s="741"/>
      <c r="AF132" s="742">
        <v>8.2993315130000003</v>
      </c>
      <c r="AG132" s="740"/>
      <c r="AH132" s="740"/>
      <c r="AI132" s="740"/>
      <c r="AJ132" s="741"/>
      <c r="AK132" s="742">
        <v>7.6974268099999996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11.6</v>
      </c>
      <c r="AB133" s="749"/>
      <c r="AC133" s="749"/>
      <c r="AD133" s="749"/>
      <c r="AE133" s="750"/>
      <c r="AF133" s="748">
        <v>10.199999999999999</v>
      </c>
      <c r="AG133" s="749"/>
      <c r="AH133" s="749"/>
      <c r="AI133" s="749"/>
      <c r="AJ133" s="750"/>
      <c r="AK133" s="748">
        <v>8.4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4177462</v>
      </c>
      <c r="L9" s="264">
        <v>68265</v>
      </c>
      <c r="M9" s="265">
        <v>66168</v>
      </c>
      <c r="N9" s="266">
        <v>3.2</v>
      </c>
    </row>
    <row r="10" spans="1:16">
      <c r="A10" s="248"/>
      <c r="B10" s="244"/>
      <c r="C10" s="244"/>
      <c r="D10" s="244"/>
      <c r="E10" s="244"/>
      <c r="F10" s="244"/>
      <c r="G10" s="1133" t="s">
        <v>472</v>
      </c>
      <c r="H10" s="1134"/>
      <c r="I10" s="1134"/>
      <c r="J10" s="1135"/>
      <c r="K10" s="267">
        <v>60438</v>
      </c>
      <c r="L10" s="268">
        <v>988</v>
      </c>
      <c r="M10" s="269">
        <v>6044</v>
      </c>
      <c r="N10" s="270">
        <v>-83.7</v>
      </c>
    </row>
    <row r="11" spans="1:16" ht="13.5" customHeight="1">
      <c r="A11" s="248"/>
      <c r="B11" s="244"/>
      <c r="C11" s="244"/>
      <c r="D11" s="244"/>
      <c r="E11" s="244"/>
      <c r="F11" s="244"/>
      <c r="G11" s="1133" t="s">
        <v>473</v>
      </c>
      <c r="H11" s="1134"/>
      <c r="I11" s="1134"/>
      <c r="J11" s="1135"/>
      <c r="K11" s="267">
        <v>22423</v>
      </c>
      <c r="L11" s="268">
        <v>366</v>
      </c>
      <c r="M11" s="269">
        <v>8094</v>
      </c>
      <c r="N11" s="270">
        <v>-95.5</v>
      </c>
    </row>
    <row r="12" spans="1:16" ht="13.5" customHeight="1">
      <c r="A12" s="248"/>
      <c r="B12" s="244"/>
      <c r="C12" s="244"/>
      <c r="D12" s="244"/>
      <c r="E12" s="244"/>
      <c r="F12" s="244"/>
      <c r="G12" s="1133" t="s">
        <v>474</v>
      </c>
      <c r="H12" s="1134"/>
      <c r="I12" s="1134"/>
      <c r="J12" s="1135"/>
      <c r="K12" s="267">
        <v>188428</v>
      </c>
      <c r="L12" s="268">
        <v>3079</v>
      </c>
      <c r="M12" s="269">
        <v>834</v>
      </c>
      <c r="N12" s="270">
        <v>269.2</v>
      </c>
    </row>
    <row r="13" spans="1:16" ht="13.5" customHeight="1">
      <c r="A13" s="248"/>
      <c r="B13" s="244"/>
      <c r="C13" s="244"/>
      <c r="D13" s="244"/>
      <c r="E13" s="244"/>
      <c r="F13" s="244"/>
      <c r="G13" s="1133" t="s">
        <v>475</v>
      </c>
      <c r="H13" s="1134"/>
      <c r="I13" s="1134"/>
      <c r="J13" s="1135"/>
      <c r="K13" s="267" t="s">
        <v>476</v>
      </c>
      <c r="L13" s="268" t="s">
        <v>476</v>
      </c>
      <c r="M13" s="269" t="s">
        <v>476</v>
      </c>
      <c r="N13" s="270" t="s">
        <v>476</v>
      </c>
    </row>
    <row r="14" spans="1:16" ht="13.5" customHeight="1">
      <c r="A14" s="248"/>
      <c r="B14" s="244"/>
      <c r="C14" s="244"/>
      <c r="D14" s="244"/>
      <c r="E14" s="244"/>
      <c r="F14" s="244"/>
      <c r="G14" s="1133" t="s">
        <v>477</v>
      </c>
      <c r="H14" s="1134"/>
      <c r="I14" s="1134"/>
      <c r="J14" s="1135"/>
      <c r="K14" s="267">
        <v>234970</v>
      </c>
      <c r="L14" s="268">
        <v>3840</v>
      </c>
      <c r="M14" s="269">
        <v>2447</v>
      </c>
      <c r="N14" s="270">
        <v>56.9</v>
      </c>
    </row>
    <row r="15" spans="1:16" ht="13.5" customHeight="1">
      <c r="A15" s="248"/>
      <c r="B15" s="244"/>
      <c r="C15" s="244"/>
      <c r="D15" s="244"/>
      <c r="E15" s="244"/>
      <c r="F15" s="244"/>
      <c r="G15" s="1133" t="s">
        <v>478</v>
      </c>
      <c r="H15" s="1134"/>
      <c r="I15" s="1134"/>
      <c r="J15" s="1135"/>
      <c r="K15" s="267">
        <v>82582</v>
      </c>
      <c r="L15" s="268">
        <v>1349</v>
      </c>
      <c r="M15" s="269">
        <v>1555</v>
      </c>
      <c r="N15" s="270">
        <v>-13.2</v>
      </c>
    </row>
    <row r="16" spans="1:16">
      <c r="A16" s="248"/>
      <c r="B16" s="244"/>
      <c r="C16" s="244"/>
      <c r="D16" s="244"/>
      <c r="E16" s="244"/>
      <c r="F16" s="244"/>
      <c r="G16" s="1136" t="s">
        <v>479</v>
      </c>
      <c r="H16" s="1137"/>
      <c r="I16" s="1137"/>
      <c r="J16" s="1138"/>
      <c r="K16" s="268">
        <v>-312831</v>
      </c>
      <c r="L16" s="268">
        <v>-5112</v>
      </c>
      <c r="M16" s="269">
        <v>-6706</v>
      </c>
      <c r="N16" s="270">
        <v>-23.8</v>
      </c>
    </row>
    <row r="17" spans="1:16">
      <c r="A17" s="248"/>
      <c r="B17" s="244"/>
      <c r="C17" s="244"/>
      <c r="D17" s="244"/>
      <c r="E17" s="244"/>
      <c r="F17" s="244"/>
      <c r="G17" s="1136" t="s">
        <v>169</v>
      </c>
      <c r="H17" s="1137"/>
      <c r="I17" s="1137"/>
      <c r="J17" s="1138"/>
      <c r="K17" s="268">
        <v>4453472</v>
      </c>
      <c r="L17" s="268">
        <v>72775</v>
      </c>
      <c r="M17" s="269">
        <v>78436</v>
      </c>
      <c r="N17" s="270">
        <v>-7.2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7.86</v>
      </c>
      <c r="L21" s="281">
        <v>7.54</v>
      </c>
      <c r="M21" s="282">
        <v>0.32</v>
      </c>
      <c r="N21" s="249"/>
      <c r="O21" s="283"/>
      <c r="P21" s="279"/>
    </row>
    <row r="22" spans="1:16" s="284" customFormat="1">
      <c r="A22" s="279"/>
      <c r="B22" s="249"/>
      <c r="C22" s="249"/>
      <c r="D22" s="249"/>
      <c r="E22" s="249"/>
      <c r="F22" s="249"/>
      <c r="G22" s="1130" t="s">
        <v>485</v>
      </c>
      <c r="H22" s="1131"/>
      <c r="I22" s="1131"/>
      <c r="J22" s="1132"/>
      <c r="K22" s="285">
        <v>100.9</v>
      </c>
      <c r="L22" s="286">
        <v>97.7</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488</v>
      </c>
      <c r="H32" s="1122"/>
      <c r="I32" s="1122"/>
      <c r="J32" s="1123"/>
      <c r="K32" s="294">
        <v>2054771</v>
      </c>
      <c r="L32" s="294">
        <v>33577</v>
      </c>
      <c r="M32" s="295">
        <v>44718</v>
      </c>
      <c r="N32" s="296">
        <v>-24.9</v>
      </c>
    </row>
    <row r="33" spans="1:16" ht="13.5" customHeight="1">
      <c r="A33" s="248"/>
      <c r="B33" s="244"/>
      <c r="C33" s="244"/>
      <c r="D33" s="244"/>
      <c r="E33" s="244"/>
      <c r="F33" s="244"/>
      <c r="G33" s="1121" t="s">
        <v>489</v>
      </c>
      <c r="H33" s="1122"/>
      <c r="I33" s="1122"/>
      <c r="J33" s="1123"/>
      <c r="K33" s="294" t="s">
        <v>476</v>
      </c>
      <c r="L33" s="294" t="s">
        <v>476</v>
      </c>
      <c r="M33" s="295" t="s">
        <v>476</v>
      </c>
      <c r="N33" s="296" t="s">
        <v>476</v>
      </c>
    </row>
    <row r="34" spans="1:16" ht="27" customHeight="1">
      <c r="A34" s="248"/>
      <c r="B34" s="244"/>
      <c r="C34" s="244"/>
      <c r="D34" s="244"/>
      <c r="E34" s="244"/>
      <c r="F34" s="244"/>
      <c r="G34" s="1121" t="s">
        <v>490</v>
      </c>
      <c r="H34" s="1122"/>
      <c r="I34" s="1122"/>
      <c r="J34" s="1123"/>
      <c r="K34" s="294" t="s">
        <v>476</v>
      </c>
      <c r="L34" s="294" t="s">
        <v>476</v>
      </c>
      <c r="M34" s="295">
        <v>82</v>
      </c>
      <c r="N34" s="296" t="s">
        <v>476</v>
      </c>
    </row>
    <row r="35" spans="1:16" ht="27" customHeight="1">
      <c r="A35" s="248"/>
      <c r="B35" s="244"/>
      <c r="C35" s="244"/>
      <c r="D35" s="244"/>
      <c r="E35" s="244"/>
      <c r="F35" s="244"/>
      <c r="G35" s="1121" t="s">
        <v>491</v>
      </c>
      <c r="H35" s="1122"/>
      <c r="I35" s="1122"/>
      <c r="J35" s="1123"/>
      <c r="K35" s="294">
        <v>834908</v>
      </c>
      <c r="L35" s="294">
        <v>13643</v>
      </c>
      <c r="M35" s="295">
        <v>14132</v>
      </c>
      <c r="N35" s="296">
        <v>-3.5</v>
      </c>
    </row>
    <row r="36" spans="1:16" ht="27" customHeight="1">
      <c r="A36" s="248"/>
      <c r="B36" s="244"/>
      <c r="C36" s="244"/>
      <c r="D36" s="244"/>
      <c r="E36" s="244"/>
      <c r="F36" s="244"/>
      <c r="G36" s="1121" t="s">
        <v>492</v>
      </c>
      <c r="H36" s="1122"/>
      <c r="I36" s="1122"/>
      <c r="J36" s="1123"/>
      <c r="K36" s="294">
        <v>4283</v>
      </c>
      <c r="L36" s="294">
        <v>70</v>
      </c>
      <c r="M36" s="295">
        <v>2847</v>
      </c>
      <c r="N36" s="296">
        <v>-97.5</v>
      </c>
    </row>
    <row r="37" spans="1:16" ht="13.5" customHeight="1">
      <c r="A37" s="248"/>
      <c r="B37" s="244"/>
      <c r="C37" s="244"/>
      <c r="D37" s="244"/>
      <c r="E37" s="244"/>
      <c r="F37" s="244"/>
      <c r="G37" s="1121" t="s">
        <v>493</v>
      </c>
      <c r="H37" s="1122"/>
      <c r="I37" s="1122"/>
      <c r="J37" s="1123"/>
      <c r="K37" s="294">
        <v>38239</v>
      </c>
      <c r="L37" s="294">
        <v>625</v>
      </c>
      <c r="M37" s="295">
        <v>1188</v>
      </c>
      <c r="N37" s="296">
        <v>-47.4</v>
      </c>
    </row>
    <row r="38" spans="1:16" ht="27" customHeight="1">
      <c r="A38" s="248"/>
      <c r="B38" s="244"/>
      <c r="C38" s="244"/>
      <c r="D38" s="244"/>
      <c r="E38" s="244"/>
      <c r="F38" s="244"/>
      <c r="G38" s="1124" t="s">
        <v>494</v>
      </c>
      <c r="H38" s="1125"/>
      <c r="I38" s="1125"/>
      <c r="J38" s="1126"/>
      <c r="K38" s="297" t="s">
        <v>476</v>
      </c>
      <c r="L38" s="297" t="s">
        <v>476</v>
      </c>
      <c r="M38" s="298">
        <v>2</v>
      </c>
      <c r="N38" s="299" t="s">
        <v>476</v>
      </c>
      <c r="O38" s="293"/>
    </row>
    <row r="39" spans="1:16">
      <c r="A39" s="248"/>
      <c r="B39" s="244"/>
      <c r="C39" s="244"/>
      <c r="D39" s="244"/>
      <c r="E39" s="244"/>
      <c r="F39" s="244"/>
      <c r="G39" s="1124" t="s">
        <v>495</v>
      </c>
      <c r="H39" s="1125"/>
      <c r="I39" s="1125"/>
      <c r="J39" s="1126"/>
      <c r="K39" s="300">
        <v>-360106</v>
      </c>
      <c r="L39" s="300">
        <v>-5885</v>
      </c>
      <c r="M39" s="301">
        <v>-4508</v>
      </c>
      <c r="N39" s="302">
        <v>30.5</v>
      </c>
      <c r="O39" s="293"/>
    </row>
    <row r="40" spans="1:16" ht="27" customHeight="1">
      <c r="A40" s="248"/>
      <c r="B40" s="244"/>
      <c r="C40" s="244"/>
      <c r="D40" s="244"/>
      <c r="E40" s="244"/>
      <c r="F40" s="244"/>
      <c r="G40" s="1121" t="s">
        <v>496</v>
      </c>
      <c r="H40" s="1122"/>
      <c r="I40" s="1122"/>
      <c r="J40" s="1123"/>
      <c r="K40" s="300">
        <v>-1651622</v>
      </c>
      <c r="L40" s="300">
        <v>-26989</v>
      </c>
      <c r="M40" s="301">
        <v>-41714</v>
      </c>
      <c r="N40" s="302">
        <v>-35.299999999999997</v>
      </c>
      <c r="O40" s="293"/>
    </row>
    <row r="41" spans="1:16">
      <c r="A41" s="248"/>
      <c r="B41" s="244"/>
      <c r="C41" s="244"/>
      <c r="D41" s="244"/>
      <c r="E41" s="244"/>
      <c r="F41" s="244"/>
      <c r="G41" s="1127" t="s">
        <v>279</v>
      </c>
      <c r="H41" s="1128"/>
      <c r="I41" s="1128"/>
      <c r="J41" s="1129"/>
      <c r="K41" s="294">
        <v>920473</v>
      </c>
      <c r="L41" s="300">
        <v>15042</v>
      </c>
      <c r="M41" s="301">
        <v>16746</v>
      </c>
      <c r="N41" s="302">
        <v>-10.199999999999999</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466</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2209736</v>
      </c>
      <c r="J51" s="320">
        <v>37497</v>
      </c>
      <c r="K51" s="321">
        <v>-10.3</v>
      </c>
      <c r="L51" s="322">
        <v>66876</v>
      </c>
      <c r="M51" s="323">
        <v>-5.5</v>
      </c>
      <c r="N51" s="324">
        <v>-4.8</v>
      </c>
    </row>
    <row r="52" spans="1:14">
      <c r="A52" s="248"/>
      <c r="B52" s="244"/>
      <c r="C52" s="244"/>
      <c r="D52" s="244"/>
      <c r="E52" s="244"/>
      <c r="F52" s="244"/>
      <c r="G52" s="325"/>
      <c r="H52" s="326" t="s">
        <v>507</v>
      </c>
      <c r="I52" s="327">
        <v>1144191</v>
      </c>
      <c r="J52" s="328">
        <v>19416</v>
      </c>
      <c r="K52" s="329">
        <v>-21.6</v>
      </c>
      <c r="L52" s="330">
        <v>36310</v>
      </c>
      <c r="M52" s="331">
        <v>-11.2</v>
      </c>
      <c r="N52" s="332">
        <v>-10.4</v>
      </c>
    </row>
    <row r="53" spans="1:14">
      <c r="A53" s="248"/>
      <c r="B53" s="244"/>
      <c r="C53" s="244"/>
      <c r="D53" s="244"/>
      <c r="E53" s="244"/>
      <c r="F53" s="244"/>
      <c r="G53" s="310" t="s">
        <v>508</v>
      </c>
      <c r="H53" s="311"/>
      <c r="I53" s="319">
        <v>1639853</v>
      </c>
      <c r="J53" s="320">
        <v>27965</v>
      </c>
      <c r="K53" s="321">
        <v>-25.4</v>
      </c>
      <c r="L53" s="322">
        <v>51704</v>
      </c>
      <c r="M53" s="323">
        <v>-22.7</v>
      </c>
      <c r="N53" s="324">
        <v>-2.7</v>
      </c>
    </row>
    <row r="54" spans="1:14">
      <c r="A54" s="248"/>
      <c r="B54" s="244"/>
      <c r="C54" s="244"/>
      <c r="D54" s="244"/>
      <c r="E54" s="244"/>
      <c r="F54" s="244"/>
      <c r="G54" s="325"/>
      <c r="H54" s="326" t="s">
        <v>507</v>
      </c>
      <c r="I54" s="327">
        <v>1071016</v>
      </c>
      <c r="J54" s="328">
        <v>18265</v>
      </c>
      <c r="K54" s="329">
        <v>-5.9</v>
      </c>
      <c r="L54" s="330">
        <v>26896</v>
      </c>
      <c r="M54" s="331">
        <v>-25.9</v>
      </c>
      <c r="N54" s="332">
        <v>20</v>
      </c>
    </row>
    <row r="55" spans="1:14">
      <c r="A55" s="248"/>
      <c r="B55" s="244"/>
      <c r="C55" s="244"/>
      <c r="D55" s="244"/>
      <c r="E55" s="244"/>
      <c r="F55" s="244"/>
      <c r="G55" s="310" t="s">
        <v>509</v>
      </c>
      <c r="H55" s="311"/>
      <c r="I55" s="319">
        <v>2256755</v>
      </c>
      <c r="J55" s="320">
        <v>36704</v>
      </c>
      <c r="K55" s="321">
        <v>31.2</v>
      </c>
      <c r="L55" s="322">
        <v>52678</v>
      </c>
      <c r="M55" s="323">
        <v>1.9</v>
      </c>
      <c r="N55" s="324">
        <v>29.3</v>
      </c>
    </row>
    <row r="56" spans="1:14">
      <c r="A56" s="248"/>
      <c r="B56" s="244"/>
      <c r="C56" s="244"/>
      <c r="D56" s="244"/>
      <c r="E56" s="244"/>
      <c r="F56" s="244"/>
      <c r="G56" s="325"/>
      <c r="H56" s="326" t="s">
        <v>507</v>
      </c>
      <c r="I56" s="327">
        <v>1119870</v>
      </c>
      <c r="J56" s="328">
        <v>18213</v>
      </c>
      <c r="K56" s="329">
        <v>-0.3</v>
      </c>
      <c r="L56" s="330">
        <v>30185</v>
      </c>
      <c r="M56" s="331">
        <v>12.2</v>
      </c>
      <c r="N56" s="332">
        <v>-12.5</v>
      </c>
    </row>
    <row r="57" spans="1:14">
      <c r="A57" s="248"/>
      <c r="B57" s="244"/>
      <c r="C57" s="244"/>
      <c r="D57" s="244"/>
      <c r="E57" s="244"/>
      <c r="F57" s="244"/>
      <c r="G57" s="310" t="s">
        <v>510</v>
      </c>
      <c r="H57" s="311"/>
      <c r="I57" s="319">
        <v>2687558</v>
      </c>
      <c r="J57" s="320">
        <v>43758</v>
      </c>
      <c r="K57" s="321">
        <v>19.2</v>
      </c>
      <c r="L57" s="322">
        <v>69560</v>
      </c>
      <c r="M57" s="323">
        <v>32</v>
      </c>
      <c r="N57" s="324">
        <v>-12.8</v>
      </c>
    </row>
    <row r="58" spans="1:14">
      <c r="A58" s="248"/>
      <c r="B58" s="244"/>
      <c r="C58" s="244"/>
      <c r="D58" s="244"/>
      <c r="E58" s="244"/>
      <c r="F58" s="244"/>
      <c r="G58" s="325"/>
      <c r="H58" s="326" t="s">
        <v>507</v>
      </c>
      <c r="I58" s="327">
        <v>881503</v>
      </c>
      <c r="J58" s="328">
        <v>14352</v>
      </c>
      <c r="K58" s="329">
        <v>-21.2</v>
      </c>
      <c r="L58" s="330">
        <v>35305</v>
      </c>
      <c r="M58" s="331">
        <v>17</v>
      </c>
      <c r="N58" s="332">
        <v>-38.200000000000003</v>
      </c>
    </row>
    <row r="59" spans="1:14">
      <c r="A59" s="248"/>
      <c r="B59" s="244"/>
      <c r="C59" s="244"/>
      <c r="D59" s="244"/>
      <c r="E59" s="244"/>
      <c r="F59" s="244"/>
      <c r="G59" s="310" t="s">
        <v>511</v>
      </c>
      <c r="H59" s="311"/>
      <c r="I59" s="319">
        <v>4368806</v>
      </c>
      <c r="J59" s="320">
        <v>71392</v>
      </c>
      <c r="K59" s="321">
        <v>63.2</v>
      </c>
      <c r="L59" s="322">
        <v>65988</v>
      </c>
      <c r="M59" s="323">
        <v>-5.0999999999999996</v>
      </c>
      <c r="N59" s="324">
        <v>68.3</v>
      </c>
    </row>
    <row r="60" spans="1:14">
      <c r="A60" s="248"/>
      <c r="B60" s="244"/>
      <c r="C60" s="244"/>
      <c r="D60" s="244"/>
      <c r="E60" s="244"/>
      <c r="F60" s="244"/>
      <c r="G60" s="325"/>
      <c r="H60" s="326" t="s">
        <v>507</v>
      </c>
      <c r="I60" s="333">
        <v>1518533</v>
      </c>
      <c r="J60" s="328">
        <v>24815</v>
      </c>
      <c r="K60" s="329">
        <v>72.900000000000006</v>
      </c>
      <c r="L60" s="330">
        <v>36473</v>
      </c>
      <c r="M60" s="331">
        <v>3.3</v>
      </c>
      <c r="N60" s="332">
        <v>69.599999999999994</v>
      </c>
    </row>
    <row r="61" spans="1:14">
      <c r="A61" s="248"/>
      <c r="B61" s="244"/>
      <c r="C61" s="244"/>
      <c r="D61" s="244"/>
      <c r="E61" s="244"/>
      <c r="F61" s="244"/>
      <c r="G61" s="310" t="s">
        <v>512</v>
      </c>
      <c r="H61" s="334"/>
      <c r="I61" s="335">
        <v>2632542</v>
      </c>
      <c r="J61" s="336">
        <v>43463</v>
      </c>
      <c r="K61" s="337">
        <v>15.6</v>
      </c>
      <c r="L61" s="338">
        <v>61361</v>
      </c>
      <c r="M61" s="339">
        <v>0.1</v>
      </c>
      <c r="N61" s="324">
        <v>15.5</v>
      </c>
    </row>
    <row r="62" spans="1:14">
      <c r="A62" s="248"/>
      <c r="B62" s="244"/>
      <c r="C62" s="244"/>
      <c r="D62" s="244"/>
      <c r="E62" s="244"/>
      <c r="F62" s="244"/>
      <c r="G62" s="325"/>
      <c r="H62" s="326" t="s">
        <v>507</v>
      </c>
      <c r="I62" s="327">
        <v>1147023</v>
      </c>
      <c r="J62" s="328">
        <v>19012</v>
      </c>
      <c r="K62" s="329">
        <v>4.8</v>
      </c>
      <c r="L62" s="330">
        <v>33034</v>
      </c>
      <c r="M62" s="331">
        <v>-0.9</v>
      </c>
      <c r="N62" s="332">
        <v>5.7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22.76</v>
      </c>
      <c r="G47" s="12">
        <v>19.489999999999998</v>
      </c>
      <c r="H47" s="12">
        <v>12.74</v>
      </c>
      <c r="I47" s="12">
        <v>8.49</v>
      </c>
      <c r="J47" s="13">
        <v>10.46</v>
      </c>
    </row>
    <row r="48" spans="2:10" ht="57.75" customHeight="1">
      <c r="B48" s="14"/>
      <c r="C48" s="1141" t="s">
        <v>4</v>
      </c>
      <c r="D48" s="1141"/>
      <c r="E48" s="1142"/>
      <c r="F48" s="15">
        <v>14.39</v>
      </c>
      <c r="G48" s="16">
        <v>12.77</v>
      </c>
      <c r="H48" s="16">
        <v>9.23</v>
      </c>
      <c r="I48" s="16">
        <v>9.34</v>
      </c>
      <c r="J48" s="17">
        <v>9.02</v>
      </c>
    </row>
    <row r="49" spans="2:10" ht="57.75" customHeight="1" thickBot="1">
      <c r="B49" s="18"/>
      <c r="C49" s="1143" t="s">
        <v>5</v>
      </c>
      <c r="D49" s="1143"/>
      <c r="E49" s="1144"/>
      <c r="F49" s="19" t="s">
        <v>519</v>
      </c>
      <c r="G49" s="20" t="s">
        <v>520</v>
      </c>
      <c r="H49" s="20" t="s">
        <v>521</v>
      </c>
      <c r="I49" s="20" t="s">
        <v>522</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524</v>
      </c>
      <c r="D34" s="1151"/>
      <c r="E34" s="1152"/>
      <c r="F34" s="32">
        <v>14.39</v>
      </c>
      <c r="G34" s="33">
        <v>12.77</v>
      </c>
      <c r="H34" s="33">
        <v>9.2200000000000006</v>
      </c>
      <c r="I34" s="33">
        <v>9.33</v>
      </c>
      <c r="J34" s="34">
        <v>9.02</v>
      </c>
      <c r="K34" s="22"/>
      <c r="L34" s="22"/>
      <c r="M34" s="22"/>
      <c r="N34" s="22"/>
      <c r="O34" s="22"/>
      <c r="P34" s="22"/>
    </row>
    <row r="35" spans="1:16" ht="39" customHeight="1">
      <c r="A35" s="22"/>
      <c r="B35" s="35"/>
      <c r="C35" s="1145" t="s">
        <v>525</v>
      </c>
      <c r="D35" s="1146"/>
      <c r="E35" s="1147"/>
      <c r="F35" s="36">
        <v>5.4</v>
      </c>
      <c r="G35" s="37">
        <v>6.63</v>
      </c>
      <c r="H35" s="37">
        <v>6.95</v>
      </c>
      <c r="I35" s="37">
        <v>7.05</v>
      </c>
      <c r="J35" s="38">
        <v>6.8</v>
      </c>
      <c r="K35" s="22"/>
      <c r="L35" s="22"/>
      <c r="M35" s="22"/>
      <c r="N35" s="22"/>
      <c r="O35" s="22"/>
      <c r="P35" s="22"/>
    </row>
    <row r="36" spans="1:16" ht="39" customHeight="1">
      <c r="A36" s="22"/>
      <c r="B36" s="35"/>
      <c r="C36" s="1145" t="s">
        <v>526</v>
      </c>
      <c r="D36" s="1146"/>
      <c r="E36" s="1147"/>
      <c r="F36" s="36">
        <v>2.5299999999999998</v>
      </c>
      <c r="G36" s="37">
        <v>3.55</v>
      </c>
      <c r="H36" s="37">
        <v>4.25</v>
      </c>
      <c r="I36" s="37">
        <v>1.84</v>
      </c>
      <c r="J36" s="38">
        <v>2.92</v>
      </c>
      <c r="K36" s="22"/>
      <c r="L36" s="22"/>
      <c r="M36" s="22"/>
      <c r="N36" s="22"/>
      <c r="O36" s="22"/>
      <c r="P36" s="22"/>
    </row>
    <row r="37" spans="1:16" ht="39" customHeight="1">
      <c r="A37" s="22"/>
      <c r="B37" s="35"/>
      <c r="C37" s="1145" t="s">
        <v>527</v>
      </c>
      <c r="D37" s="1146"/>
      <c r="E37" s="1147"/>
      <c r="F37" s="36">
        <v>7.69</v>
      </c>
      <c r="G37" s="37">
        <v>6.82</v>
      </c>
      <c r="H37" s="37">
        <v>6.94</v>
      </c>
      <c r="I37" s="37">
        <v>4.91</v>
      </c>
      <c r="J37" s="38">
        <v>2.6</v>
      </c>
      <c r="K37" s="22"/>
      <c r="L37" s="22"/>
      <c r="M37" s="22"/>
      <c r="N37" s="22"/>
      <c r="O37" s="22"/>
      <c r="P37" s="22"/>
    </row>
    <row r="38" spans="1:16" ht="39" customHeight="1">
      <c r="A38" s="22"/>
      <c r="B38" s="35"/>
      <c r="C38" s="1145" t="s">
        <v>528</v>
      </c>
      <c r="D38" s="1146"/>
      <c r="E38" s="1147"/>
      <c r="F38" s="36">
        <v>0.81</v>
      </c>
      <c r="G38" s="37">
        <v>1.04</v>
      </c>
      <c r="H38" s="37">
        <v>0.7</v>
      </c>
      <c r="I38" s="37">
        <v>0.72</v>
      </c>
      <c r="J38" s="38">
        <v>0.62</v>
      </c>
      <c r="K38" s="22"/>
      <c r="L38" s="22"/>
      <c r="M38" s="22"/>
      <c r="N38" s="22"/>
      <c r="O38" s="22"/>
      <c r="P38" s="22"/>
    </row>
    <row r="39" spans="1:16" ht="39" customHeight="1">
      <c r="A39" s="22"/>
      <c r="B39" s="35"/>
      <c r="C39" s="1145" t="s">
        <v>529</v>
      </c>
      <c r="D39" s="1146"/>
      <c r="E39" s="1147"/>
      <c r="F39" s="36">
        <v>0.68</v>
      </c>
      <c r="G39" s="37">
        <v>0.71</v>
      </c>
      <c r="H39" s="37">
        <v>0.4</v>
      </c>
      <c r="I39" s="37">
        <v>0.24</v>
      </c>
      <c r="J39" s="38">
        <v>0.19</v>
      </c>
      <c r="K39" s="22"/>
      <c r="L39" s="22"/>
      <c r="M39" s="22"/>
      <c r="N39" s="22"/>
      <c r="O39" s="22"/>
      <c r="P39" s="22"/>
    </row>
    <row r="40" spans="1:16" ht="39" customHeight="1">
      <c r="A40" s="22"/>
      <c r="B40" s="35"/>
      <c r="C40" s="1145" t="s">
        <v>530</v>
      </c>
      <c r="D40" s="1146"/>
      <c r="E40" s="1147"/>
      <c r="F40" s="36">
        <v>0.01</v>
      </c>
      <c r="G40" s="37">
        <v>0.09</v>
      </c>
      <c r="H40" s="37">
        <v>0.09</v>
      </c>
      <c r="I40" s="37">
        <v>0</v>
      </c>
      <c r="J40" s="38">
        <v>0.01</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531</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532</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2415</v>
      </c>
      <c r="L45" s="60">
        <v>2340</v>
      </c>
      <c r="M45" s="60">
        <v>2249</v>
      </c>
      <c r="N45" s="60">
        <v>2113</v>
      </c>
      <c r="O45" s="61">
        <v>2055</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801</v>
      </c>
      <c r="L48" s="64">
        <v>791</v>
      </c>
      <c r="M48" s="64">
        <v>788</v>
      </c>
      <c r="N48" s="64">
        <v>820</v>
      </c>
      <c r="O48" s="65">
        <v>835</v>
      </c>
      <c r="P48" s="48"/>
      <c r="Q48" s="48"/>
      <c r="R48" s="48"/>
      <c r="S48" s="48"/>
      <c r="T48" s="48"/>
      <c r="U48" s="48"/>
    </row>
    <row r="49" spans="1:21" ht="30.75" customHeight="1">
      <c r="A49" s="48"/>
      <c r="B49" s="1163"/>
      <c r="C49" s="1164"/>
      <c r="D49" s="62"/>
      <c r="E49" s="1155" t="s">
        <v>16</v>
      </c>
      <c r="F49" s="1155"/>
      <c r="G49" s="1155"/>
      <c r="H49" s="1155"/>
      <c r="I49" s="1155"/>
      <c r="J49" s="1156"/>
      <c r="K49" s="63">
        <v>7</v>
      </c>
      <c r="L49" s="64">
        <v>5</v>
      </c>
      <c r="M49" s="64">
        <v>5</v>
      </c>
      <c r="N49" s="64">
        <v>4</v>
      </c>
      <c r="O49" s="65">
        <v>4</v>
      </c>
      <c r="P49" s="48"/>
      <c r="Q49" s="48"/>
      <c r="R49" s="48"/>
      <c r="S49" s="48"/>
      <c r="T49" s="48"/>
      <c r="U49" s="48"/>
    </row>
    <row r="50" spans="1:21" ht="30.75" customHeight="1">
      <c r="A50" s="48"/>
      <c r="B50" s="1163"/>
      <c r="C50" s="1164"/>
      <c r="D50" s="62"/>
      <c r="E50" s="1155" t="s">
        <v>17</v>
      </c>
      <c r="F50" s="1155"/>
      <c r="G50" s="1155"/>
      <c r="H50" s="1155"/>
      <c r="I50" s="1155"/>
      <c r="J50" s="1156"/>
      <c r="K50" s="63">
        <v>31</v>
      </c>
      <c r="L50" s="64">
        <v>21</v>
      </c>
      <c r="M50" s="64">
        <v>1</v>
      </c>
      <c r="N50" s="64">
        <v>10</v>
      </c>
      <c r="O50" s="65">
        <v>38</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1703</v>
      </c>
      <c r="L52" s="64">
        <v>1648</v>
      </c>
      <c r="M52" s="64">
        <v>1913</v>
      </c>
      <c r="N52" s="64">
        <v>1940</v>
      </c>
      <c r="O52" s="65">
        <v>2011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1551</v>
      </c>
      <c r="L53" s="69">
        <v>1509</v>
      </c>
      <c r="M53" s="69">
        <v>1130</v>
      </c>
      <c r="N53" s="69">
        <v>1007</v>
      </c>
      <c r="O53" s="70">
        <v>921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2016-04-18T08:20:00Z</cp:lastPrinted>
  <dcterms:created xsi:type="dcterms:W3CDTF">2016-02-15T01:32:13Z</dcterms:created>
  <dcterms:modified xsi:type="dcterms:W3CDTF">2016-04-18T08:21:52Z</dcterms:modified>
</cp:coreProperties>
</file>