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BW34" i="9"/>
  <c r="CO34" i="9" s="1"/>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AM34" i="9"/>
</calcChain>
</file>

<file path=xl/sharedStrings.xml><?xml version="1.0" encoding="utf-8"?>
<sst xmlns="http://schemas.openxmlformats.org/spreadsheetml/2006/main" count="1049" uniqueCount="547">
  <si>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</si>
  <si>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</si>
  <si>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</si>
  <si>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</si>
  <si>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</si>
  <si>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</si>
  <si>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</si>
  <si>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</si>
  <si>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</si>
  <si>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</si>
  <si>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</si>
  <si>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</si>
  <si>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</si>
  <si>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</si>
  <si>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</si>
  <si>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</si>
  <si>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</si>
  <si>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</si>
  <si>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</si>
  <si>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</si>
  <si>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</si>
  <si>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</si>
  <si>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</si>
  <si>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</si>
  <si>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</si>
  <si>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</si>
  <si>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</si>
  <si>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</si>
  <si>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</si>
  <si>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</si>
  <si>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</si>
  <si>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</si>
  <si>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</si>
  <si>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</si>
  <si>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</si>
  <si>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</si>
  <si>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</si>
  <si>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</si>
  <si>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</si>
  <si>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</si>
  <si>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</si>
  <si>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</si>
  <si>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</si>
  <si>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</si>
  <si>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</si>
  <si>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</si>
  <si>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</si>
  <si>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</si>
  <si>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</si>
  <si>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</si>
  <si>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</si>
  <si>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</si>
  <si>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</si>
  <si>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</si>
  <si>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</si>
  <si>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</si>
  <si>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</si>
  <si>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</si>
  <si>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</si>
  <si>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</si>
  <si>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</si>
  <si>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</si>
  <si>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</si>
  <si>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</si>
  <si>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</si>
  <si>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</si>
  <si>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</si>
  <si>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</si>
  <si>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</si>
  <si>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</si>
  <si>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</si>
  <si>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</si>
  <si>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</si>
  <si>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</si>
  <si>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</si>
  <si>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</si>
  <si>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</si>
  <si>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</si>
  <si>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</si>
  <si>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</si>
  <si>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</si>
  <si>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</si>
  <si>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函南町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</si>
  <si>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</si>
  <si>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</si>
  <si>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</si>
  <si>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</si>
  <si>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</si>
  <si>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</si>
  <si>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</si>
  <si>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</si>
  <si>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</si>
  <si>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</si>
  <si>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</si>
  <si>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</si>
  <si>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</si>
  <si>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</si>
  <si>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</si>
  <si>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</si>
  <si>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</si>
  <si>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</si>
  <si>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</si>
  <si>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</si>
  <si>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</si>
  <si>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</si>
  <si>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</si>
  <si>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</si>
  <si>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</si>
  <si>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</si>
  <si>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</si>
  <si>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</si>
  <si>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</si>
  <si>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</si>
  <si>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</si>
  <si>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</si>
  <si>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</si>
  <si>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</si>
  <si>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</si>
  <si>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</si>
  <si>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</si>
  <si>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</si>
  <si>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</si>
  <si>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</si>
  <si>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</si>
  <si>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</si>
  <si>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</si>
  <si>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</si>
  <si>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</si>
  <si>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</si>
  <si>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</si>
  <si>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</si>
  <si>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</si>
  <si>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</si>
  <si>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</si>
  <si>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</si>
  <si>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</si>
  <si>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</si>
  <si>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</si>
  <si>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</si>
  <si>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</si>
  <si>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</si>
  <si>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</si>
  <si>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</si>
  <si>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</si>
  <si>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</si>
  <si>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</si>
  <si>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</si>
  <si>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</si>
  <si>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</si>
  <si>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</si>
  <si>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</si>
  <si>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</si>
  <si>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</si>
  <si>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</si>
  <si>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</si>
  <si>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</si>
  <si>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</si>
  <si>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</si>
  <si>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</si>
  <si>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</si>
  <si>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</si>
  <si>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</si>
  <si>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</si>
  <si>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</si>
  <si>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</si>
  <si>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</si>
  <si>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</si>
  <si>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</si>
  <si>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</si>
  <si>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</si>
  <si>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</si>
  <si>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</si>
  <si>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</si>
  <si>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</si>
  <si>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</si>
  <si>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</si>
  <si>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</si>
  <si>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</si>
  <si>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</si>
  <si>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</si>
  <si>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</si>
  <si>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</si>
  <si>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</si>
  <si>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</si>
  <si>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</si>
  <si>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</si>
  <si>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</si>
  <si>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</si>
  <si>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</si>
  <si>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</si>
  <si>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</si>
  <si>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</si>
  <si>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</si>
  <si>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</si>
  <si>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</si>
  <si>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静岡県函南町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</si>
  <si>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</si>
  <si>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</si>
  <si>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</si>
  <si>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</si>
  <si>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</si>
  <si>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</si>
  <si>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</si>
  <si>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</si>
  <si>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</si>
  <si>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</si>
  <si>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</si>
  <si>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</si>
  <si>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</si>
  <si>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</si>
  <si>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</si>
  <si>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</si>
  <si>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</si>
  <si>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</si>
  <si>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</si>
  <si>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</si>
  <si>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</si>
  <si>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</si>
  <si>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</si>
  <si>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</si>
  <si>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</si>
  <si>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</si>
  <si>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</si>
  <si>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</si>
  <si>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</si>
  <si>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</si>
  <si>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</si>
  <si>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</si>
  <si>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</si>
  <si>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</si>
  <si>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</si>
  <si>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</si>
  <si>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</si>
  <si>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</si>
  <si>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</si>
  <si>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</si>
  <si>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</si>
  <si>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</si>
  <si>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</si>
  <si>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</si>
  <si>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</si>
  <si>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</si>
  <si>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</si>
  <si>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</si>
  <si>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</si>
  <si>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</si>
  <si>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</si>
  <si>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</si>
  <si>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</si>
  <si>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</si>
  <si>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</si>
  <si>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</si>
  <si>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</si>
  <si>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</si>
  <si>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</si>
  <si>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</si>
  <si>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</si>
  <si>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</si>
  <si>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</si>
  <si>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</si>
  <si>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</si>
  <si>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</si>
  <si>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</si>
  <si>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</si>
  <si>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</si>
  <si>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</si>
  <si>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</si>
  <si>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</si>
  <si>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</si>
  <si>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</si>
  <si>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</si>
  <si>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</si>
  <si>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</si>
  <si>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</si>
  <si>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</si>
  <si>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</si>
  <si>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</si>
  <si>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</si>
  <si>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</si>
  <si>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</si>
  <si>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</si>
  <si>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</si>
  <si>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</si>
  <si>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</si>
  <si>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</si>
  <si>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</si>
  <si>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</si>
  <si>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</si>
  <si>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</si>
  <si>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</si>
  <si>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</si>
  <si>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</si>
  <si>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</si>
  <si>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</si>
  <si>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</si>
  <si>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</si>
  <si>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</si>
  <si>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</si>
  <si>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</si>
  <si>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</si>
  <si>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</si>
  <si>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</si>
  <si>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</si>
  <si>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</si>
  <si>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</si>
  <si>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</si>
  <si>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</si>
  <si>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</si>
  <si>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</si>
  <si>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</si>
  <si>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</si>
  <si>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</si>
  <si>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</si>
  <si>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</si>
  <si>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</si>
  <si>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</si>
  <si>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</si>
  <si>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</si>
  <si>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</si>
  <si>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</si>
  <si>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</si>
  <si>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</si>
  <si>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</si>
  <si>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</si>
  <si>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</si>
  <si>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</si>
  <si>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</si>
  <si>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</si>
  <si>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</si>
  <si>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</si>
  <si>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</si>
  <si>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</si>
  <si>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</si>
  <si>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</si>
  <si>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</si>
  <si>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</si>
  <si>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</si>
  <si>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</si>
  <si>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</si>
  <si>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</si>
  <si>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</si>
  <si>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</si>
  <si>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</si>
  <si>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</si>
  <si>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静岡県函南町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</si>
  <si>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</si>
  <si>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</si>
  <si>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</si>
  <si>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</si>
  <si>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</si>
  <si>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</si>
  <si>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</si>
  <si>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</si>
  <si>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</si>
  <si>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</si>
  <si>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</si>
  <si>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</si>
  <si>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</si>
  <si>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</si>
  <si>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</si>
  <si>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</si>
  <si>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</si>
  <si>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</si>
  <si>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</si>
  <si>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</si>
  <si>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</si>
  <si>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</si>
  <si>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</si>
  <si>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</si>
  <si>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</si>
  <si>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</si>
  <si>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</si>
  <si>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</si>
  <si>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</si>
  <si>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</si>
  <si>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</si>
  <si>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</si>
  <si>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</si>
  <si>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</si>
  <si>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</si>
  <si>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</si>
  <si>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</si>
  <si>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</si>
  <si>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上水道事業特別会計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</si>
  <si>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</si>
  <si>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</si>
  <si>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</si>
  <si>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</si>
  <si>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</si>
  <si>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</si>
  <si>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</si>
  <si>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</si>
  <si>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</si>
  <si>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</si>
  <si>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</si>
  <si>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</si>
  <si>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</si>
  <si>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</si>
  <si>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</si>
  <si>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</si>
  <si>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</si>
  <si>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</si>
  <si>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</si>
  <si>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</si>
  <si>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</si>
  <si>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</si>
  <si>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</si>
  <si>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</si>
  <si>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</si>
  <si>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</si>
  <si>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</si>
  <si>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</si>
  <si>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</si>
  <si>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</si>
  <si>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</si>
  <si>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</si>
  <si>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</si>
  <si>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</si>
  <si>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</si>
  <si>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</si>
  <si>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</si>
  <si>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</si>
  <si>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</si>
  <si>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</si>
  <si>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</si>
  <si>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</si>
  <si>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</si>
  <si>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</si>
  <si>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</si>
  <si>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</si>
  <si>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</si>
  <si>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</si>
  <si>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</si>
  <si>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</si>
  <si>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</si>
  <si>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</si>
  <si>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</si>
  <si>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</si>
  <si>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</si>
  <si>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</si>
  <si>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</si>
  <si>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</si>
  <si>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</si>
  <si>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</si>
  <si>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</si>
  <si>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</si>
  <si>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</si>
  <si>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</si>
  <si>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</si>
  <si>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</si>
  <si>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</si>
  <si>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</si>
  <si>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</si>
  <si>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</si>
  <si>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</si>
  <si>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</si>
  <si>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</si>
  <si>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</si>
  <si>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</si>
  <si>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</si>
  <si>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</si>
  <si>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</si>
  <si>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</si>
  <si>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</si>
  <si>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</si>
  <si>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</si>
  <si>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</si>
  <si>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</si>
  <si>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</si>
  <si>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</si>
  <si>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</si>
  <si>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</si>
  <si>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</si>
  <si>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</si>
  <si>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</si>
  <si>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</si>
  <si>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</si>
  <si>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</si>
  <si>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</si>
  <si>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</si>
  <si>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</si>
  <si>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</si>
  <si>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</si>
  <si>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</si>
  <si>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</si>
  <si>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</si>
  <si>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</si>
  <si>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</si>
  <si>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</si>
  <si>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</si>
  <si>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</si>
  <si>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</si>
  <si>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</si>
  <si>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</si>
  <si>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</si>
  <si>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</si>
  <si>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</si>
  <si>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</si>
  <si>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</si>
  <si>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</si>
  <si>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</si>
  <si>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</si>
  <si>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</si>
  <si>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</si>
  <si>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</si>
  <si>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</si>
  <si>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</si>
  <si>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</si>
  <si>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</si>
  <si>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</si>
  <si>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</si>
  <si>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</si>
  <si>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</si>
  <si>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</si>
  <si>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</si>
  <si>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</si>
  <si>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</si>
  <si>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</si>
  <si>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</si>
  <si>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</si>
  <si>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</si>
  <si>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0.98</t>
  </si>
  <si>
    <t>▲ 3.04</t>
  </si>
  <si>
    <t>上水道事業特別会計</t>
  </si>
  <si>
    <t>一般会計</t>
  </si>
  <si>
    <t>国民健康保険特別会計</t>
  </si>
  <si>
    <t>介護保険特別会計</t>
  </si>
  <si>
    <t>下水道事業特別会計</t>
  </si>
  <si>
    <t>簡易水道事業特別会計</t>
  </si>
  <si>
    <t>後期高齢者医療特別会計</t>
  </si>
  <si>
    <t>農業集落排水事業特別会計</t>
  </si>
  <si>
    <t>その他会計（赤字）</t>
  </si>
  <si>
    <t>その他会計（黒字）</t>
  </si>
  <si>
    <t>-</t>
    <phoneticPr fontId="2"/>
  </si>
  <si>
    <t>-</t>
    <phoneticPr fontId="2"/>
  </si>
  <si>
    <t>酪農王国</t>
    <rPh sb="0" eb="2">
      <t>ラクノウ</t>
    </rPh>
    <rPh sb="2" eb="4">
      <t>オウコク</t>
    </rPh>
    <phoneticPr fontId="2"/>
  </si>
  <si>
    <t>静岡県市町総合事務組合</t>
    <phoneticPr fontId="2"/>
  </si>
  <si>
    <t>三島函南広域行政組合</t>
    <phoneticPr fontId="2"/>
  </si>
  <si>
    <t>駿豆学園管理組合</t>
    <phoneticPr fontId="2"/>
  </si>
  <si>
    <t>田方地区消防組合</t>
    <phoneticPr fontId="2"/>
  </si>
  <si>
    <t>静岡県後期高齢者医療広域連合</t>
    <phoneticPr fontId="2"/>
  </si>
  <si>
    <t>静岡地方税滞納整理機構</t>
    <phoneticPr fontId="2"/>
  </si>
  <si>
    <t>箱根山御山組合</t>
    <phoneticPr fontId="2"/>
  </si>
  <si>
    <t>三島市外五ヶ市町箱根山組合</t>
    <phoneticPr fontId="2"/>
  </si>
  <si>
    <t>箱根山禁伐林組合</t>
    <phoneticPr fontId="2"/>
  </si>
  <si>
    <t>箱根山殖産林組合</t>
    <phoneticPr fontId="2"/>
  </si>
  <si>
    <t>静岡県後期高齢者医療広域連合（事業会計分）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</si>
</sst>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60261</c:v>
                </c:pt>
                <c:pt idx="1">
                  <c:v>49866</c:v>
                </c:pt>
                <c:pt idx="2">
                  <c:v>57137</c:v>
                </c:pt>
                <c:pt idx="3">
                  <c:v>57717</c:v>
                </c:pt>
                <c:pt idx="4">
                  <c:v>69963</c:v>
                </c:pt>
              </c:numCache>
            </c:numRef>
          </c:val>
          <c:smooth val="0"/>
        </c:ser>
        <c:dLbls>
          <c:showLegendKey val="0"/>
          <c:showVal val="0"/>
          <c:showCatName val="0"/>
          <c:showSerName val="0"/>
          <c:showPercent val="0"/>
          <c:showBubbleSize val="0"/>
        </c:dLbls>
        <c:marker val="1"/>
        <c:smooth val="0"/>
        <c:axId val="119284480"/>
        <c:axId val="119286400"/>
      </c:lineChart>
      <c:catAx>
        <c:axId val="1192844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286400"/>
        <c:crosses val="autoZero"/>
        <c:auto val="1"/>
        <c:lblAlgn val="ctr"/>
        <c:lblOffset val="100"/>
        <c:tickLblSkip val="1"/>
        <c:tickMarkSkip val="1"/>
        <c:noMultiLvlLbl val="0"/>
      </c:catAx>
      <c:valAx>
        <c:axId val="11928640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284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5.35</c:v>
                </c:pt>
                <c:pt idx="1">
                  <c:v>5.6</c:v>
                </c:pt>
                <c:pt idx="2">
                  <c:v>6.26</c:v>
                </c:pt>
                <c:pt idx="3">
                  <c:v>7.82</c:v>
                </c:pt>
                <c:pt idx="4">
                  <c:v>6.09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20.89</c:v>
                </c:pt>
                <c:pt idx="1">
                  <c:v>23.92</c:v>
                </c:pt>
                <c:pt idx="2">
                  <c:v>22.28</c:v>
                </c:pt>
                <c:pt idx="3">
                  <c:v>23.09</c:v>
                </c:pt>
                <c:pt idx="4">
                  <c:v>22.38</c:v>
                </c:pt>
              </c:numCache>
            </c:numRef>
          </c:val>
        </c:ser>
        <c:dLbls>
          <c:showLegendKey val="0"/>
          <c:showVal val="0"/>
          <c:showCatName val="0"/>
          <c:showSerName val="0"/>
          <c:showPercent val="0"/>
          <c:showBubbleSize val="0"/>
        </c:dLbls>
        <c:gapWidth val="250"/>
        <c:overlap val="100"/>
        <c:axId val="102135296"/>
        <c:axId val="102137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2.5099999999999998</c:v>
                </c:pt>
                <c:pt idx="1">
                  <c:v>3.37</c:v>
                </c:pt>
                <c:pt idx="2">
                  <c:v>-0.98</c:v>
                </c:pt>
                <c:pt idx="3">
                  <c:v>2.77</c:v>
                </c:pt>
                <c:pt idx="4">
                  <c:v>-3.04</c:v>
                </c:pt>
              </c:numCache>
            </c:numRef>
          </c:val>
          <c:smooth val="0"/>
        </c:ser>
        <c:dLbls>
          <c:showLegendKey val="0"/>
          <c:showVal val="0"/>
          <c:showCatName val="0"/>
          <c:showSerName val="0"/>
          <c:showPercent val="0"/>
          <c:showBubbleSize val="0"/>
        </c:dLbls>
        <c:marker val="1"/>
        <c:smooth val="0"/>
        <c:axId val="102135296"/>
        <c:axId val="102137216"/>
      </c:lineChart>
      <c:catAx>
        <c:axId val="10213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137216"/>
        <c:crosses val="autoZero"/>
        <c:auto val="1"/>
        <c:lblAlgn val="ctr"/>
        <c:lblOffset val="100"/>
        <c:tickLblSkip val="1"/>
        <c:tickMarkSkip val="1"/>
        <c:noMultiLvlLbl val="0"/>
      </c:catAx>
      <c:valAx>
        <c:axId val="10213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13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0.09</c:v>
                </c:pt>
                <c:pt idx="4">
                  <c:v>#N/A</c:v>
                </c:pt>
                <c:pt idx="5">
                  <c:v>0.11</c:v>
                </c:pt>
                <c:pt idx="6">
                  <c:v>#N/A</c:v>
                </c:pt>
                <c:pt idx="7">
                  <c:v>0.01</c:v>
                </c:pt>
                <c:pt idx="8">
                  <c:v>#N/A</c:v>
                </c:pt>
                <c:pt idx="9">
                  <c:v>0.14000000000000001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c:v>
                </c:pt>
                <c:pt idx="2">
                  <c:v>#N/A</c:v>
                </c:pt>
                <c:pt idx="3">
                  <c:v>0.22</c:v>
                </c:pt>
                <c:pt idx="4">
                  <c:v>#N/A</c:v>
                </c:pt>
                <c:pt idx="5">
                  <c:v>0.28999999999999998</c:v>
                </c:pt>
                <c:pt idx="6">
                  <c:v>#N/A</c:v>
                </c:pt>
                <c:pt idx="7">
                  <c:v>0.32</c:v>
                </c:pt>
                <c:pt idx="8">
                  <c:v>#N/A</c:v>
                </c:pt>
                <c:pt idx="9">
                  <c:v>0.28999999999999998</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0.19</c:v>
                </c:pt>
                <c:pt idx="2">
                  <c:v>#N/A</c:v>
                </c:pt>
                <c:pt idx="3">
                  <c:v>0.17</c:v>
                </c:pt>
                <c:pt idx="4">
                  <c:v>#N/A</c:v>
                </c:pt>
                <c:pt idx="5">
                  <c:v>0.15</c:v>
                </c:pt>
                <c:pt idx="6">
                  <c:v>#N/A</c:v>
                </c:pt>
                <c:pt idx="7">
                  <c:v>0.36</c:v>
                </c:pt>
                <c:pt idx="8">
                  <c:v>#N/A</c:v>
                </c:pt>
                <c:pt idx="9">
                  <c:v>0.33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0.44</c:v>
                </c:pt>
                <c:pt idx="2">
                  <c:v>#N/A</c:v>
                </c:pt>
                <c:pt idx="3">
                  <c:v>0.54</c:v>
                </c:pt>
                <c:pt idx="4">
                  <c:v>#N/A</c:v>
                </c:pt>
                <c:pt idx="5">
                  <c:v>0.31</c:v>
                </c:pt>
                <c:pt idx="6">
                  <c:v>#N/A</c:v>
                </c:pt>
                <c:pt idx="7">
                  <c:v>0.84</c:v>
                </c:pt>
                <c:pt idx="8">
                  <c:v>#N/A</c:v>
                </c:pt>
                <c:pt idx="9">
                  <c:v>0.72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1.22</c:v>
                </c:pt>
                <c:pt idx="2">
                  <c:v>#N/A</c:v>
                </c:pt>
                <c:pt idx="3">
                  <c:v>1.1499999999999999</c:v>
                </c:pt>
                <c:pt idx="4">
                  <c:v>#N/A</c:v>
                </c:pt>
                <c:pt idx="5">
                  <c:v>1.44</c:v>
                </c:pt>
                <c:pt idx="6">
                  <c:v>#N/A</c:v>
                </c:pt>
                <c:pt idx="7">
                  <c:v>1.7</c:v>
                </c:pt>
                <c:pt idx="8">
                  <c:v>#N/A</c:v>
                </c:pt>
                <c:pt idx="9">
                  <c:v>1.73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5.34</c:v>
                </c:pt>
                <c:pt idx="2">
                  <c:v>#N/A</c:v>
                </c:pt>
                <c:pt idx="3">
                  <c:v>5.59</c:v>
                </c:pt>
                <c:pt idx="4">
                  <c:v>#N/A</c:v>
                </c:pt>
                <c:pt idx="5">
                  <c:v>6.26</c:v>
                </c:pt>
                <c:pt idx="6">
                  <c:v>#N/A</c:v>
                </c:pt>
                <c:pt idx="7">
                  <c:v>7.81</c:v>
                </c:pt>
                <c:pt idx="8">
                  <c:v>#N/A</c:v>
                </c:pt>
                <c:pt idx="9">
                  <c:v>6.09</c:v>
                </c:pt>
              </c:numCache>
            </c:numRef>
          </c:val>
        </c:ser>
        <c:ser>
          <c:idx val="9"/>
          <c:order val="9"/>
          <c:tx>
            <c:strRef>
              <c:f>データシート!$A$36</c:f>
              <c:strCache>
                <c:ptCount val="1"/>
                <c:pt idx="0">
                  <c:v>上水道事業特別会計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9.6300000000000008</c:v>
                </c:pt>
                <c:pt idx="2">
                  <c:v>#N/A</c:v>
                </c:pt>
                <c:pt idx="3">
                  <c:v>9.69</c:v>
                </c:pt>
                <c:pt idx="4">
                  <c:v>#N/A</c:v>
                </c:pt>
                <c:pt idx="5">
                  <c:v>9.69</c:v>
                </c:pt>
                <c:pt idx="6">
                  <c:v>#N/A</c:v>
                </c:pt>
                <c:pt idx="7">
                  <c:v>9.5500000000000007</c:v>
                </c:pt>
                <c:pt idx="8">
                  <c:v>#N/A</c:v>
                </c:pt>
                <c:pt idx="9">
                  <c:v>9.74</c:v>
                </c:pt>
              </c:numCache>
            </c:numRef>
          </c:val>
        </c:ser>
        <c:dLbls>
          <c:showLegendKey val="0"/>
          <c:showVal val="0"/>
          <c:showCatName val="0"/>
          <c:showSerName val="0"/>
          <c:showPercent val="0"/>
          <c:showBubbleSize val="0"/>
        </c:dLbls>
        <c:gapWidth val="150"/>
        <c:overlap val="100"/>
        <c:axId val="124902784"/>
        <c:axId val="124720256"/>
      </c:barChart>
      <c:catAx>
        <c:axId val="12490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720256"/>
        <c:crosses val="autoZero"/>
        <c:auto val="1"/>
        <c:lblAlgn val="ctr"/>
        <c:lblOffset val="100"/>
        <c:tickLblSkip val="1"/>
        <c:tickMarkSkip val="1"/>
        <c:noMultiLvlLbl val="0"/>
      </c:catAx>
      <c:valAx>
        <c:axId val="12472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902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1050</c:v>
                </c:pt>
                <c:pt idx="5">
                  <c:v>1076</c:v>
                </c:pt>
                <c:pt idx="8">
                  <c:v>1085</c:v>
                </c:pt>
                <c:pt idx="11">
                  <c:v>1072</c:v>
                </c:pt>
                <c:pt idx="14">
                  <c:v>1064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30</c:v>
                </c:pt>
                <c:pt idx="3">
                  <c:v>34</c:v>
                </c:pt>
                <c:pt idx="6">
                  <c:v>27</c:v>
                </c:pt>
                <c:pt idx="9">
                  <c:v>24</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417</c:v>
                </c:pt>
                <c:pt idx="3">
                  <c:v>377</c:v>
                </c:pt>
                <c:pt idx="6">
                  <c:v>369</c:v>
                </c:pt>
                <c:pt idx="9">
                  <c:v>335</c:v>
                </c:pt>
                <c:pt idx="12">
                  <c:v>319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1200</c:v>
                </c:pt>
                <c:pt idx="3">
                  <c:v>1200</c:v>
                </c:pt>
                <c:pt idx="6">
                  <c:v>1177</c:v>
                </c:pt>
                <c:pt idx="9">
                  <c:v>1170</c:v>
                </c:pt>
                <c:pt idx="12">
                  <c:v>1111</c:v>
                </c:pt>
              </c:numCache>
            </c:numRef>
          </c:val>
        </c:ser>
        <c:dLbls>
          <c:showLegendKey val="0"/>
          <c:showVal val="0"/>
          <c:showCatName val="0"/>
          <c:showSerName val="0"/>
          <c:showPercent val="0"/>
          <c:showBubbleSize val="0"/>
        </c:dLbls>
        <c:gapWidth val="100"/>
        <c:overlap val="100"/>
        <c:axId val="125817216"/>
        <c:axId val="125819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597</c:v>
                </c:pt>
                <c:pt idx="2">
                  <c:v>#N/A</c:v>
                </c:pt>
                <c:pt idx="3">
                  <c:v>#N/A</c:v>
                </c:pt>
                <c:pt idx="4">
                  <c:v>535</c:v>
                </c:pt>
                <c:pt idx="5">
                  <c:v>#N/A</c:v>
                </c:pt>
                <c:pt idx="6">
                  <c:v>#N/A</c:v>
                </c:pt>
                <c:pt idx="7">
                  <c:v>488</c:v>
                </c:pt>
                <c:pt idx="8">
                  <c:v>#N/A</c:v>
                </c:pt>
                <c:pt idx="9">
                  <c:v>#N/A</c:v>
                </c:pt>
                <c:pt idx="10">
                  <c:v>457</c:v>
                </c:pt>
                <c:pt idx="11">
                  <c:v>#N/A</c:v>
                </c:pt>
                <c:pt idx="12">
                  <c:v>#N/A</c:v>
                </c:pt>
                <c:pt idx="13">
                  <c:v>388</c:v>
                </c:pt>
                <c:pt idx="14">
                  <c:v>#N/A</c:v>
                </c:pt>
              </c:numCache>
            </c:numRef>
          </c:val>
          <c:smooth val="0"/>
        </c:ser>
        <c:dLbls>
          <c:showLegendKey val="0"/>
          <c:showVal val="0"/>
          <c:showCatName val="0"/>
          <c:showSerName val="0"/>
          <c:showPercent val="0"/>
          <c:showBubbleSize val="0"/>
        </c:dLbls>
        <c:marker val="1"/>
        <c:smooth val="0"/>
        <c:axId val="125817216"/>
        <c:axId val="125819136"/>
      </c:lineChart>
      <c:catAx>
        <c:axId val="12581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819136"/>
        <c:crosses val="autoZero"/>
        <c:auto val="1"/>
        <c:lblAlgn val="ctr"/>
        <c:lblOffset val="100"/>
        <c:tickLblSkip val="1"/>
        <c:tickMarkSkip val="1"/>
        <c:noMultiLvlLbl val="0"/>
      </c:catAx>
      <c:valAx>
        <c:axId val="12581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1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9944</c:v>
                </c:pt>
                <c:pt idx="5">
                  <c:v>10285</c:v>
                </c:pt>
                <c:pt idx="8">
                  <c:v>10589</c:v>
                </c:pt>
                <c:pt idx="11">
                  <c:v>10746</c:v>
                </c:pt>
                <c:pt idx="14">
                  <c:v>10803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964</c:v>
                </c:pt>
                <c:pt idx="5">
                  <c:v>1031</c:v>
                </c:pt>
                <c:pt idx="8">
                  <c:v>1088</c:v>
                </c:pt>
                <c:pt idx="11">
                  <c:v>1106</c:v>
                </c:pt>
                <c:pt idx="14">
                  <c:v>1073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2957</c:v>
                </c:pt>
                <c:pt idx="5">
                  <c:v>3045</c:v>
                </c:pt>
                <c:pt idx="8">
                  <c:v>2695</c:v>
                </c:pt>
                <c:pt idx="11">
                  <c:v>2783</c:v>
                </c:pt>
                <c:pt idx="14">
                  <c:v>2496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568</c:v>
                </c:pt>
                <c:pt idx="3">
                  <c:v>317</c:v>
                </c:pt>
                <c:pt idx="6">
                  <c:v>369</c:v>
                </c:pt>
                <c:pt idx="9">
                  <c:v>297</c:v>
                </c:pt>
                <c:pt idx="12">
                  <c:v>572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321</c:v>
                </c:pt>
                <c:pt idx="3">
                  <c:v>304</c:v>
                </c:pt>
                <c:pt idx="6">
                  <c:v>290</c:v>
                </c:pt>
                <c:pt idx="9">
                  <c:v>278</c:v>
                </c:pt>
                <c:pt idx="12">
                  <c:v>322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3897</c:v>
                </c:pt>
                <c:pt idx="3">
                  <c:v>3816</c:v>
                </c:pt>
                <c:pt idx="6">
                  <c:v>3648</c:v>
                </c:pt>
                <c:pt idx="9">
                  <c:v>3486</c:v>
                </c:pt>
                <c:pt idx="12">
                  <c:v>3492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695</c:v>
                </c:pt>
                <c:pt idx="6">
                  <c:v>0</c:v>
                </c:pt>
                <c:pt idx="9">
                  <c:v>0</c:v>
                </c:pt>
                <c:pt idx="12">
                  <c:v>1754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10259</c:v>
                </c:pt>
                <c:pt idx="3">
                  <c:v>10429</c:v>
                </c:pt>
                <c:pt idx="6">
                  <c:v>10653</c:v>
                </c:pt>
                <c:pt idx="9">
                  <c:v>10766</c:v>
                </c:pt>
                <c:pt idx="12">
                  <c:v>10989</c:v>
                </c:pt>
              </c:numCache>
            </c:numRef>
          </c:val>
        </c:ser>
        <c:dLbls>
          <c:showLegendKey val="0"/>
          <c:showVal val="0"/>
          <c:showCatName val="0"/>
          <c:showSerName val="0"/>
          <c:showPercent val="0"/>
          <c:showBubbleSize val="0"/>
        </c:dLbls>
        <c:gapWidth val="100"/>
        <c:overlap val="100"/>
        <c:axId val="125946496"/>
        <c:axId val="125948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1179</c:v>
                </c:pt>
                <c:pt idx="2">
                  <c:v>#N/A</c:v>
                </c:pt>
                <c:pt idx="3">
                  <c:v>#N/A</c:v>
                </c:pt>
                <c:pt idx="4">
                  <c:v>1199</c:v>
                </c:pt>
                <c:pt idx="5">
                  <c:v>#N/A</c:v>
                </c:pt>
                <c:pt idx="6">
                  <c:v>#N/A</c:v>
                </c:pt>
                <c:pt idx="7">
                  <c:v>588</c:v>
                </c:pt>
                <c:pt idx="8">
                  <c:v>#N/A</c:v>
                </c:pt>
                <c:pt idx="9">
                  <c:v>#N/A</c:v>
                </c:pt>
                <c:pt idx="10">
                  <c:v>191</c:v>
                </c:pt>
                <c:pt idx="11">
                  <c:v>#N/A</c:v>
                </c:pt>
                <c:pt idx="12">
                  <c:v>#N/A</c:v>
                </c:pt>
                <c:pt idx="13">
                  <c:v>2757</c:v>
                </c:pt>
                <c:pt idx="14">
                  <c:v>#N/A</c:v>
                </c:pt>
              </c:numCache>
            </c:numRef>
          </c:val>
          <c:smooth val="0"/>
        </c:ser>
        <c:dLbls>
          <c:showLegendKey val="0"/>
          <c:showVal val="0"/>
          <c:showCatName val="0"/>
          <c:showSerName val="0"/>
          <c:showPercent val="0"/>
          <c:showBubbleSize val="0"/>
        </c:dLbls>
        <c:marker val="1"/>
        <c:smooth val="0"/>
        <c:axId val="125946496"/>
        <c:axId val="125948672"/>
      </c:lineChart>
      <c:catAx>
        <c:axId val="12594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948672"/>
        <c:crosses val="autoZero"/>
        <c:auto val="1"/>
        <c:lblAlgn val="ctr"/>
        <c:lblOffset val="100"/>
        <c:tickLblSkip val="1"/>
        <c:tickMarkSkip val="1"/>
        <c:noMultiLvlLbl val="0"/>
      </c:catAx>
      <c:valAx>
        <c:axId val="12594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4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静岡県函南町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38,628
38,345
65.16
12,842,933
12,336,323
456,196
7,490,228
10,989,079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国勢調査人口は微減傾向であるものの、県内の町では比較的に人口の多い町である。主な税収は、個人住民税と固定資産税であり、人口規模を背景に比較的安定している状況である。</a:t>
          </a:r>
        </a:p>
        <a:p>
          <a:r>
            <a:rPr kumimoji="1" lang="ja-JP" altLang="en-US" sz="1100">
              <a:latin typeface="ＭＳ Ｐゴシック"/>
            </a:rPr>
            <a:t>　平成</a:t>
          </a:r>
          <a:r>
            <a:rPr kumimoji="1" lang="en-US" altLang="ja-JP" sz="1100">
              <a:latin typeface="ＭＳ Ｐゴシック"/>
            </a:rPr>
            <a:t>26</a:t>
          </a:r>
          <a:r>
            <a:rPr kumimoji="1" lang="ja-JP" altLang="en-US" sz="1100">
              <a:latin typeface="ＭＳ Ｐゴシック"/>
            </a:rPr>
            <a:t>年度は、企業収益の増収による町民税の法人税割の基準税額が</a:t>
          </a:r>
          <a:r>
            <a:rPr kumimoji="1" lang="en-US" altLang="ja-JP" sz="1100">
              <a:latin typeface="ＭＳ Ｐゴシック"/>
            </a:rPr>
            <a:t>220.8</a:t>
          </a:r>
          <a:r>
            <a:rPr kumimoji="1" lang="ja-JP" altLang="en-US" sz="1100">
              <a:latin typeface="ＭＳ Ｐゴシック"/>
            </a:rPr>
            <a:t>％増額したことにより、基準財政収入額が増額となったことが大きく影響して財政力指数が上がった。</a:t>
          </a:r>
        </a:p>
        <a:p>
          <a:r>
            <a:rPr kumimoji="1" lang="ja-JP" altLang="en-US" sz="1100">
              <a:latin typeface="ＭＳ Ｐゴシック"/>
            </a:rPr>
            <a:t>　今後は、産業振興による税収増額や町税の徴収対策を進めるとともに、定員管理の適正化や既存施設の統廃合などを検討し、経常経費の削減を進め財政基盤の強化に努める。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143228</xdr:rowOff>
    </xdr:from>
    <xdr:to>
      <xdr:col>7</xdr:col>
      <xdr:colOff>152400</xdr:colOff>
      <xdr:row>41</xdr:row>
      <xdr:rowOff>156633</xdr:rowOff>
    </xdr:to>
    <xdr:cxnSp macro="">
      <xdr:nvCxnSpPr>
        <xdr:cNvPr id="67" name="直線コネクタ 66"/>
        <xdr:cNvCxnSpPr/>
      </xdr:nvCxnSpPr>
      <xdr:spPr>
        <a:xfrm flipV="1">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143228</xdr:rowOff>
    </xdr:from>
    <xdr:to>
      <xdr:col>6</xdr:col>
      <xdr:colOff>0</xdr:colOff>
      <xdr:row>41</xdr:row>
      <xdr:rowOff>156633</xdr:rowOff>
    </xdr:to>
    <xdr:cxnSp macro="">
      <xdr:nvCxnSpPr>
        <xdr:cNvPr id="70" name="直線コネクタ 69"/>
        <xdr:cNvCxnSpPr/>
      </xdr:nvCxnSpPr>
      <xdr:spPr>
        <a:xfrm>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143228</xdr:rowOff>
    </xdr:to>
    <xdr:cxnSp macro="">
      <xdr:nvCxnSpPr>
        <xdr:cNvPr id="73" name="直線コネクタ 72"/>
        <xdr:cNvCxnSpPr/>
      </xdr:nvCxnSpPr>
      <xdr:spPr>
        <a:xfrm>
          <a:off x="2336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89605</xdr:rowOff>
    </xdr:from>
    <xdr:to>
      <xdr:col>3</xdr:col>
      <xdr:colOff>279400</xdr:colOff>
      <xdr:row>41</xdr:row>
      <xdr:rowOff>116417</xdr:rowOff>
    </xdr:to>
    <xdr:cxnSp macro="">
      <xdr:nvCxnSpPr>
        <xdr:cNvPr id="76" name="直線コネクタ 75"/>
        <xdr:cNvCxnSpPr/>
      </xdr:nvCxnSpPr>
      <xdr:spPr>
        <a:xfrm>
          <a:off x="1447800" y="71190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92428</xdr:rowOff>
    </xdr:from>
    <xdr:to>
      <xdr:col>7</xdr:col>
      <xdr:colOff>203200</xdr:colOff>
      <xdr:row>42</xdr:row>
      <xdr:rowOff>22578</xdr:rowOff>
    </xdr:to>
    <xdr:sp macro="" textlink="">
      <xdr:nvSpPr>
        <xdr:cNvPr id="86" name="円/楕円 85"/>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108955</xdr:rowOff>
    </xdr:from>
    <xdr:ext cx="762000" cy="259045"/>
    <xdr:sp macro="" textlink="">
      <xdr:nvSpPr>
        <xdr:cNvPr id="87"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8" name="円/楕円 87"/>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89" name="テキスト ボックス 88"/>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92428</xdr:rowOff>
    </xdr:from>
    <xdr:to>
      <xdr:col>4</xdr:col>
      <xdr:colOff>533400</xdr:colOff>
      <xdr:row>42</xdr:row>
      <xdr:rowOff>22578</xdr:rowOff>
    </xdr:to>
    <xdr:sp macro="" textlink="">
      <xdr:nvSpPr>
        <xdr:cNvPr id="90" name="円/楕円 89"/>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32755</xdr:rowOff>
    </xdr:from>
    <xdr:ext cx="762000" cy="259045"/>
    <xdr:sp macro="" textlink="">
      <xdr:nvSpPr>
        <xdr:cNvPr id="91" name="テキスト ボックス 90"/>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2" name="円/楕円 91"/>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3" name="テキスト ボックス 92"/>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38805</xdr:rowOff>
    </xdr:from>
    <xdr:to>
      <xdr:col>2</xdr:col>
      <xdr:colOff>127000</xdr:colOff>
      <xdr:row>41</xdr:row>
      <xdr:rowOff>140405</xdr:rowOff>
    </xdr:to>
    <xdr:sp macro="" textlink="">
      <xdr:nvSpPr>
        <xdr:cNvPr id="94" name="円/楕円 93"/>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150582</xdr:rowOff>
    </xdr:from>
    <xdr:ext cx="762000" cy="259045"/>
    <xdr:sp macro="" textlink="">
      <xdr:nvSpPr>
        <xdr:cNvPr id="95" name="テキスト ボックス 94"/>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類似団体の平均をやや上回っており、施設管理などの経常的な費用が増加し、普通交付税が減額となったことにより、前年度と比較して</a:t>
          </a:r>
          <a:r>
            <a:rPr kumimoji="1" lang="en-US" altLang="ja-JP" sz="1200">
              <a:latin typeface="ＭＳ Ｐゴシック"/>
            </a:rPr>
            <a:t>3.5</a:t>
          </a:r>
          <a:r>
            <a:rPr kumimoji="1" lang="ja-JP" altLang="en-US" sz="1200">
              <a:latin typeface="ＭＳ Ｐゴシック"/>
            </a:rPr>
            <a:t>ポイント増の</a:t>
          </a:r>
          <a:r>
            <a:rPr kumimoji="1" lang="en-US" altLang="ja-JP" sz="1200">
              <a:latin typeface="ＭＳ Ｐゴシック"/>
            </a:rPr>
            <a:t>88.8</a:t>
          </a:r>
          <a:r>
            <a:rPr kumimoji="1" lang="ja-JP" altLang="en-US" sz="1200">
              <a:latin typeface="ＭＳ Ｐゴシック"/>
            </a:rPr>
            <a:t>％となった。収入においては、消費税率改正に伴う地方消費税交付税が増額となったものの、経済状況が横ばいとなり企業収益や個人所得が微減、全体として</a:t>
          </a:r>
          <a:r>
            <a:rPr kumimoji="1" lang="en-US" altLang="ja-JP" sz="1200">
              <a:latin typeface="ＭＳ Ｐゴシック"/>
            </a:rPr>
            <a:t>2</a:t>
          </a:r>
          <a:r>
            <a:rPr kumimoji="1" lang="ja-JP" altLang="en-US" sz="1200">
              <a:latin typeface="ＭＳ Ｐゴシック"/>
            </a:rPr>
            <a:t>％の減額となった。支出において、特に物件費において、新規施設の維持管理費や職員不補充に伴う委託料の増が大きく影響した。</a:t>
          </a:r>
        </a:p>
        <a:p>
          <a:r>
            <a:rPr kumimoji="1" lang="ja-JP" altLang="en-US" sz="1200">
              <a:latin typeface="ＭＳ Ｐゴシック"/>
            </a:rPr>
            <a:t>　今後は、近年整備した新規施設や維持管理費が増加することから、事業の見直しや既存施設の統廃合などの検討により、比率上昇の抑制に努める。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8128</xdr:rowOff>
    </xdr:from>
    <xdr:to>
      <xdr:col>7</xdr:col>
      <xdr:colOff>152400</xdr:colOff>
      <xdr:row>64</xdr:row>
      <xdr:rowOff>5588</xdr:rowOff>
    </xdr:to>
    <xdr:cxnSp macro="">
      <xdr:nvCxnSpPr>
        <xdr:cNvPr id="128" name="直線コネクタ 127"/>
        <xdr:cNvCxnSpPr/>
      </xdr:nvCxnSpPr>
      <xdr:spPr>
        <a:xfrm>
          <a:off x="4114800" y="10809478"/>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131318</xdr:rowOff>
    </xdr:from>
    <xdr:to>
      <xdr:col>6</xdr:col>
      <xdr:colOff>0</xdr:colOff>
      <xdr:row>63</xdr:row>
      <xdr:rowOff>8128</xdr:rowOff>
    </xdr:to>
    <xdr:cxnSp macro="">
      <xdr:nvCxnSpPr>
        <xdr:cNvPr id="131" name="直線コネクタ 130"/>
        <xdr:cNvCxnSpPr/>
      </xdr:nvCxnSpPr>
      <xdr:spPr>
        <a:xfrm>
          <a:off x="3225800" y="107612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131318</xdr:rowOff>
    </xdr:from>
    <xdr:to>
      <xdr:col>4</xdr:col>
      <xdr:colOff>482600</xdr:colOff>
      <xdr:row>63</xdr:row>
      <xdr:rowOff>61214</xdr:rowOff>
    </xdr:to>
    <xdr:cxnSp macro="">
      <xdr:nvCxnSpPr>
        <xdr:cNvPr id="134" name="直線コネクタ 133"/>
        <xdr:cNvCxnSpPr/>
      </xdr:nvCxnSpPr>
      <xdr:spPr>
        <a:xfrm flipV="1">
          <a:off x="2336800" y="1076121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63754</xdr:rowOff>
    </xdr:from>
    <xdr:to>
      <xdr:col>3</xdr:col>
      <xdr:colOff>279400</xdr:colOff>
      <xdr:row>63</xdr:row>
      <xdr:rowOff>61214</xdr:rowOff>
    </xdr:to>
    <xdr:cxnSp macro="">
      <xdr:nvCxnSpPr>
        <xdr:cNvPr id="137" name="直線コネクタ 136"/>
        <xdr:cNvCxnSpPr/>
      </xdr:nvCxnSpPr>
      <xdr:spPr>
        <a:xfrm>
          <a:off x="1447800" y="1069365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126238</xdr:rowOff>
    </xdr:from>
    <xdr:to>
      <xdr:col>7</xdr:col>
      <xdr:colOff>203200</xdr:colOff>
      <xdr:row>64</xdr:row>
      <xdr:rowOff>56388</xdr:rowOff>
    </xdr:to>
    <xdr:sp macro="" textlink="">
      <xdr:nvSpPr>
        <xdr:cNvPr id="147" name="円/楕円 146"/>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98315</xdr:rowOff>
    </xdr:from>
    <xdr:ext cx="762000" cy="259045"/>
    <xdr:sp macro="" textlink="">
      <xdr:nvSpPr>
        <xdr:cNvPr id="148" name="財政構造の弾力性該当値テキスト"/>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128778</xdr:rowOff>
    </xdr:from>
    <xdr:to>
      <xdr:col>6</xdr:col>
      <xdr:colOff>50800</xdr:colOff>
      <xdr:row>63</xdr:row>
      <xdr:rowOff>58928</xdr:rowOff>
    </xdr:to>
    <xdr:sp macro="" textlink="">
      <xdr:nvSpPr>
        <xdr:cNvPr id="149" name="円/楕円 148"/>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69105</xdr:rowOff>
    </xdr:from>
    <xdr:ext cx="736600" cy="259045"/>
    <xdr:sp macro="" textlink="">
      <xdr:nvSpPr>
        <xdr:cNvPr id="150" name="テキスト ボックス 149"/>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80518</xdr:rowOff>
    </xdr:from>
    <xdr:to>
      <xdr:col>4</xdr:col>
      <xdr:colOff>533400</xdr:colOff>
      <xdr:row>63</xdr:row>
      <xdr:rowOff>10668</xdr:rowOff>
    </xdr:to>
    <xdr:sp macro="" textlink="">
      <xdr:nvSpPr>
        <xdr:cNvPr id="151" name="円/楕円 150"/>
        <xdr:cNvSpPr/>
      </xdr:nvSpPr>
      <xdr:spPr>
        <a:xfrm>
          <a:off x="3175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20845</xdr:rowOff>
    </xdr:from>
    <xdr:ext cx="762000" cy="259045"/>
    <xdr:sp macro="" textlink="">
      <xdr:nvSpPr>
        <xdr:cNvPr id="152" name="テキスト ボックス 151"/>
        <xdr:cNvSpPr txBox="1"/>
      </xdr:nvSpPr>
      <xdr:spPr>
        <a:xfrm>
          <a:off x="2844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10414</xdr:rowOff>
    </xdr:from>
    <xdr:to>
      <xdr:col>3</xdr:col>
      <xdr:colOff>330200</xdr:colOff>
      <xdr:row>63</xdr:row>
      <xdr:rowOff>112014</xdr:rowOff>
    </xdr:to>
    <xdr:sp macro="" textlink="">
      <xdr:nvSpPr>
        <xdr:cNvPr id="153" name="円/楕円 152"/>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122191</xdr:rowOff>
    </xdr:from>
    <xdr:ext cx="762000" cy="259045"/>
    <xdr:sp macro="" textlink="">
      <xdr:nvSpPr>
        <xdr:cNvPr id="154" name="テキスト ボックス 153"/>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12954</xdr:rowOff>
    </xdr:from>
    <xdr:to>
      <xdr:col>2</xdr:col>
      <xdr:colOff>127000</xdr:colOff>
      <xdr:row>62</xdr:row>
      <xdr:rowOff>114554</xdr:rowOff>
    </xdr:to>
    <xdr:sp macro="" textlink="">
      <xdr:nvSpPr>
        <xdr:cNvPr id="155" name="円/楕円 154"/>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124731</xdr:rowOff>
    </xdr:from>
    <xdr:ext cx="762000" cy="259045"/>
    <xdr:sp macro="" textlink="">
      <xdr:nvSpPr>
        <xdr:cNvPr id="156" name="テキスト ボックス 155"/>
        <xdr:cNvSpPr txBox="1"/>
      </xdr:nvSpPr>
      <xdr:spPr>
        <a:xfrm>
          <a:off x="1066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人件費、物件費及び維持管理費の合計額の人口一人当たりの金額が類似団体平均を下まわっているのは、主に人件費が低く抑えられていることが要因である。</a:t>
          </a:r>
        </a:p>
        <a:p>
          <a:r>
            <a:rPr kumimoji="1" lang="ja-JP" altLang="en-US" sz="1300">
              <a:latin typeface="ＭＳ Ｐゴシック"/>
            </a:rPr>
            <a:t>　今後は、近年整備した新規施設による人件費や物件費が増加傾向のため、職員の不補充や職員手当の見直しにより、人件費の抑制に努める。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122296</xdr:rowOff>
    </xdr:from>
    <xdr:to>
      <xdr:col>7</xdr:col>
      <xdr:colOff>152400</xdr:colOff>
      <xdr:row>82</xdr:row>
      <xdr:rowOff>138954</xdr:rowOff>
    </xdr:to>
    <xdr:cxnSp macro="">
      <xdr:nvCxnSpPr>
        <xdr:cNvPr id="191" name="直線コネクタ 190"/>
        <xdr:cNvCxnSpPr/>
      </xdr:nvCxnSpPr>
      <xdr:spPr>
        <a:xfrm>
          <a:off x="4114800" y="14181196"/>
          <a:ext cx="838200" cy="1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108590</xdr:rowOff>
    </xdr:from>
    <xdr:to>
      <xdr:col>6</xdr:col>
      <xdr:colOff>0</xdr:colOff>
      <xdr:row>82</xdr:row>
      <xdr:rowOff>122296</xdr:rowOff>
    </xdr:to>
    <xdr:cxnSp macro="">
      <xdr:nvCxnSpPr>
        <xdr:cNvPr id="194" name="直線コネクタ 193"/>
        <xdr:cNvCxnSpPr/>
      </xdr:nvCxnSpPr>
      <xdr:spPr>
        <a:xfrm>
          <a:off x="3225800" y="14167490"/>
          <a:ext cx="889000" cy="1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108590</xdr:rowOff>
    </xdr:from>
    <xdr:to>
      <xdr:col>4</xdr:col>
      <xdr:colOff>482600</xdr:colOff>
      <xdr:row>82</xdr:row>
      <xdr:rowOff>109372</xdr:rowOff>
    </xdr:to>
    <xdr:cxnSp macro="">
      <xdr:nvCxnSpPr>
        <xdr:cNvPr id="197" name="直線コネクタ 196"/>
        <xdr:cNvCxnSpPr/>
      </xdr:nvCxnSpPr>
      <xdr:spPr>
        <a:xfrm flipV="1">
          <a:off x="2336800" y="14167490"/>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81886</xdr:rowOff>
    </xdr:from>
    <xdr:to>
      <xdr:col>3</xdr:col>
      <xdr:colOff>279400</xdr:colOff>
      <xdr:row>82</xdr:row>
      <xdr:rowOff>109372</xdr:rowOff>
    </xdr:to>
    <xdr:cxnSp macro="">
      <xdr:nvCxnSpPr>
        <xdr:cNvPr id="200" name="直線コネクタ 199"/>
        <xdr:cNvCxnSpPr/>
      </xdr:nvCxnSpPr>
      <xdr:spPr>
        <a:xfrm>
          <a:off x="1447800" y="14140786"/>
          <a:ext cx="88900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88154</xdr:rowOff>
    </xdr:from>
    <xdr:to>
      <xdr:col>7</xdr:col>
      <xdr:colOff>203200</xdr:colOff>
      <xdr:row>83</xdr:row>
      <xdr:rowOff>18304</xdr:rowOff>
    </xdr:to>
    <xdr:sp macro="" textlink="">
      <xdr:nvSpPr>
        <xdr:cNvPr id="210" name="円/楕円 209"/>
        <xdr:cNvSpPr/>
      </xdr:nvSpPr>
      <xdr:spPr>
        <a:xfrm>
          <a:off x="4902200" y="141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104681</xdr:rowOff>
    </xdr:from>
    <xdr:ext cx="762000" cy="259045"/>
    <xdr:sp macro="" textlink="">
      <xdr:nvSpPr>
        <xdr:cNvPr id="211" name="人件費・物件費等の状況該当値テキスト"/>
        <xdr:cNvSpPr txBox="1"/>
      </xdr:nvSpPr>
      <xdr:spPr>
        <a:xfrm>
          <a:off x="5041900" y="1399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99,381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71496</xdr:rowOff>
    </xdr:from>
    <xdr:to>
      <xdr:col>6</xdr:col>
      <xdr:colOff>50800</xdr:colOff>
      <xdr:row>83</xdr:row>
      <xdr:rowOff>1646</xdr:rowOff>
    </xdr:to>
    <xdr:sp macro="" textlink="">
      <xdr:nvSpPr>
        <xdr:cNvPr id="212" name="円/楕円 211"/>
        <xdr:cNvSpPr/>
      </xdr:nvSpPr>
      <xdr:spPr>
        <a:xfrm>
          <a:off x="4064000" y="1413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11823</xdr:rowOff>
    </xdr:from>
    <xdr:ext cx="736600" cy="259045"/>
    <xdr:sp macro="" textlink="">
      <xdr:nvSpPr>
        <xdr:cNvPr id="213" name="テキスト ボックス 212"/>
        <xdr:cNvSpPr txBox="1"/>
      </xdr:nvSpPr>
      <xdr:spPr>
        <a:xfrm>
          <a:off x="3733800" y="13899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97,310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57790</xdr:rowOff>
    </xdr:from>
    <xdr:to>
      <xdr:col>4</xdr:col>
      <xdr:colOff>533400</xdr:colOff>
      <xdr:row>82</xdr:row>
      <xdr:rowOff>159390</xdr:rowOff>
    </xdr:to>
    <xdr:sp macro="" textlink="">
      <xdr:nvSpPr>
        <xdr:cNvPr id="214" name="円/楕円 213"/>
        <xdr:cNvSpPr/>
      </xdr:nvSpPr>
      <xdr:spPr>
        <a:xfrm>
          <a:off x="3175000" y="1411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169567</xdr:rowOff>
    </xdr:from>
    <xdr:ext cx="762000" cy="259045"/>
    <xdr:sp macro="" textlink="">
      <xdr:nvSpPr>
        <xdr:cNvPr id="215" name="テキスト ボックス 214"/>
        <xdr:cNvSpPr txBox="1"/>
      </xdr:nvSpPr>
      <xdr:spPr>
        <a:xfrm>
          <a:off x="2844800" y="138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95,606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58572</xdr:rowOff>
    </xdr:from>
    <xdr:to>
      <xdr:col>3</xdr:col>
      <xdr:colOff>330200</xdr:colOff>
      <xdr:row>82</xdr:row>
      <xdr:rowOff>160172</xdr:rowOff>
    </xdr:to>
    <xdr:sp macro="" textlink="">
      <xdr:nvSpPr>
        <xdr:cNvPr id="216" name="円/楕円 215"/>
        <xdr:cNvSpPr/>
      </xdr:nvSpPr>
      <xdr:spPr>
        <a:xfrm>
          <a:off x="2286000" y="141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170349</xdr:rowOff>
    </xdr:from>
    <xdr:ext cx="762000" cy="259045"/>
    <xdr:sp macro="" textlink="">
      <xdr:nvSpPr>
        <xdr:cNvPr id="217" name="テキスト ボックス 216"/>
        <xdr:cNvSpPr txBox="1"/>
      </xdr:nvSpPr>
      <xdr:spPr>
        <a:xfrm>
          <a:off x="1955800" y="1388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95,703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31086</xdr:rowOff>
    </xdr:from>
    <xdr:to>
      <xdr:col>2</xdr:col>
      <xdr:colOff>127000</xdr:colOff>
      <xdr:row>82</xdr:row>
      <xdr:rowOff>132686</xdr:rowOff>
    </xdr:to>
    <xdr:sp macro="" textlink="">
      <xdr:nvSpPr>
        <xdr:cNvPr id="218" name="円/楕円 217"/>
        <xdr:cNvSpPr/>
      </xdr:nvSpPr>
      <xdr:spPr>
        <a:xfrm>
          <a:off x="1397000" y="1408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142863</xdr:rowOff>
    </xdr:from>
    <xdr:ext cx="762000" cy="259045"/>
    <xdr:sp macro="" textlink="">
      <xdr:nvSpPr>
        <xdr:cNvPr id="219" name="テキスト ボックス 218"/>
        <xdr:cNvSpPr txBox="1"/>
      </xdr:nvSpPr>
      <xdr:spPr>
        <a:xfrm>
          <a:off x="1066800" y="138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類似団体の平均や全国町村平均を上回っているものの、全国市平均を下まわっている。</a:t>
          </a:r>
        </a:p>
        <a:p>
          <a:r>
            <a:rPr kumimoji="1" lang="ja-JP" altLang="en-US" sz="1300">
              <a:latin typeface="ＭＳ Ｐゴシック"/>
            </a:rPr>
            <a:t>　国に準じた給与改定による増額と非常勤職員の保険料、通勤手当を物件費から組替えたことによる増額が主なもの。今後は現在の水準を維持すると共に、人件費の抑制と給与の適正化を図る。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85</xdr:row>
      <xdr:rowOff>89202</xdr:rowOff>
    </xdr:to>
    <xdr:cxnSp macro="">
      <xdr:nvCxnSpPr>
        <xdr:cNvPr id="255" name="直線コネクタ 254"/>
        <xdr:cNvCxnSpPr/>
      </xdr:nvCxnSpPr>
      <xdr:spPr>
        <a:xfrm>
          <a:off x="16179800" y="14524566"/>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88493</xdr:rowOff>
    </xdr:from>
    <xdr:ext cx="762000" cy="259045"/>
    <xdr:sp macro="" textlink="">
      <xdr:nvSpPr>
        <xdr:cNvPr id="256"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89</xdr:row>
      <xdr:rowOff>69850</xdr:rowOff>
    </xdr:to>
    <xdr:cxnSp macro="">
      <xdr:nvCxnSpPr>
        <xdr:cNvPr id="258" name="直線コネクタ 257"/>
        <xdr:cNvCxnSpPr/>
      </xdr:nvCxnSpPr>
      <xdr:spPr>
        <a:xfrm flipV="1">
          <a:off x="15290800" y="14524566"/>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60" name="テキスト ボックス 259"/>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58359</xdr:rowOff>
    </xdr:from>
    <xdr:to>
      <xdr:col>22</xdr:col>
      <xdr:colOff>203200</xdr:colOff>
      <xdr:row>89</xdr:row>
      <xdr:rowOff>69850</xdr:rowOff>
    </xdr:to>
    <xdr:cxnSp macro="">
      <xdr:nvCxnSpPr>
        <xdr:cNvPr id="261" name="直線コネクタ 260"/>
        <xdr:cNvCxnSpPr/>
      </xdr:nvCxnSpPr>
      <xdr:spPr>
        <a:xfrm>
          <a:off x="14401800" y="1531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65314</xdr:rowOff>
    </xdr:from>
    <xdr:to>
      <xdr:col>21</xdr:col>
      <xdr:colOff>0</xdr:colOff>
      <xdr:row>89</xdr:row>
      <xdr:rowOff>58359</xdr:rowOff>
    </xdr:to>
    <xdr:cxnSp macro="">
      <xdr:nvCxnSpPr>
        <xdr:cNvPr id="264" name="直線コネクタ 263"/>
        <xdr:cNvCxnSpPr/>
      </xdr:nvCxnSpPr>
      <xdr:spPr>
        <a:xfrm>
          <a:off x="13512800" y="14467114"/>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38402</xdr:rowOff>
    </xdr:from>
    <xdr:to>
      <xdr:col>24</xdr:col>
      <xdr:colOff>609600</xdr:colOff>
      <xdr:row>85</xdr:row>
      <xdr:rowOff>140002</xdr:rowOff>
    </xdr:to>
    <xdr:sp macro="" textlink="">
      <xdr:nvSpPr>
        <xdr:cNvPr id="274" name="円/楕円 273"/>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10479</xdr:rowOff>
    </xdr:from>
    <xdr:ext cx="762000" cy="259045"/>
    <xdr:sp macro="" textlink="">
      <xdr:nvSpPr>
        <xdr:cNvPr id="275" name="給与水準   （国との比較）該当値テキスト"/>
        <xdr:cNvSpPr txBox="1"/>
      </xdr:nvSpPr>
      <xdr:spPr>
        <a:xfrm>
          <a:off x="17106900" y="145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76" name="円/楕円 275"/>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77" name="テキスト ボックス 276"/>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78" name="円/楕円 277"/>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130827</xdr:rowOff>
    </xdr:from>
    <xdr:ext cx="762000" cy="259045"/>
    <xdr:sp macro="" textlink="">
      <xdr:nvSpPr>
        <xdr:cNvPr id="279" name="テキスト ボックス 278"/>
        <xdr:cNvSpPr txBox="1"/>
      </xdr:nvSpPr>
      <xdr:spPr>
        <a:xfrm>
          <a:off x="14909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7559</xdr:rowOff>
    </xdr:from>
    <xdr:to>
      <xdr:col>21</xdr:col>
      <xdr:colOff>50800</xdr:colOff>
      <xdr:row>89</xdr:row>
      <xdr:rowOff>109159</xdr:rowOff>
    </xdr:to>
    <xdr:sp macro="" textlink="">
      <xdr:nvSpPr>
        <xdr:cNvPr id="280" name="円/楕円 279"/>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119336</xdr:rowOff>
    </xdr:from>
    <xdr:ext cx="762000" cy="259045"/>
    <xdr:sp macro="" textlink="">
      <xdr:nvSpPr>
        <xdr:cNvPr id="281" name="テキスト ボックス 280"/>
        <xdr:cNvSpPr txBox="1"/>
      </xdr:nvSpPr>
      <xdr:spPr>
        <a:xfrm>
          <a:off x="14020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14514</xdr:rowOff>
    </xdr:from>
    <xdr:to>
      <xdr:col>19</xdr:col>
      <xdr:colOff>533400</xdr:colOff>
      <xdr:row>84</xdr:row>
      <xdr:rowOff>116114</xdr:rowOff>
    </xdr:to>
    <xdr:sp macro="" textlink="">
      <xdr:nvSpPr>
        <xdr:cNvPr id="282" name="円/楕円 281"/>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126291</xdr:rowOff>
    </xdr:from>
    <xdr:ext cx="762000" cy="259045"/>
    <xdr:sp macro="" textlink="">
      <xdr:nvSpPr>
        <xdr:cNvPr id="283" name="テキスト ボックス 282"/>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類似団体、全国平均及び県内平均と比較しても低い水準となっている。</a:t>
          </a:r>
        </a:p>
        <a:p>
          <a:r>
            <a:rPr kumimoji="1" lang="ja-JP" altLang="en-US" sz="1300">
              <a:latin typeface="ＭＳ Ｐゴシック"/>
            </a:rPr>
            <a:t>　しかし、再任用制度に加え、定年制度の延長が計画されていることなどから、定員管理がより困難な状況となることが見込まれている。</a:t>
          </a:r>
        </a:p>
        <a:p>
          <a:r>
            <a:rPr kumimoji="1" lang="ja-JP" altLang="en-US" sz="1300">
              <a:latin typeface="ＭＳ Ｐゴシック"/>
            </a:rPr>
            <a:t>　今後は、早期退職者制度及び指定管理者制度などの外部委託を推進し、職員数と人件費の削減に努め、定員管理の適正化を図る。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155484</xdr:rowOff>
    </xdr:from>
    <xdr:to>
      <xdr:col>24</xdr:col>
      <xdr:colOff>558800</xdr:colOff>
      <xdr:row>59</xdr:row>
      <xdr:rowOff>163528</xdr:rowOff>
    </xdr:to>
    <xdr:cxnSp macro="">
      <xdr:nvCxnSpPr>
        <xdr:cNvPr id="320" name="直線コネクタ 319"/>
        <xdr:cNvCxnSpPr/>
      </xdr:nvCxnSpPr>
      <xdr:spPr>
        <a:xfrm>
          <a:off x="16179800" y="1027103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21"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155484</xdr:rowOff>
    </xdr:from>
    <xdr:to>
      <xdr:col>23</xdr:col>
      <xdr:colOff>406400</xdr:colOff>
      <xdr:row>59</xdr:row>
      <xdr:rowOff>163528</xdr:rowOff>
    </xdr:to>
    <xdr:cxnSp macro="">
      <xdr:nvCxnSpPr>
        <xdr:cNvPr id="323" name="直線コネクタ 322"/>
        <xdr:cNvCxnSpPr/>
      </xdr:nvCxnSpPr>
      <xdr:spPr>
        <a:xfrm flipV="1">
          <a:off x="15290800" y="1027103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5" name="テキスト ボックス 324"/>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163528</xdr:rowOff>
    </xdr:from>
    <xdr:to>
      <xdr:col>22</xdr:col>
      <xdr:colOff>203200</xdr:colOff>
      <xdr:row>60</xdr:row>
      <xdr:rowOff>5866</xdr:rowOff>
    </xdr:to>
    <xdr:cxnSp macro="">
      <xdr:nvCxnSpPr>
        <xdr:cNvPr id="326" name="直線コネクタ 325"/>
        <xdr:cNvCxnSpPr/>
      </xdr:nvCxnSpPr>
      <xdr:spPr>
        <a:xfrm flipV="1">
          <a:off x="14401800" y="1027907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8" name="テキスト ボックス 327"/>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155484</xdr:rowOff>
    </xdr:from>
    <xdr:to>
      <xdr:col>21</xdr:col>
      <xdr:colOff>0</xdr:colOff>
      <xdr:row>60</xdr:row>
      <xdr:rowOff>5866</xdr:rowOff>
    </xdr:to>
    <xdr:cxnSp macro="">
      <xdr:nvCxnSpPr>
        <xdr:cNvPr id="329" name="直線コネクタ 328"/>
        <xdr:cNvCxnSpPr/>
      </xdr:nvCxnSpPr>
      <xdr:spPr>
        <a:xfrm>
          <a:off x="13512800" y="1027103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3" name="テキスト ボックス 332"/>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112728</xdr:rowOff>
    </xdr:from>
    <xdr:to>
      <xdr:col>24</xdr:col>
      <xdr:colOff>609600</xdr:colOff>
      <xdr:row>60</xdr:row>
      <xdr:rowOff>42878</xdr:rowOff>
    </xdr:to>
    <xdr:sp macro="" textlink="">
      <xdr:nvSpPr>
        <xdr:cNvPr id="339" name="円/楕円 338"/>
        <xdr:cNvSpPr/>
      </xdr:nvSpPr>
      <xdr:spPr>
        <a:xfrm>
          <a:off x="16967200" y="102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129255</xdr:rowOff>
    </xdr:from>
    <xdr:ext cx="762000" cy="259045"/>
    <xdr:sp macro="" textlink="">
      <xdr:nvSpPr>
        <xdr:cNvPr id="340" name="定員管理の状況該当値テキスト"/>
        <xdr:cNvSpPr txBox="1"/>
      </xdr:nvSpPr>
      <xdr:spPr>
        <a:xfrm>
          <a:off x="17106900" y="1007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104684</xdr:rowOff>
    </xdr:from>
    <xdr:to>
      <xdr:col>23</xdr:col>
      <xdr:colOff>457200</xdr:colOff>
      <xdr:row>60</xdr:row>
      <xdr:rowOff>34834</xdr:rowOff>
    </xdr:to>
    <xdr:sp macro="" textlink="">
      <xdr:nvSpPr>
        <xdr:cNvPr id="341" name="円/楕円 340"/>
        <xdr:cNvSpPr/>
      </xdr:nvSpPr>
      <xdr:spPr>
        <a:xfrm>
          <a:off x="16129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45011</xdr:rowOff>
    </xdr:from>
    <xdr:ext cx="736600" cy="259045"/>
    <xdr:sp macro="" textlink="">
      <xdr:nvSpPr>
        <xdr:cNvPr id="342" name="テキスト ボックス 341"/>
        <xdr:cNvSpPr txBox="1"/>
      </xdr:nvSpPr>
      <xdr:spPr>
        <a:xfrm>
          <a:off x="15798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112728</xdr:rowOff>
    </xdr:from>
    <xdr:to>
      <xdr:col>22</xdr:col>
      <xdr:colOff>254000</xdr:colOff>
      <xdr:row>60</xdr:row>
      <xdr:rowOff>42878</xdr:rowOff>
    </xdr:to>
    <xdr:sp macro="" textlink="">
      <xdr:nvSpPr>
        <xdr:cNvPr id="343" name="円/楕円 342"/>
        <xdr:cNvSpPr/>
      </xdr:nvSpPr>
      <xdr:spPr>
        <a:xfrm>
          <a:off x="15240000" y="102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53055</xdr:rowOff>
    </xdr:from>
    <xdr:ext cx="762000" cy="259045"/>
    <xdr:sp macro="" textlink="">
      <xdr:nvSpPr>
        <xdr:cNvPr id="344" name="テキスト ボックス 343"/>
        <xdr:cNvSpPr txBox="1"/>
      </xdr:nvSpPr>
      <xdr:spPr>
        <a:xfrm>
          <a:off x="14909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126516</xdr:rowOff>
    </xdr:from>
    <xdr:to>
      <xdr:col>21</xdr:col>
      <xdr:colOff>50800</xdr:colOff>
      <xdr:row>60</xdr:row>
      <xdr:rowOff>56666</xdr:rowOff>
    </xdr:to>
    <xdr:sp macro="" textlink="">
      <xdr:nvSpPr>
        <xdr:cNvPr id="345" name="円/楕円 344"/>
        <xdr:cNvSpPr/>
      </xdr:nvSpPr>
      <xdr:spPr>
        <a:xfrm>
          <a:off x="143510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66843</xdr:rowOff>
    </xdr:from>
    <xdr:ext cx="762000" cy="259045"/>
    <xdr:sp macro="" textlink="">
      <xdr:nvSpPr>
        <xdr:cNvPr id="346" name="テキスト ボックス 345"/>
        <xdr:cNvSpPr txBox="1"/>
      </xdr:nvSpPr>
      <xdr:spPr>
        <a:xfrm>
          <a:off x="14020800" y="100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104684</xdr:rowOff>
    </xdr:from>
    <xdr:to>
      <xdr:col>19</xdr:col>
      <xdr:colOff>533400</xdr:colOff>
      <xdr:row>60</xdr:row>
      <xdr:rowOff>34834</xdr:rowOff>
    </xdr:to>
    <xdr:sp macro="" textlink="">
      <xdr:nvSpPr>
        <xdr:cNvPr id="347" name="円/楕円 346"/>
        <xdr:cNvSpPr/>
      </xdr:nvSpPr>
      <xdr:spPr>
        <a:xfrm>
          <a:off x="13462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45011</xdr:rowOff>
    </xdr:from>
    <xdr:ext cx="762000" cy="259045"/>
    <xdr:sp macro="" textlink="">
      <xdr:nvSpPr>
        <xdr:cNvPr id="348" name="テキスト ボックス 347"/>
        <xdr:cNvSpPr txBox="1"/>
      </xdr:nvSpPr>
      <xdr:spPr>
        <a:xfrm>
          <a:off x="13131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類似団体、全国平均及び県内平均と比較しても低い水準となっている。</a:t>
          </a:r>
          <a:endParaRPr kumimoji="1" lang="en-US" altLang="ja-JP" sz="1300">
            <a:latin typeface="ＭＳ Ｐゴシック"/>
          </a:endParaRPr>
        </a:p>
        <a:p>
          <a:r>
            <a:rPr kumimoji="1" lang="ja-JP" altLang="en-US" sz="1300">
              <a:latin typeface="ＭＳ Ｐゴシック"/>
            </a:rPr>
            <a:t>しかし、近年は、地方債残高の増加により、今後の元金償還金が増加するため、実質公債費比率も増加する。</a:t>
          </a:r>
        </a:p>
        <a:p>
          <a:r>
            <a:rPr kumimoji="1" lang="ja-JP" altLang="en-US" sz="1300">
              <a:latin typeface="ＭＳ Ｐゴシック"/>
            </a:rPr>
            <a:t>　今後は、計画的な事業執行により地方債発行額の減少を図り、健全かつ安定的な財政運営に努める。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92287</xdr:rowOff>
    </xdr:from>
    <xdr:to>
      <xdr:col>24</xdr:col>
      <xdr:colOff>558800</xdr:colOff>
      <xdr:row>41</xdr:row>
      <xdr:rowOff>148590</xdr:rowOff>
    </xdr:to>
    <xdr:cxnSp macro="">
      <xdr:nvCxnSpPr>
        <xdr:cNvPr id="381" name="直線コネクタ 380"/>
        <xdr:cNvCxnSpPr/>
      </xdr:nvCxnSpPr>
      <xdr:spPr>
        <a:xfrm flipV="1">
          <a:off x="16179800" y="712173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2"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42</xdr:row>
      <xdr:rowOff>41487</xdr:rowOff>
    </xdr:to>
    <xdr:cxnSp macro="">
      <xdr:nvCxnSpPr>
        <xdr:cNvPr id="384" name="直線コネクタ 383"/>
        <xdr:cNvCxnSpPr/>
      </xdr:nvCxnSpPr>
      <xdr:spPr>
        <a:xfrm flipV="1">
          <a:off x="15290800" y="71780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41487</xdr:rowOff>
    </xdr:from>
    <xdr:to>
      <xdr:col>22</xdr:col>
      <xdr:colOff>203200</xdr:colOff>
      <xdr:row>42</xdr:row>
      <xdr:rowOff>97790</xdr:rowOff>
    </xdr:to>
    <xdr:cxnSp macro="">
      <xdr:nvCxnSpPr>
        <xdr:cNvPr id="387" name="直線コネクタ 386"/>
        <xdr:cNvCxnSpPr/>
      </xdr:nvCxnSpPr>
      <xdr:spPr>
        <a:xfrm flipV="1">
          <a:off x="14401800" y="72423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42</xdr:row>
      <xdr:rowOff>146050</xdr:rowOff>
    </xdr:to>
    <xdr:cxnSp macro="">
      <xdr:nvCxnSpPr>
        <xdr:cNvPr id="390" name="直線コネクタ 389"/>
        <xdr:cNvCxnSpPr/>
      </xdr:nvCxnSpPr>
      <xdr:spPr>
        <a:xfrm flipV="1">
          <a:off x="13512800" y="72986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4" name="テキスト ボックス 393"/>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41487</xdr:rowOff>
    </xdr:from>
    <xdr:to>
      <xdr:col>24</xdr:col>
      <xdr:colOff>609600</xdr:colOff>
      <xdr:row>41</xdr:row>
      <xdr:rowOff>143087</xdr:rowOff>
    </xdr:to>
    <xdr:sp macro="" textlink="">
      <xdr:nvSpPr>
        <xdr:cNvPr id="400" name="円/楕円 399"/>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58014</xdr:rowOff>
    </xdr:from>
    <xdr:ext cx="762000" cy="259045"/>
    <xdr:sp macro="" textlink="">
      <xdr:nvSpPr>
        <xdr:cNvPr id="401" name="公債費負担の状況該当値テキスト"/>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402" name="円/楕円 401"/>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403" name="テキスト ボックス 402"/>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162137</xdr:rowOff>
    </xdr:from>
    <xdr:to>
      <xdr:col>22</xdr:col>
      <xdr:colOff>254000</xdr:colOff>
      <xdr:row>42</xdr:row>
      <xdr:rowOff>92287</xdr:rowOff>
    </xdr:to>
    <xdr:sp macro="" textlink="">
      <xdr:nvSpPr>
        <xdr:cNvPr id="404" name="円/楕円 403"/>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102464</xdr:rowOff>
    </xdr:from>
    <xdr:ext cx="762000" cy="259045"/>
    <xdr:sp macro="" textlink="">
      <xdr:nvSpPr>
        <xdr:cNvPr id="405" name="テキスト ボックス 404"/>
        <xdr:cNvSpPr txBox="1"/>
      </xdr:nvSpPr>
      <xdr:spPr>
        <a:xfrm>
          <a:off x="14909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406" name="円/楕円 405"/>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158767</xdr:rowOff>
    </xdr:from>
    <xdr:ext cx="762000" cy="259045"/>
    <xdr:sp macro="" textlink="">
      <xdr:nvSpPr>
        <xdr:cNvPr id="407" name="テキスト ボックス 406"/>
        <xdr:cNvSpPr txBox="1"/>
      </xdr:nvSpPr>
      <xdr:spPr>
        <a:xfrm>
          <a:off x="14020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08" name="円/楕円 407"/>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35577</xdr:rowOff>
    </xdr:from>
    <xdr:ext cx="762000" cy="259045"/>
    <xdr:sp macro="" textlink="">
      <xdr:nvSpPr>
        <xdr:cNvPr id="409" name="テキスト ボックス 408"/>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類似団体の平均や静岡県平均を上回っているものの、全国平均を下まわっている。</a:t>
          </a:r>
        </a:p>
        <a:p>
          <a:r>
            <a:rPr kumimoji="1" lang="ja-JP" altLang="en-US" sz="1300">
              <a:latin typeface="ＭＳ Ｐゴシック"/>
            </a:rPr>
            <a:t>　今後は、公共施設の老朽化対策に多額の投資が必要となることから、地方債発行による残高の増加が懸念される。</a:t>
          </a:r>
        </a:p>
        <a:p>
          <a:r>
            <a:rPr kumimoji="1" lang="ja-JP" altLang="en-US" sz="1300">
              <a:latin typeface="ＭＳ Ｐゴシック"/>
            </a:rPr>
            <a:t>　また、平成</a:t>
          </a:r>
          <a:r>
            <a:rPr kumimoji="1" lang="en-US" altLang="ja-JP" sz="1300">
              <a:latin typeface="ＭＳ Ｐゴシック"/>
            </a:rPr>
            <a:t>26</a:t>
          </a:r>
          <a:r>
            <a:rPr kumimoji="1" lang="ja-JP" altLang="en-US" sz="1300">
              <a:latin typeface="ＭＳ Ｐゴシック"/>
            </a:rPr>
            <a:t>年度から債務負担行為の設定を伴う道の駅整備事業に着手したことから、将来負担比率は上昇することが見込まれるため、事業の見直しや計画的な事業執行による地方債発行を行い、地方債残高の抑制を図り、健全かつ安定的な財政運営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164338</xdr:rowOff>
    </xdr:from>
    <xdr:to>
      <xdr:col>24</xdr:col>
      <xdr:colOff>558800</xdr:colOff>
      <xdr:row>15</xdr:row>
      <xdr:rowOff>138345</xdr:rowOff>
    </xdr:to>
    <xdr:cxnSp macro="">
      <xdr:nvCxnSpPr>
        <xdr:cNvPr id="443" name="直線コネクタ 442"/>
        <xdr:cNvCxnSpPr/>
      </xdr:nvCxnSpPr>
      <xdr:spPr>
        <a:xfrm>
          <a:off x="16179800" y="2393188"/>
          <a:ext cx="838200" cy="31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4"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164338</xdr:rowOff>
    </xdr:from>
    <xdr:to>
      <xdr:col>23</xdr:col>
      <xdr:colOff>406400</xdr:colOff>
      <xdr:row>14</xdr:row>
      <xdr:rowOff>41952</xdr:rowOff>
    </xdr:to>
    <xdr:cxnSp macro="">
      <xdr:nvCxnSpPr>
        <xdr:cNvPr id="446" name="直線コネクタ 445"/>
        <xdr:cNvCxnSpPr/>
      </xdr:nvCxnSpPr>
      <xdr:spPr>
        <a:xfrm flipV="1">
          <a:off x="15290800" y="2393188"/>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13860</xdr:rowOff>
    </xdr:from>
    <xdr:ext cx="736600" cy="259045"/>
    <xdr:sp macro="" textlink="">
      <xdr:nvSpPr>
        <xdr:cNvPr id="448" name="テキスト ボックス 447"/>
        <xdr:cNvSpPr txBox="1"/>
      </xdr:nvSpPr>
      <xdr:spPr>
        <a:xfrm>
          <a:off x="15798800" y="258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41952</xdr:rowOff>
    </xdr:from>
    <xdr:to>
      <xdr:col>22</xdr:col>
      <xdr:colOff>203200</xdr:colOff>
      <xdr:row>14</xdr:row>
      <xdr:rowOff>115951</xdr:rowOff>
    </xdr:to>
    <xdr:cxnSp macro="">
      <xdr:nvCxnSpPr>
        <xdr:cNvPr id="449" name="直線コネクタ 448"/>
        <xdr:cNvCxnSpPr/>
      </xdr:nvCxnSpPr>
      <xdr:spPr>
        <a:xfrm flipV="1">
          <a:off x="14401800" y="2442252"/>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81424</xdr:rowOff>
    </xdr:from>
    <xdr:ext cx="762000" cy="259045"/>
    <xdr:sp macro="" textlink="">
      <xdr:nvSpPr>
        <xdr:cNvPr id="451" name="テキスト ボックス 450"/>
        <xdr:cNvSpPr txBox="1"/>
      </xdr:nvSpPr>
      <xdr:spPr>
        <a:xfrm>
          <a:off x="14909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114342</xdr:rowOff>
    </xdr:from>
    <xdr:to>
      <xdr:col>21</xdr:col>
      <xdr:colOff>0</xdr:colOff>
      <xdr:row>14</xdr:row>
      <xdr:rowOff>115951</xdr:rowOff>
    </xdr:to>
    <xdr:cxnSp macro="">
      <xdr:nvCxnSpPr>
        <xdr:cNvPr id="452" name="直線コネクタ 451"/>
        <xdr:cNvCxnSpPr/>
      </xdr:nvCxnSpPr>
      <xdr:spPr>
        <a:xfrm>
          <a:off x="13512800" y="2514642"/>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157836</xdr:rowOff>
    </xdr:from>
    <xdr:ext cx="762000" cy="259045"/>
    <xdr:sp macro="" textlink="">
      <xdr:nvSpPr>
        <xdr:cNvPr id="454" name="テキスト ボックス 453"/>
        <xdr:cNvSpPr txBox="1"/>
      </xdr:nvSpPr>
      <xdr:spPr>
        <a:xfrm>
          <a:off x="14020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5" name="フローチャート : 判断 454"/>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94971</xdr:rowOff>
    </xdr:from>
    <xdr:ext cx="762000" cy="259045"/>
    <xdr:sp macro="" textlink="">
      <xdr:nvSpPr>
        <xdr:cNvPr id="456" name="テキスト ボックス 455"/>
        <xdr:cNvSpPr txBox="1"/>
      </xdr:nvSpPr>
      <xdr:spPr>
        <a:xfrm>
          <a:off x="13131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87545</xdr:rowOff>
    </xdr:from>
    <xdr:to>
      <xdr:col>24</xdr:col>
      <xdr:colOff>609600</xdr:colOff>
      <xdr:row>16</xdr:row>
      <xdr:rowOff>17695</xdr:rowOff>
    </xdr:to>
    <xdr:sp macro="" textlink="">
      <xdr:nvSpPr>
        <xdr:cNvPr id="462" name="円/楕円 461"/>
        <xdr:cNvSpPr/>
      </xdr:nvSpPr>
      <xdr:spPr>
        <a:xfrm>
          <a:off x="16967200" y="265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59622</xdr:rowOff>
    </xdr:from>
    <xdr:ext cx="762000" cy="259045"/>
    <xdr:sp macro="" textlink="">
      <xdr:nvSpPr>
        <xdr:cNvPr id="463" name="将来負担の状況該当値テキスト"/>
        <xdr:cNvSpPr txBox="1"/>
      </xdr:nvSpPr>
      <xdr:spPr>
        <a:xfrm>
          <a:off x="17106900" y="26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113538</xdr:rowOff>
    </xdr:from>
    <xdr:to>
      <xdr:col>23</xdr:col>
      <xdr:colOff>457200</xdr:colOff>
      <xdr:row>14</xdr:row>
      <xdr:rowOff>43688</xdr:rowOff>
    </xdr:to>
    <xdr:sp macro="" textlink="">
      <xdr:nvSpPr>
        <xdr:cNvPr id="464" name="円/楕円 463"/>
        <xdr:cNvSpPr/>
      </xdr:nvSpPr>
      <xdr:spPr>
        <a:xfrm>
          <a:off x="16129000" y="23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53865</xdr:rowOff>
    </xdr:from>
    <xdr:ext cx="736600" cy="259045"/>
    <xdr:sp macro="" textlink="">
      <xdr:nvSpPr>
        <xdr:cNvPr id="465" name="テキスト ボックス 464"/>
        <xdr:cNvSpPr txBox="1"/>
      </xdr:nvSpPr>
      <xdr:spPr>
        <a:xfrm>
          <a:off x="15798800" y="211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162602</xdr:rowOff>
    </xdr:from>
    <xdr:to>
      <xdr:col>22</xdr:col>
      <xdr:colOff>254000</xdr:colOff>
      <xdr:row>14</xdr:row>
      <xdr:rowOff>92752</xdr:rowOff>
    </xdr:to>
    <xdr:sp macro="" textlink="">
      <xdr:nvSpPr>
        <xdr:cNvPr id="466" name="円/楕円 465"/>
        <xdr:cNvSpPr/>
      </xdr:nvSpPr>
      <xdr:spPr>
        <a:xfrm>
          <a:off x="15240000" y="23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102929</xdr:rowOff>
    </xdr:from>
    <xdr:ext cx="762000" cy="259045"/>
    <xdr:sp macro="" textlink="">
      <xdr:nvSpPr>
        <xdr:cNvPr id="467" name="テキスト ボックス 466"/>
        <xdr:cNvSpPr txBox="1"/>
      </xdr:nvSpPr>
      <xdr:spPr>
        <a:xfrm>
          <a:off x="14909800" y="216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65151</xdr:rowOff>
    </xdr:from>
    <xdr:to>
      <xdr:col>21</xdr:col>
      <xdr:colOff>50800</xdr:colOff>
      <xdr:row>14</xdr:row>
      <xdr:rowOff>166751</xdr:rowOff>
    </xdr:to>
    <xdr:sp macro="" textlink="">
      <xdr:nvSpPr>
        <xdr:cNvPr id="468" name="円/楕円 467"/>
        <xdr:cNvSpPr/>
      </xdr:nvSpPr>
      <xdr:spPr>
        <a:xfrm>
          <a:off x="143510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5478</xdr:rowOff>
    </xdr:from>
    <xdr:ext cx="762000" cy="259045"/>
    <xdr:sp macro="" textlink="">
      <xdr:nvSpPr>
        <xdr:cNvPr id="469" name="テキスト ボックス 468"/>
        <xdr:cNvSpPr txBox="1"/>
      </xdr:nvSpPr>
      <xdr:spPr>
        <a:xfrm>
          <a:off x="14020800" y="223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63542</xdr:rowOff>
    </xdr:from>
    <xdr:to>
      <xdr:col>19</xdr:col>
      <xdr:colOff>533400</xdr:colOff>
      <xdr:row>14</xdr:row>
      <xdr:rowOff>165142</xdr:rowOff>
    </xdr:to>
    <xdr:sp macro="" textlink="">
      <xdr:nvSpPr>
        <xdr:cNvPr id="470" name="円/楕円 469"/>
        <xdr:cNvSpPr/>
      </xdr:nvSpPr>
      <xdr:spPr>
        <a:xfrm>
          <a:off x="13462000" y="24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3869</xdr:rowOff>
    </xdr:from>
    <xdr:ext cx="762000" cy="259045"/>
    <xdr:sp macro="" textlink="">
      <xdr:nvSpPr>
        <xdr:cNvPr id="471" name="テキスト ボックス 470"/>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静岡県函南町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38,628
38,345
65.16
12,842,933
12,336,323
456,196
7,490,228
10,989,079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類似団体の平均と比較して、同程度の水準となっているのは、国に準じた給与改定を行ったことによる上昇と非常勤職員の保険料、通勤手当を物件費から組替えたことが主な要因である。</a:t>
          </a:r>
        </a:p>
        <a:p>
          <a:r>
            <a:rPr kumimoji="1" lang="ja-JP" altLang="en-US" sz="1300">
              <a:latin typeface="ＭＳ Ｐゴシック"/>
            </a:rPr>
            <a:t>　今後は、給食調理や廃棄物処理施設の管理などの外部委託を進め、定員管理の適正化に努めるとともに、職員手当の見直しを図り人件費の抑制に努める。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113284</xdr:rowOff>
    </xdr:from>
    <xdr:to>
      <xdr:col>7</xdr:col>
      <xdr:colOff>15875</xdr:colOff>
      <xdr:row>37</xdr:row>
      <xdr:rowOff>10414</xdr:rowOff>
    </xdr:to>
    <xdr:cxnSp macro="">
      <xdr:nvCxnSpPr>
        <xdr:cNvPr id="62" name="直線コネクタ 61"/>
        <xdr:cNvCxnSpPr/>
      </xdr:nvCxnSpPr>
      <xdr:spPr>
        <a:xfrm>
          <a:off x="3987800" y="628548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113284</xdr:rowOff>
    </xdr:to>
    <xdr:cxnSp macro="">
      <xdr:nvCxnSpPr>
        <xdr:cNvPr id="65" name="直線コネクタ 64"/>
        <xdr:cNvCxnSpPr/>
      </xdr:nvCxnSpPr>
      <xdr:spPr>
        <a:xfrm>
          <a:off x="3098800" y="6253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62992</xdr:rowOff>
    </xdr:from>
    <xdr:to>
      <xdr:col>4</xdr:col>
      <xdr:colOff>346075</xdr:colOff>
      <xdr:row>36</xdr:row>
      <xdr:rowOff>81280</xdr:rowOff>
    </xdr:to>
    <xdr:cxnSp macro="">
      <xdr:nvCxnSpPr>
        <xdr:cNvPr id="68" name="直線コネクタ 67"/>
        <xdr:cNvCxnSpPr/>
      </xdr:nvCxnSpPr>
      <xdr:spPr>
        <a:xfrm>
          <a:off x="2209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36</xdr:row>
      <xdr:rowOff>62992</xdr:rowOff>
    </xdr:to>
    <xdr:cxnSp macro="">
      <xdr:nvCxnSpPr>
        <xdr:cNvPr id="71" name="直線コネクタ 70"/>
        <xdr:cNvCxnSpPr/>
      </xdr:nvCxnSpPr>
      <xdr:spPr>
        <a:xfrm>
          <a:off x="1320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81" name="円/楕円 80"/>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103141</xdr:rowOff>
    </xdr:from>
    <xdr:ext cx="762000" cy="259045"/>
    <xdr:sp macro="" textlink="">
      <xdr:nvSpPr>
        <xdr:cNvPr id="82"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62484</xdr:rowOff>
    </xdr:from>
    <xdr:to>
      <xdr:col>5</xdr:col>
      <xdr:colOff>600075</xdr:colOff>
      <xdr:row>36</xdr:row>
      <xdr:rowOff>164084</xdr:rowOff>
    </xdr:to>
    <xdr:sp macro="" textlink="">
      <xdr:nvSpPr>
        <xdr:cNvPr id="83" name="円/楕円 82"/>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2811</xdr:rowOff>
    </xdr:from>
    <xdr:ext cx="736600" cy="259045"/>
    <xdr:sp macro="" textlink="">
      <xdr:nvSpPr>
        <xdr:cNvPr id="84" name="テキスト ボックス 83"/>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5" name="円/楕円 84"/>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86" name="テキスト ボックス 85"/>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xdr:rowOff>
    </xdr:from>
    <xdr:to>
      <xdr:col>3</xdr:col>
      <xdr:colOff>193675</xdr:colOff>
      <xdr:row>36</xdr:row>
      <xdr:rowOff>113792</xdr:rowOff>
    </xdr:to>
    <xdr:sp macro="" textlink="">
      <xdr:nvSpPr>
        <xdr:cNvPr id="87" name="円/楕円 86"/>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123969</xdr:rowOff>
    </xdr:from>
    <xdr:ext cx="762000" cy="259045"/>
    <xdr:sp macro="" textlink="">
      <xdr:nvSpPr>
        <xdr:cNvPr id="88" name="テキスト ボックス 87"/>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89" name="円/楕円 88"/>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0" name="テキスト ボックス 89"/>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類似団体の平均と比較して高い水準にあるのは、人件費抑制による委託料の増加や新規施設の運営に伴う維持管理費の増加が主な要因である。</a:t>
          </a:r>
        </a:p>
        <a:p>
          <a:r>
            <a:rPr kumimoji="1" lang="ja-JP" altLang="en-US" sz="1300">
              <a:latin typeface="ＭＳ Ｐゴシック"/>
            </a:rPr>
            <a:t>　また、法改正によるシステム改修費用などの委託料は増加傾向である。</a:t>
          </a:r>
        </a:p>
        <a:p>
          <a:r>
            <a:rPr kumimoji="1" lang="ja-JP" altLang="en-US" sz="1300">
              <a:latin typeface="ＭＳ Ｐゴシック"/>
            </a:rPr>
            <a:t>　今後は、効率的な住民サービスを提供するための組織改編や民間委託の集約化を検討し物件費の削減に努める。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117856</xdr:rowOff>
    </xdr:from>
    <xdr:to>
      <xdr:col>24</xdr:col>
      <xdr:colOff>31750</xdr:colOff>
      <xdr:row>19</xdr:row>
      <xdr:rowOff>10414</xdr:rowOff>
    </xdr:to>
    <xdr:cxnSp macro="">
      <xdr:nvCxnSpPr>
        <xdr:cNvPr id="120" name="直線コネクタ 119"/>
        <xdr:cNvCxnSpPr/>
      </xdr:nvCxnSpPr>
      <xdr:spPr>
        <a:xfrm>
          <a:off x="15671800" y="32039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58420</xdr:rowOff>
    </xdr:from>
    <xdr:to>
      <xdr:col>22</xdr:col>
      <xdr:colOff>565150</xdr:colOff>
      <xdr:row>18</xdr:row>
      <xdr:rowOff>117856</xdr:rowOff>
    </xdr:to>
    <xdr:cxnSp macro="">
      <xdr:nvCxnSpPr>
        <xdr:cNvPr id="123" name="直線コネクタ 122"/>
        <xdr:cNvCxnSpPr/>
      </xdr:nvCxnSpPr>
      <xdr:spPr>
        <a:xfrm>
          <a:off x="14782800" y="31445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58420</xdr:rowOff>
    </xdr:from>
    <xdr:to>
      <xdr:col>21</xdr:col>
      <xdr:colOff>361950</xdr:colOff>
      <xdr:row>18</xdr:row>
      <xdr:rowOff>104140</xdr:rowOff>
    </xdr:to>
    <xdr:cxnSp macro="">
      <xdr:nvCxnSpPr>
        <xdr:cNvPr id="126" name="直線コネクタ 125"/>
        <xdr:cNvCxnSpPr/>
      </xdr:nvCxnSpPr>
      <xdr:spPr>
        <a:xfrm flipV="1">
          <a:off x="13893800" y="3144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49276</xdr:rowOff>
    </xdr:from>
    <xdr:to>
      <xdr:col>20</xdr:col>
      <xdr:colOff>158750</xdr:colOff>
      <xdr:row>18</xdr:row>
      <xdr:rowOff>104140</xdr:rowOff>
    </xdr:to>
    <xdr:cxnSp macro="">
      <xdr:nvCxnSpPr>
        <xdr:cNvPr id="129" name="直線コネクタ 128"/>
        <xdr:cNvCxnSpPr/>
      </xdr:nvCxnSpPr>
      <xdr:spPr>
        <a:xfrm>
          <a:off x="13004800" y="31353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131064</xdr:rowOff>
    </xdr:from>
    <xdr:to>
      <xdr:col>24</xdr:col>
      <xdr:colOff>82550</xdr:colOff>
      <xdr:row>19</xdr:row>
      <xdr:rowOff>61214</xdr:rowOff>
    </xdr:to>
    <xdr:sp macro="" textlink="">
      <xdr:nvSpPr>
        <xdr:cNvPr id="139" name="円/楕円 138"/>
        <xdr:cNvSpPr/>
      </xdr:nvSpPr>
      <xdr:spPr>
        <a:xfrm>
          <a:off x="164592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103141</xdr:rowOff>
    </xdr:from>
    <xdr:ext cx="762000" cy="259045"/>
    <xdr:sp macro="" textlink="">
      <xdr:nvSpPr>
        <xdr:cNvPr id="140" name="物件費該当値テキスト"/>
        <xdr:cNvSpPr txBox="1"/>
      </xdr:nvSpPr>
      <xdr:spPr>
        <a:xfrm>
          <a:off x="165989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67056</xdr:rowOff>
    </xdr:from>
    <xdr:to>
      <xdr:col>22</xdr:col>
      <xdr:colOff>615950</xdr:colOff>
      <xdr:row>18</xdr:row>
      <xdr:rowOff>168656</xdr:rowOff>
    </xdr:to>
    <xdr:sp macro="" textlink="">
      <xdr:nvSpPr>
        <xdr:cNvPr id="141" name="円/楕円 140"/>
        <xdr:cNvSpPr/>
      </xdr:nvSpPr>
      <xdr:spPr>
        <a:xfrm>
          <a:off x="15621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153433</xdr:rowOff>
    </xdr:from>
    <xdr:ext cx="736600" cy="259045"/>
    <xdr:sp macro="" textlink="">
      <xdr:nvSpPr>
        <xdr:cNvPr id="142" name="テキスト ボックス 141"/>
        <xdr:cNvSpPr txBox="1"/>
      </xdr:nvSpPr>
      <xdr:spPr>
        <a:xfrm>
          <a:off x="15290800" y="323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xdr:rowOff>
    </xdr:from>
    <xdr:to>
      <xdr:col>21</xdr:col>
      <xdr:colOff>412750</xdr:colOff>
      <xdr:row>18</xdr:row>
      <xdr:rowOff>109220</xdr:rowOff>
    </xdr:to>
    <xdr:sp macro="" textlink="">
      <xdr:nvSpPr>
        <xdr:cNvPr id="143" name="円/楕円 142"/>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93997</xdr:rowOff>
    </xdr:from>
    <xdr:ext cx="762000" cy="259045"/>
    <xdr:sp macro="" textlink="">
      <xdr:nvSpPr>
        <xdr:cNvPr id="144" name="テキスト ボックス 143"/>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53340</xdr:rowOff>
    </xdr:from>
    <xdr:to>
      <xdr:col>20</xdr:col>
      <xdr:colOff>209550</xdr:colOff>
      <xdr:row>18</xdr:row>
      <xdr:rowOff>154940</xdr:rowOff>
    </xdr:to>
    <xdr:sp macro="" textlink="">
      <xdr:nvSpPr>
        <xdr:cNvPr id="145" name="円/楕円 144"/>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139717</xdr:rowOff>
    </xdr:from>
    <xdr:ext cx="762000" cy="259045"/>
    <xdr:sp macro="" textlink="">
      <xdr:nvSpPr>
        <xdr:cNvPr id="146" name="テキスト ボックス 145"/>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169926</xdr:rowOff>
    </xdr:from>
    <xdr:to>
      <xdr:col>19</xdr:col>
      <xdr:colOff>6350</xdr:colOff>
      <xdr:row>18</xdr:row>
      <xdr:rowOff>100076</xdr:rowOff>
    </xdr:to>
    <xdr:sp macro="" textlink="">
      <xdr:nvSpPr>
        <xdr:cNvPr id="147" name="円/楕円 146"/>
        <xdr:cNvSpPr/>
      </xdr:nvSpPr>
      <xdr:spPr>
        <a:xfrm>
          <a:off x="12954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84853</xdr:rowOff>
    </xdr:from>
    <xdr:ext cx="762000" cy="259045"/>
    <xdr:sp macro="" textlink="">
      <xdr:nvSpPr>
        <xdr:cNvPr id="148" name="テキスト ボックス 147"/>
        <xdr:cNvSpPr txBox="1"/>
      </xdr:nvSpPr>
      <xdr:spPr>
        <a:xfrm>
          <a:off x="12623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類似団体の平均と比較して、同程度の水準となっているのは、中学生まで無料としているこども医療費や障害者医療費が高い水準で維持されていることが主な要因である。</a:t>
          </a:r>
        </a:p>
        <a:p>
          <a:r>
            <a:rPr kumimoji="1" lang="ja-JP" altLang="en-US" sz="1300">
              <a:latin typeface="ＭＳ Ｐゴシック"/>
            </a:rPr>
            <a:t>　今後は、扶助費の性質上、安易な削減ができないものの、単独事業の見直しにより住民サービスの適正化に努める。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158750</xdr:rowOff>
    </xdr:from>
    <xdr:to>
      <xdr:col>7</xdr:col>
      <xdr:colOff>15875</xdr:colOff>
      <xdr:row>56</xdr:row>
      <xdr:rowOff>12700</xdr:rowOff>
    </xdr:to>
    <xdr:cxnSp macro="">
      <xdr:nvCxnSpPr>
        <xdr:cNvPr id="181" name="直線コネクタ 180"/>
        <xdr:cNvCxnSpPr/>
      </xdr:nvCxnSpPr>
      <xdr:spPr>
        <a:xfrm>
          <a:off x="3987800" y="9588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158750</xdr:rowOff>
    </xdr:from>
    <xdr:to>
      <xdr:col>5</xdr:col>
      <xdr:colOff>549275</xdr:colOff>
      <xdr:row>56</xdr:row>
      <xdr:rowOff>12700</xdr:rowOff>
    </xdr:to>
    <xdr:cxnSp macro="">
      <xdr:nvCxnSpPr>
        <xdr:cNvPr id="184" name="直線コネクタ 183"/>
        <xdr:cNvCxnSpPr/>
      </xdr:nvCxnSpPr>
      <xdr:spPr>
        <a:xfrm flipV="1">
          <a:off x="3098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44450</xdr:rowOff>
    </xdr:from>
    <xdr:to>
      <xdr:col>4</xdr:col>
      <xdr:colOff>346075</xdr:colOff>
      <xdr:row>56</xdr:row>
      <xdr:rowOff>12700</xdr:rowOff>
    </xdr:to>
    <xdr:cxnSp macro="">
      <xdr:nvCxnSpPr>
        <xdr:cNvPr id="187" name="直線コネクタ 186"/>
        <xdr:cNvCxnSpPr/>
      </xdr:nvCxnSpPr>
      <xdr:spPr>
        <a:xfrm>
          <a:off x="2209800" y="9474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152400</xdr:rowOff>
    </xdr:from>
    <xdr:to>
      <xdr:col>3</xdr:col>
      <xdr:colOff>142875</xdr:colOff>
      <xdr:row>55</xdr:row>
      <xdr:rowOff>44450</xdr:rowOff>
    </xdr:to>
    <xdr:cxnSp macro="">
      <xdr:nvCxnSpPr>
        <xdr:cNvPr id="190" name="直線コネクタ 189"/>
        <xdr:cNvCxnSpPr/>
      </xdr:nvCxnSpPr>
      <xdr:spPr>
        <a:xfrm>
          <a:off x="1320800" y="941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0" name="円/楕円 199"/>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1"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107950</xdr:rowOff>
    </xdr:from>
    <xdr:to>
      <xdr:col>5</xdr:col>
      <xdr:colOff>600075</xdr:colOff>
      <xdr:row>56</xdr:row>
      <xdr:rowOff>38100</xdr:rowOff>
    </xdr:to>
    <xdr:sp macro="" textlink="">
      <xdr:nvSpPr>
        <xdr:cNvPr id="202" name="円/楕円 201"/>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203" name="テキスト ボックス 20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4" name="円/楕円 203"/>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05" name="テキスト ボックス 204"/>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165100</xdr:rowOff>
    </xdr:from>
    <xdr:to>
      <xdr:col>3</xdr:col>
      <xdr:colOff>193675</xdr:colOff>
      <xdr:row>55</xdr:row>
      <xdr:rowOff>95250</xdr:rowOff>
    </xdr:to>
    <xdr:sp macro="" textlink="">
      <xdr:nvSpPr>
        <xdr:cNvPr id="206" name="円/楕円 205"/>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207" name="テキスト ボックス 206"/>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208" name="円/楕円 207"/>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209" name="テキスト ボックス 208"/>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類似団体の平均と比較してわずかに低い水準であるものの、公共施設の老朽化に伴う維持補修費や国民健康保険、介護保険の費用増加による一般会計繰出金の増加が懸念される状況である。</a:t>
          </a:r>
        </a:p>
        <a:p>
          <a:r>
            <a:rPr kumimoji="1" lang="ja-JP" altLang="en-US" sz="1200">
              <a:latin typeface="ＭＳ Ｐゴシック"/>
            </a:rPr>
            <a:t>　今後は、老朽化した施設の存続や統廃合を検討し、維持管理費用の削減に努めるとともに、下水道事業の計画見直しや料金改定、国民健康保険税の改定などの受益者負担増を検討し、一般会計繰出金の抑制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131572</xdr:rowOff>
    </xdr:from>
    <xdr:to>
      <xdr:col>24</xdr:col>
      <xdr:colOff>31750</xdr:colOff>
      <xdr:row>56</xdr:row>
      <xdr:rowOff>154432</xdr:rowOff>
    </xdr:to>
    <xdr:cxnSp macro="">
      <xdr:nvCxnSpPr>
        <xdr:cNvPr id="239" name="直線コネクタ 238"/>
        <xdr:cNvCxnSpPr/>
      </xdr:nvCxnSpPr>
      <xdr:spPr>
        <a:xfrm>
          <a:off x="15671800" y="97327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131572</xdr:rowOff>
    </xdr:from>
    <xdr:to>
      <xdr:col>22</xdr:col>
      <xdr:colOff>565150</xdr:colOff>
      <xdr:row>56</xdr:row>
      <xdr:rowOff>131572</xdr:rowOff>
    </xdr:to>
    <xdr:cxnSp macro="">
      <xdr:nvCxnSpPr>
        <xdr:cNvPr id="242" name="直線コネクタ 241"/>
        <xdr:cNvCxnSpPr/>
      </xdr:nvCxnSpPr>
      <xdr:spPr>
        <a:xfrm>
          <a:off x="14782800" y="9732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131572</xdr:rowOff>
    </xdr:from>
    <xdr:to>
      <xdr:col>21</xdr:col>
      <xdr:colOff>361950</xdr:colOff>
      <xdr:row>57</xdr:row>
      <xdr:rowOff>10414</xdr:rowOff>
    </xdr:to>
    <xdr:cxnSp macro="">
      <xdr:nvCxnSpPr>
        <xdr:cNvPr id="245" name="直線コネクタ 244"/>
        <xdr:cNvCxnSpPr/>
      </xdr:nvCxnSpPr>
      <xdr:spPr>
        <a:xfrm flipV="1">
          <a:off x="13893800" y="97327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10414</xdr:rowOff>
    </xdr:to>
    <xdr:cxnSp macro="">
      <xdr:nvCxnSpPr>
        <xdr:cNvPr id="248" name="直線コネクタ 247"/>
        <xdr:cNvCxnSpPr/>
      </xdr:nvCxnSpPr>
      <xdr:spPr>
        <a:xfrm>
          <a:off x="13004800" y="9773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103632</xdr:rowOff>
    </xdr:from>
    <xdr:to>
      <xdr:col>24</xdr:col>
      <xdr:colOff>82550</xdr:colOff>
      <xdr:row>57</xdr:row>
      <xdr:rowOff>33782</xdr:rowOff>
    </xdr:to>
    <xdr:sp macro="" textlink="">
      <xdr:nvSpPr>
        <xdr:cNvPr id="258" name="円/楕円 257"/>
        <xdr:cNvSpPr/>
      </xdr:nvSpPr>
      <xdr:spPr>
        <a:xfrm>
          <a:off x="164592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120159</xdr:rowOff>
    </xdr:from>
    <xdr:ext cx="762000" cy="259045"/>
    <xdr:sp macro="" textlink="">
      <xdr:nvSpPr>
        <xdr:cNvPr id="259" name="その他該当値テキスト"/>
        <xdr:cNvSpPr txBox="1"/>
      </xdr:nvSpPr>
      <xdr:spPr>
        <a:xfrm>
          <a:off x="16598900" y="954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80772</xdr:rowOff>
    </xdr:from>
    <xdr:to>
      <xdr:col>22</xdr:col>
      <xdr:colOff>615950</xdr:colOff>
      <xdr:row>57</xdr:row>
      <xdr:rowOff>10922</xdr:rowOff>
    </xdr:to>
    <xdr:sp macro="" textlink="">
      <xdr:nvSpPr>
        <xdr:cNvPr id="260" name="円/楕円 259"/>
        <xdr:cNvSpPr/>
      </xdr:nvSpPr>
      <xdr:spPr>
        <a:xfrm>
          <a:off x="15621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21099</xdr:rowOff>
    </xdr:from>
    <xdr:ext cx="736600" cy="259045"/>
    <xdr:sp macro="" textlink="">
      <xdr:nvSpPr>
        <xdr:cNvPr id="261" name="テキスト ボックス 260"/>
        <xdr:cNvSpPr txBox="1"/>
      </xdr:nvSpPr>
      <xdr:spPr>
        <a:xfrm>
          <a:off x="15290800" y="945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80772</xdr:rowOff>
    </xdr:from>
    <xdr:to>
      <xdr:col>21</xdr:col>
      <xdr:colOff>412750</xdr:colOff>
      <xdr:row>57</xdr:row>
      <xdr:rowOff>10922</xdr:rowOff>
    </xdr:to>
    <xdr:sp macro="" textlink="">
      <xdr:nvSpPr>
        <xdr:cNvPr id="262" name="円/楕円 261"/>
        <xdr:cNvSpPr/>
      </xdr:nvSpPr>
      <xdr:spPr>
        <a:xfrm>
          <a:off x="14732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21099</xdr:rowOff>
    </xdr:from>
    <xdr:ext cx="762000" cy="259045"/>
    <xdr:sp macro="" textlink="">
      <xdr:nvSpPr>
        <xdr:cNvPr id="263" name="テキスト ボックス 262"/>
        <xdr:cNvSpPr txBox="1"/>
      </xdr:nvSpPr>
      <xdr:spPr>
        <a:xfrm>
          <a:off x="14401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131064</xdr:rowOff>
    </xdr:from>
    <xdr:to>
      <xdr:col>20</xdr:col>
      <xdr:colOff>209550</xdr:colOff>
      <xdr:row>57</xdr:row>
      <xdr:rowOff>61214</xdr:rowOff>
    </xdr:to>
    <xdr:sp macro="" textlink="">
      <xdr:nvSpPr>
        <xdr:cNvPr id="264" name="円/楕円 263"/>
        <xdr:cNvSpPr/>
      </xdr:nvSpPr>
      <xdr:spPr>
        <a:xfrm>
          <a:off x="13843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45991</xdr:rowOff>
    </xdr:from>
    <xdr:ext cx="762000" cy="259045"/>
    <xdr:sp macro="" textlink="">
      <xdr:nvSpPr>
        <xdr:cNvPr id="265" name="テキスト ボックス 264"/>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66" name="円/楕円 265"/>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67" name="テキスト ボックス 266"/>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類似団体と比較して低い水準にあるのは、行政の責任分野、経費負担の在り方、行政効果を検討し、補助金総額の抑制に努めてきたことが主な要因である。</a:t>
          </a:r>
        </a:p>
        <a:p>
          <a:r>
            <a:rPr kumimoji="1" lang="ja-JP" altLang="en-US" sz="1300">
              <a:latin typeface="ＭＳ Ｐゴシック"/>
            </a:rPr>
            <a:t>　今後は、公共性、公平性及び組織の育成を考慮の上、行政需要に沿った補助金制度の内容を再検討し、補助金の適正化に努める。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124714</xdr:rowOff>
    </xdr:to>
    <xdr:cxnSp macro="">
      <xdr:nvCxnSpPr>
        <xdr:cNvPr id="297" name="直線コネクタ 296"/>
        <xdr:cNvCxnSpPr/>
      </xdr:nvCxnSpPr>
      <xdr:spPr>
        <a:xfrm>
          <a:off x="15671800" y="6116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133858</xdr:rowOff>
    </xdr:to>
    <xdr:cxnSp macro="">
      <xdr:nvCxnSpPr>
        <xdr:cNvPr id="300" name="直線コネクタ 299"/>
        <xdr:cNvCxnSpPr/>
      </xdr:nvCxnSpPr>
      <xdr:spPr>
        <a:xfrm flipV="1">
          <a:off x="14782800" y="6116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133858</xdr:rowOff>
    </xdr:from>
    <xdr:to>
      <xdr:col>21</xdr:col>
      <xdr:colOff>361950</xdr:colOff>
      <xdr:row>36</xdr:row>
      <xdr:rowOff>3556</xdr:rowOff>
    </xdr:to>
    <xdr:cxnSp macro="">
      <xdr:nvCxnSpPr>
        <xdr:cNvPr id="303" name="直線コネクタ 302"/>
        <xdr:cNvCxnSpPr/>
      </xdr:nvCxnSpPr>
      <xdr:spPr>
        <a:xfrm flipV="1">
          <a:off x="13893800" y="61346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152146</xdr:rowOff>
    </xdr:from>
    <xdr:to>
      <xdr:col>20</xdr:col>
      <xdr:colOff>158750</xdr:colOff>
      <xdr:row>36</xdr:row>
      <xdr:rowOff>3556</xdr:rowOff>
    </xdr:to>
    <xdr:cxnSp macro="">
      <xdr:nvCxnSpPr>
        <xdr:cNvPr id="306" name="直線コネクタ 305"/>
        <xdr:cNvCxnSpPr/>
      </xdr:nvCxnSpPr>
      <xdr:spPr>
        <a:xfrm>
          <a:off x="13004800" y="6152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73914</xdr:rowOff>
    </xdr:from>
    <xdr:to>
      <xdr:col>24</xdr:col>
      <xdr:colOff>82550</xdr:colOff>
      <xdr:row>36</xdr:row>
      <xdr:rowOff>4064</xdr:rowOff>
    </xdr:to>
    <xdr:sp macro="" textlink="">
      <xdr:nvSpPr>
        <xdr:cNvPr id="316" name="円/楕円 315"/>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90441</xdr:rowOff>
    </xdr:from>
    <xdr:ext cx="762000" cy="259045"/>
    <xdr:sp macro="" textlink="">
      <xdr:nvSpPr>
        <xdr:cNvPr id="317"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18" name="円/楕円 317"/>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19" name="テキスト ボックス 318"/>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83058</xdr:rowOff>
    </xdr:from>
    <xdr:to>
      <xdr:col>21</xdr:col>
      <xdr:colOff>412750</xdr:colOff>
      <xdr:row>36</xdr:row>
      <xdr:rowOff>13208</xdr:rowOff>
    </xdr:to>
    <xdr:sp macro="" textlink="">
      <xdr:nvSpPr>
        <xdr:cNvPr id="320" name="円/楕円 319"/>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23385</xdr:rowOff>
    </xdr:from>
    <xdr:ext cx="762000" cy="259045"/>
    <xdr:sp macro="" textlink="">
      <xdr:nvSpPr>
        <xdr:cNvPr id="321" name="テキスト ボックス 320"/>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22" name="円/楕円 321"/>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23" name="テキスト ボックス 322"/>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101346</xdr:rowOff>
    </xdr:from>
    <xdr:to>
      <xdr:col>19</xdr:col>
      <xdr:colOff>6350</xdr:colOff>
      <xdr:row>36</xdr:row>
      <xdr:rowOff>31496</xdr:rowOff>
    </xdr:to>
    <xdr:sp macro="" textlink="">
      <xdr:nvSpPr>
        <xdr:cNvPr id="324" name="円/楕円 323"/>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41673</xdr:rowOff>
    </xdr:from>
    <xdr:ext cx="762000" cy="259045"/>
    <xdr:sp macro="" textlink="">
      <xdr:nvSpPr>
        <xdr:cNvPr id="325" name="テキスト ボックス 324"/>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類似団体の平均と比較して、同程度の水準となっているのは、地方債残高が増加しているにも関わらず、過去に借り入れた大型事業の償還が完了したことにより公債費が減少したことが主な要因である。</a:t>
          </a:r>
        </a:p>
        <a:p>
          <a:r>
            <a:rPr kumimoji="1" lang="ja-JP" altLang="en-US" sz="1200">
              <a:latin typeface="ＭＳ Ｐゴシック"/>
            </a:rPr>
            <a:t>　今後は、公共施設の老朽化対策を始めとする大型事業が予定されることから、経常経費の更なる削減や基金の有効活用、計画的な地方債の発行を行い地方債現在高の抑制を図ることにより、公債費の削減に努め、健全かつ安定的な財政運営を図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62230</xdr:rowOff>
    </xdr:from>
    <xdr:to>
      <xdr:col>7</xdr:col>
      <xdr:colOff>15875</xdr:colOff>
      <xdr:row>77</xdr:row>
      <xdr:rowOff>85089</xdr:rowOff>
    </xdr:to>
    <xdr:cxnSp macro="">
      <xdr:nvCxnSpPr>
        <xdr:cNvPr id="358" name="直線コネクタ 357"/>
        <xdr:cNvCxnSpPr/>
      </xdr:nvCxnSpPr>
      <xdr:spPr>
        <a:xfrm flipV="1">
          <a:off x="3987800" y="13263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85089</xdr:rowOff>
    </xdr:from>
    <xdr:to>
      <xdr:col>5</xdr:col>
      <xdr:colOff>549275</xdr:colOff>
      <xdr:row>77</xdr:row>
      <xdr:rowOff>115570</xdr:rowOff>
    </xdr:to>
    <xdr:cxnSp macro="">
      <xdr:nvCxnSpPr>
        <xdr:cNvPr id="361" name="直線コネクタ 360"/>
        <xdr:cNvCxnSpPr/>
      </xdr:nvCxnSpPr>
      <xdr:spPr>
        <a:xfrm flipV="1">
          <a:off x="3098800" y="13286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161289</xdr:rowOff>
    </xdr:to>
    <xdr:cxnSp macro="">
      <xdr:nvCxnSpPr>
        <xdr:cNvPr id="364" name="直線コネクタ 363"/>
        <xdr:cNvCxnSpPr/>
      </xdr:nvCxnSpPr>
      <xdr:spPr>
        <a:xfrm flipV="1">
          <a:off x="2209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123189</xdr:rowOff>
    </xdr:from>
    <xdr:to>
      <xdr:col>3</xdr:col>
      <xdr:colOff>142875</xdr:colOff>
      <xdr:row>77</xdr:row>
      <xdr:rowOff>161289</xdr:rowOff>
    </xdr:to>
    <xdr:cxnSp macro="">
      <xdr:nvCxnSpPr>
        <xdr:cNvPr id="367" name="直線コネクタ 366"/>
        <xdr:cNvCxnSpPr/>
      </xdr:nvCxnSpPr>
      <xdr:spPr>
        <a:xfrm>
          <a:off x="1320800" y="13324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11430</xdr:rowOff>
    </xdr:from>
    <xdr:to>
      <xdr:col>7</xdr:col>
      <xdr:colOff>66675</xdr:colOff>
      <xdr:row>77</xdr:row>
      <xdr:rowOff>113030</xdr:rowOff>
    </xdr:to>
    <xdr:sp macro="" textlink="">
      <xdr:nvSpPr>
        <xdr:cNvPr id="377" name="円/楕円 376"/>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154957</xdr:rowOff>
    </xdr:from>
    <xdr:ext cx="762000" cy="259045"/>
    <xdr:sp macro="" textlink="">
      <xdr:nvSpPr>
        <xdr:cNvPr id="378" name="公債費該当値テキスト"/>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34289</xdr:rowOff>
    </xdr:from>
    <xdr:to>
      <xdr:col>5</xdr:col>
      <xdr:colOff>600075</xdr:colOff>
      <xdr:row>77</xdr:row>
      <xdr:rowOff>135889</xdr:rowOff>
    </xdr:to>
    <xdr:sp macro="" textlink="">
      <xdr:nvSpPr>
        <xdr:cNvPr id="379" name="円/楕円 378"/>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120666</xdr:rowOff>
    </xdr:from>
    <xdr:ext cx="736600" cy="259045"/>
    <xdr:sp macro="" textlink="">
      <xdr:nvSpPr>
        <xdr:cNvPr id="380" name="テキスト ボックス 379"/>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81" name="円/楕円 380"/>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151147</xdr:rowOff>
    </xdr:from>
    <xdr:ext cx="762000" cy="259045"/>
    <xdr:sp macro="" textlink="">
      <xdr:nvSpPr>
        <xdr:cNvPr id="382" name="テキスト ボックス 381"/>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110489</xdr:rowOff>
    </xdr:from>
    <xdr:to>
      <xdr:col>3</xdr:col>
      <xdr:colOff>193675</xdr:colOff>
      <xdr:row>78</xdr:row>
      <xdr:rowOff>40639</xdr:rowOff>
    </xdr:to>
    <xdr:sp macro="" textlink="">
      <xdr:nvSpPr>
        <xdr:cNvPr id="383" name="円/楕円 382"/>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4" name="テキスト ボックス 383"/>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85" name="円/楕円 384"/>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12716</xdr:rowOff>
    </xdr:from>
    <xdr:ext cx="762000" cy="259045"/>
    <xdr:sp macro="" textlink="">
      <xdr:nvSpPr>
        <xdr:cNvPr id="386" name="テキスト ボックス 385"/>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類似団体の平均と比較してわずかに低い水準であるものの、扶助費の占める割合は引き続き高い水準にある。</a:t>
          </a:r>
        </a:p>
        <a:p>
          <a:r>
            <a:rPr kumimoji="1" lang="ja-JP" altLang="en-US" sz="1200">
              <a:latin typeface="ＭＳ Ｐゴシック"/>
            </a:rPr>
            <a:t>　近年整備した図書館等複合施設を始めとする新規施設の経常的経費の増加により、より一層の経費削減が求められる。</a:t>
          </a:r>
        </a:p>
        <a:p>
          <a:r>
            <a:rPr kumimoji="1" lang="ja-JP" altLang="en-US" sz="1200">
              <a:latin typeface="ＭＳ Ｐゴシック"/>
            </a:rPr>
            <a:t>　今後は、公共施設の老朽化対策が本格的に着手することが予測されることから、町税の徴収体制の充実や施設使用料の見直しを進め、経常一般財源の確保を図るとともに、既存施設の存続や統廃合の検討に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17272</xdr:rowOff>
    </xdr:from>
    <xdr:to>
      <xdr:col>24</xdr:col>
      <xdr:colOff>31750</xdr:colOff>
      <xdr:row>77</xdr:row>
      <xdr:rowOff>19558</xdr:rowOff>
    </xdr:to>
    <xdr:cxnSp macro="">
      <xdr:nvCxnSpPr>
        <xdr:cNvPr id="417" name="直線コネクタ 416"/>
        <xdr:cNvCxnSpPr/>
      </xdr:nvCxnSpPr>
      <xdr:spPr>
        <a:xfrm>
          <a:off x="15671800" y="1304747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124714</xdr:rowOff>
    </xdr:from>
    <xdr:to>
      <xdr:col>22</xdr:col>
      <xdr:colOff>565150</xdr:colOff>
      <xdr:row>76</xdr:row>
      <xdr:rowOff>17272</xdr:rowOff>
    </xdr:to>
    <xdr:cxnSp macro="">
      <xdr:nvCxnSpPr>
        <xdr:cNvPr id="420" name="直線コネクタ 419"/>
        <xdr:cNvCxnSpPr/>
      </xdr:nvCxnSpPr>
      <xdr:spPr>
        <a:xfrm>
          <a:off x="14782800" y="129834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124714</xdr:rowOff>
    </xdr:from>
    <xdr:to>
      <xdr:col>21</xdr:col>
      <xdr:colOff>361950</xdr:colOff>
      <xdr:row>76</xdr:row>
      <xdr:rowOff>21844</xdr:rowOff>
    </xdr:to>
    <xdr:cxnSp macro="">
      <xdr:nvCxnSpPr>
        <xdr:cNvPr id="423" name="直線コネクタ 422"/>
        <xdr:cNvCxnSpPr/>
      </xdr:nvCxnSpPr>
      <xdr:spPr>
        <a:xfrm flipV="1">
          <a:off x="13893800" y="129834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56134</xdr:rowOff>
    </xdr:from>
    <xdr:to>
      <xdr:col>20</xdr:col>
      <xdr:colOff>158750</xdr:colOff>
      <xdr:row>76</xdr:row>
      <xdr:rowOff>21844</xdr:rowOff>
    </xdr:to>
    <xdr:cxnSp macro="">
      <xdr:nvCxnSpPr>
        <xdr:cNvPr id="426" name="直線コネクタ 425"/>
        <xdr:cNvCxnSpPr/>
      </xdr:nvCxnSpPr>
      <xdr:spPr>
        <a:xfrm>
          <a:off x="13004800" y="129148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140208</xdr:rowOff>
    </xdr:from>
    <xdr:to>
      <xdr:col>24</xdr:col>
      <xdr:colOff>82550</xdr:colOff>
      <xdr:row>77</xdr:row>
      <xdr:rowOff>70358</xdr:rowOff>
    </xdr:to>
    <xdr:sp macro="" textlink="">
      <xdr:nvSpPr>
        <xdr:cNvPr id="436" name="円/楕円 435"/>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156735</xdr:rowOff>
    </xdr:from>
    <xdr:ext cx="762000" cy="259045"/>
    <xdr:sp macro="" textlink="">
      <xdr:nvSpPr>
        <xdr:cNvPr id="437" name="公債費以外該当値テキスト"/>
        <xdr:cNvSpPr txBox="1"/>
      </xdr:nvSpPr>
      <xdr:spPr>
        <a:xfrm>
          <a:off x="16598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137922</xdr:rowOff>
    </xdr:from>
    <xdr:to>
      <xdr:col>22</xdr:col>
      <xdr:colOff>615950</xdr:colOff>
      <xdr:row>76</xdr:row>
      <xdr:rowOff>68072</xdr:rowOff>
    </xdr:to>
    <xdr:sp macro="" textlink="">
      <xdr:nvSpPr>
        <xdr:cNvPr id="438" name="円/楕円 437"/>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78249</xdr:rowOff>
    </xdr:from>
    <xdr:ext cx="736600" cy="259045"/>
    <xdr:sp macro="" textlink="">
      <xdr:nvSpPr>
        <xdr:cNvPr id="439" name="テキスト ボックス 438"/>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73914</xdr:rowOff>
    </xdr:from>
    <xdr:to>
      <xdr:col>21</xdr:col>
      <xdr:colOff>412750</xdr:colOff>
      <xdr:row>76</xdr:row>
      <xdr:rowOff>4065</xdr:rowOff>
    </xdr:to>
    <xdr:sp macro="" textlink="">
      <xdr:nvSpPr>
        <xdr:cNvPr id="440" name="円/楕円 439"/>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14241</xdr:rowOff>
    </xdr:from>
    <xdr:ext cx="762000" cy="259045"/>
    <xdr:sp macro="" textlink="">
      <xdr:nvSpPr>
        <xdr:cNvPr id="441" name="テキスト ボックス 440"/>
        <xdr:cNvSpPr txBox="1"/>
      </xdr:nvSpPr>
      <xdr:spPr>
        <a:xfrm>
          <a:off x="14401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142494</xdr:rowOff>
    </xdr:from>
    <xdr:to>
      <xdr:col>20</xdr:col>
      <xdr:colOff>209550</xdr:colOff>
      <xdr:row>76</xdr:row>
      <xdr:rowOff>72644</xdr:rowOff>
    </xdr:to>
    <xdr:sp macro="" textlink="">
      <xdr:nvSpPr>
        <xdr:cNvPr id="442" name="円/楕円 441"/>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82821</xdr:rowOff>
    </xdr:from>
    <xdr:ext cx="762000" cy="259045"/>
    <xdr:sp macro="" textlink="">
      <xdr:nvSpPr>
        <xdr:cNvPr id="443" name="テキスト ボックス 442"/>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44" name="円/楕円 443"/>
        <xdr:cNvSpPr/>
      </xdr:nvSpPr>
      <xdr:spPr>
        <a:xfrm>
          <a:off x="12954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117111</xdr:rowOff>
    </xdr:from>
    <xdr:ext cx="762000" cy="259045"/>
    <xdr:sp macro="" textlink="">
      <xdr:nvSpPr>
        <xdr:cNvPr id="445" name="テキスト ボックス 444"/>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静岡県函南町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143187</xdr:rowOff>
    </xdr:from>
    <xdr:to>
      <xdr:col>4</xdr:col>
      <xdr:colOff>1117600</xdr:colOff>
      <xdr:row>18</xdr:row>
      <xdr:rowOff>153735</xdr:rowOff>
    </xdr:to>
    <xdr:cxnSp macro="">
      <xdr:nvCxnSpPr>
        <xdr:cNvPr id="52" name="直線コネクタ 51"/>
        <xdr:cNvCxnSpPr/>
      </xdr:nvCxnSpPr>
      <xdr:spPr bwMode="auto">
        <a:xfrm flipV="1">
          <a:off x="5003800" y="3276912"/>
          <a:ext cx="647700" cy="10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137603</xdr:rowOff>
    </xdr:from>
    <xdr:to>
      <xdr:col>4</xdr:col>
      <xdr:colOff>469900</xdr:colOff>
      <xdr:row>18</xdr:row>
      <xdr:rowOff>153735</xdr:rowOff>
    </xdr:to>
    <xdr:cxnSp macro="">
      <xdr:nvCxnSpPr>
        <xdr:cNvPr id="55" name="直線コネクタ 54"/>
        <xdr:cNvCxnSpPr/>
      </xdr:nvCxnSpPr>
      <xdr:spPr bwMode="auto">
        <a:xfrm>
          <a:off x="4305300" y="3271328"/>
          <a:ext cx="698500" cy="16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137603</xdr:rowOff>
    </xdr:from>
    <xdr:to>
      <xdr:col>3</xdr:col>
      <xdr:colOff>904875</xdr:colOff>
      <xdr:row>18</xdr:row>
      <xdr:rowOff>169280</xdr:rowOff>
    </xdr:to>
    <xdr:cxnSp macro="">
      <xdr:nvCxnSpPr>
        <xdr:cNvPr id="58" name="直線コネクタ 57"/>
        <xdr:cNvCxnSpPr/>
      </xdr:nvCxnSpPr>
      <xdr:spPr bwMode="auto">
        <a:xfrm flipV="1">
          <a:off x="3606800" y="3271328"/>
          <a:ext cx="698500" cy="31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167832</xdr:rowOff>
    </xdr:from>
    <xdr:to>
      <xdr:col>3</xdr:col>
      <xdr:colOff>206375</xdr:colOff>
      <xdr:row>18</xdr:row>
      <xdr:rowOff>169280</xdr:rowOff>
    </xdr:to>
    <xdr:cxnSp macro="">
      <xdr:nvCxnSpPr>
        <xdr:cNvPr id="61" name="直線コネクタ 60"/>
        <xdr:cNvCxnSpPr/>
      </xdr:nvCxnSpPr>
      <xdr:spPr bwMode="auto">
        <a:xfrm>
          <a:off x="2908300" y="3301557"/>
          <a:ext cx="698500" cy="1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92387</xdr:rowOff>
    </xdr:from>
    <xdr:to>
      <xdr:col>5</xdr:col>
      <xdr:colOff>34925</xdr:colOff>
      <xdr:row>19</xdr:row>
      <xdr:rowOff>22537</xdr:rowOff>
    </xdr:to>
    <xdr:sp macro="" textlink="">
      <xdr:nvSpPr>
        <xdr:cNvPr id="71" name="円/楕円 70"/>
        <xdr:cNvSpPr/>
      </xdr:nvSpPr>
      <xdr:spPr bwMode="auto">
        <a:xfrm>
          <a:off x="5600700" y="3226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64464</xdr:rowOff>
    </xdr:from>
    <xdr:ext cx="762000" cy="259045"/>
    <xdr:sp macro="" textlink="">
      <xdr:nvSpPr>
        <xdr:cNvPr id="72" name="人口1人当たり決算額の推移該当値テキスト130"/>
        <xdr:cNvSpPr txBox="1"/>
      </xdr:nvSpPr>
      <xdr:spPr>
        <a:xfrm>
          <a:off x="5740400" y="319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60,638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102935</xdr:rowOff>
    </xdr:from>
    <xdr:to>
      <xdr:col>4</xdr:col>
      <xdr:colOff>520700</xdr:colOff>
      <xdr:row>19</xdr:row>
      <xdr:rowOff>33086</xdr:rowOff>
    </xdr:to>
    <xdr:sp macro="" textlink="">
      <xdr:nvSpPr>
        <xdr:cNvPr id="73" name="円/楕円 72"/>
        <xdr:cNvSpPr/>
      </xdr:nvSpPr>
      <xdr:spPr bwMode="auto">
        <a:xfrm>
          <a:off x="4953000" y="323666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17862</xdr:rowOff>
    </xdr:from>
    <xdr:ext cx="736600" cy="259045"/>
    <xdr:sp macro="" textlink="">
      <xdr:nvSpPr>
        <xdr:cNvPr id="74" name="テキスト ボックス 73"/>
        <xdr:cNvSpPr txBox="1"/>
      </xdr:nvSpPr>
      <xdr:spPr>
        <a:xfrm>
          <a:off x="4622800" y="332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59,669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86803</xdr:rowOff>
    </xdr:from>
    <xdr:to>
      <xdr:col>3</xdr:col>
      <xdr:colOff>955675</xdr:colOff>
      <xdr:row>19</xdr:row>
      <xdr:rowOff>16952</xdr:rowOff>
    </xdr:to>
    <xdr:sp macro="" textlink="">
      <xdr:nvSpPr>
        <xdr:cNvPr id="75" name="円/楕円 74"/>
        <xdr:cNvSpPr/>
      </xdr:nvSpPr>
      <xdr:spPr bwMode="auto">
        <a:xfrm>
          <a:off x="4254500" y="322052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1730</xdr:rowOff>
    </xdr:from>
    <xdr:ext cx="762000" cy="259045"/>
    <xdr:sp macro="" textlink="">
      <xdr:nvSpPr>
        <xdr:cNvPr id="76" name="テキスト ボックス 75"/>
        <xdr:cNvSpPr txBox="1"/>
      </xdr:nvSpPr>
      <xdr:spPr>
        <a:xfrm>
          <a:off x="3924300" y="33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61,151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118480</xdr:rowOff>
    </xdr:from>
    <xdr:to>
      <xdr:col>3</xdr:col>
      <xdr:colOff>257175</xdr:colOff>
      <xdr:row>19</xdr:row>
      <xdr:rowOff>48630</xdr:rowOff>
    </xdr:to>
    <xdr:sp macro="" textlink="">
      <xdr:nvSpPr>
        <xdr:cNvPr id="77" name="円/楕円 76"/>
        <xdr:cNvSpPr/>
      </xdr:nvSpPr>
      <xdr:spPr bwMode="auto">
        <a:xfrm>
          <a:off x="3556000" y="3252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33407</xdr:rowOff>
    </xdr:from>
    <xdr:ext cx="762000" cy="259045"/>
    <xdr:sp macro="" textlink="">
      <xdr:nvSpPr>
        <xdr:cNvPr id="78" name="テキスト ボックス 77"/>
        <xdr:cNvSpPr txBox="1"/>
      </xdr:nvSpPr>
      <xdr:spPr>
        <a:xfrm>
          <a:off x="3225800" y="333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58,241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117032</xdr:rowOff>
    </xdr:from>
    <xdr:to>
      <xdr:col>2</xdr:col>
      <xdr:colOff>692150</xdr:colOff>
      <xdr:row>19</xdr:row>
      <xdr:rowOff>47182</xdr:rowOff>
    </xdr:to>
    <xdr:sp macro="" textlink="">
      <xdr:nvSpPr>
        <xdr:cNvPr id="79" name="円/楕円 78"/>
        <xdr:cNvSpPr/>
      </xdr:nvSpPr>
      <xdr:spPr bwMode="auto">
        <a:xfrm>
          <a:off x="2857500" y="3250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31959</xdr:rowOff>
    </xdr:from>
    <xdr:ext cx="762000" cy="259045"/>
    <xdr:sp macro="" textlink="">
      <xdr:nvSpPr>
        <xdr:cNvPr id="80" name="テキスト ボックス 79"/>
        <xdr:cNvSpPr txBox="1"/>
      </xdr:nvSpPr>
      <xdr:spPr>
        <a:xfrm>
          <a:off x="2527300" y="333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288588</xdr:rowOff>
    </xdr:from>
    <xdr:to>
      <xdr:col>4</xdr:col>
      <xdr:colOff>1117600</xdr:colOff>
      <xdr:row>36</xdr:row>
      <xdr:rowOff>3589</xdr:rowOff>
    </xdr:to>
    <xdr:cxnSp macro="">
      <xdr:nvCxnSpPr>
        <xdr:cNvPr id="115" name="直線コネクタ 114"/>
        <xdr:cNvCxnSpPr/>
      </xdr:nvCxnSpPr>
      <xdr:spPr bwMode="auto">
        <a:xfrm>
          <a:off x="5003800" y="6898938"/>
          <a:ext cx="647700" cy="57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262103</xdr:rowOff>
    </xdr:from>
    <xdr:to>
      <xdr:col>4</xdr:col>
      <xdr:colOff>469900</xdr:colOff>
      <xdr:row>35</xdr:row>
      <xdr:rowOff>288588</xdr:rowOff>
    </xdr:to>
    <xdr:cxnSp macro="">
      <xdr:nvCxnSpPr>
        <xdr:cNvPr id="118" name="直線コネクタ 117"/>
        <xdr:cNvCxnSpPr/>
      </xdr:nvCxnSpPr>
      <xdr:spPr bwMode="auto">
        <a:xfrm>
          <a:off x="4305300" y="6872453"/>
          <a:ext cx="698500" cy="2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219256</xdr:rowOff>
    </xdr:from>
    <xdr:to>
      <xdr:col>3</xdr:col>
      <xdr:colOff>904875</xdr:colOff>
      <xdr:row>35</xdr:row>
      <xdr:rowOff>262103</xdr:rowOff>
    </xdr:to>
    <xdr:cxnSp macro="">
      <xdr:nvCxnSpPr>
        <xdr:cNvPr id="121" name="直線コネクタ 120"/>
        <xdr:cNvCxnSpPr/>
      </xdr:nvCxnSpPr>
      <xdr:spPr bwMode="auto">
        <a:xfrm>
          <a:off x="3606800" y="6829606"/>
          <a:ext cx="698500" cy="42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167952</xdr:rowOff>
    </xdr:from>
    <xdr:to>
      <xdr:col>3</xdr:col>
      <xdr:colOff>206375</xdr:colOff>
      <xdr:row>35</xdr:row>
      <xdr:rowOff>219256</xdr:rowOff>
    </xdr:to>
    <xdr:cxnSp macro="">
      <xdr:nvCxnSpPr>
        <xdr:cNvPr id="124" name="直線コネクタ 123"/>
        <xdr:cNvCxnSpPr/>
      </xdr:nvCxnSpPr>
      <xdr:spPr bwMode="auto">
        <a:xfrm>
          <a:off x="2908300" y="6778302"/>
          <a:ext cx="698500" cy="51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295689</xdr:rowOff>
    </xdr:from>
    <xdr:to>
      <xdr:col>5</xdr:col>
      <xdr:colOff>34925</xdr:colOff>
      <xdr:row>36</xdr:row>
      <xdr:rowOff>54389</xdr:rowOff>
    </xdr:to>
    <xdr:sp macro="" textlink="">
      <xdr:nvSpPr>
        <xdr:cNvPr id="134" name="円/楕円 133"/>
        <xdr:cNvSpPr/>
      </xdr:nvSpPr>
      <xdr:spPr bwMode="auto">
        <a:xfrm>
          <a:off x="5600700" y="6906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267766</xdr:rowOff>
    </xdr:from>
    <xdr:ext cx="762000" cy="259045"/>
    <xdr:sp macro="" textlink="">
      <xdr:nvSpPr>
        <xdr:cNvPr id="135" name="人口1人当たり決算額の推移該当値テキスト445"/>
        <xdr:cNvSpPr txBox="1"/>
      </xdr:nvSpPr>
      <xdr:spPr>
        <a:xfrm>
          <a:off x="5740400" y="687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237788</xdr:rowOff>
    </xdr:from>
    <xdr:to>
      <xdr:col>4</xdr:col>
      <xdr:colOff>520700</xdr:colOff>
      <xdr:row>35</xdr:row>
      <xdr:rowOff>339388</xdr:rowOff>
    </xdr:to>
    <xdr:sp macro="" textlink="">
      <xdr:nvSpPr>
        <xdr:cNvPr id="136" name="円/楕円 135"/>
        <xdr:cNvSpPr/>
      </xdr:nvSpPr>
      <xdr:spPr bwMode="auto">
        <a:xfrm>
          <a:off x="4953000" y="6848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324165</xdr:rowOff>
    </xdr:from>
    <xdr:ext cx="736600" cy="259045"/>
    <xdr:sp macro="" textlink="">
      <xdr:nvSpPr>
        <xdr:cNvPr id="137" name="テキスト ボックス 136"/>
        <xdr:cNvSpPr txBox="1"/>
      </xdr:nvSpPr>
      <xdr:spPr>
        <a:xfrm>
          <a:off x="4622800" y="69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211303</xdr:rowOff>
    </xdr:from>
    <xdr:to>
      <xdr:col>3</xdr:col>
      <xdr:colOff>955675</xdr:colOff>
      <xdr:row>35</xdr:row>
      <xdr:rowOff>312903</xdr:rowOff>
    </xdr:to>
    <xdr:sp macro="" textlink="">
      <xdr:nvSpPr>
        <xdr:cNvPr id="138" name="円/楕円 137"/>
        <xdr:cNvSpPr/>
      </xdr:nvSpPr>
      <xdr:spPr bwMode="auto">
        <a:xfrm>
          <a:off x="4254500" y="6821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297680</xdr:rowOff>
    </xdr:from>
    <xdr:ext cx="762000" cy="259045"/>
    <xdr:sp macro="" textlink="">
      <xdr:nvSpPr>
        <xdr:cNvPr id="139" name="テキスト ボックス 138"/>
        <xdr:cNvSpPr txBox="1"/>
      </xdr:nvSpPr>
      <xdr:spPr>
        <a:xfrm>
          <a:off x="3924300" y="690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168456</xdr:rowOff>
    </xdr:from>
    <xdr:to>
      <xdr:col>3</xdr:col>
      <xdr:colOff>257175</xdr:colOff>
      <xdr:row>35</xdr:row>
      <xdr:rowOff>270056</xdr:rowOff>
    </xdr:to>
    <xdr:sp macro="" textlink="">
      <xdr:nvSpPr>
        <xdr:cNvPr id="140" name="円/楕円 139"/>
        <xdr:cNvSpPr/>
      </xdr:nvSpPr>
      <xdr:spPr bwMode="auto">
        <a:xfrm>
          <a:off x="3556000" y="6778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254833</xdr:rowOff>
    </xdr:from>
    <xdr:ext cx="762000" cy="259045"/>
    <xdr:sp macro="" textlink="">
      <xdr:nvSpPr>
        <xdr:cNvPr id="141" name="テキスト ボックス 140"/>
        <xdr:cNvSpPr txBox="1"/>
      </xdr:nvSpPr>
      <xdr:spPr>
        <a:xfrm>
          <a:off x="3225800" y="68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117152</xdr:rowOff>
    </xdr:from>
    <xdr:to>
      <xdr:col>2</xdr:col>
      <xdr:colOff>692150</xdr:colOff>
      <xdr:row>35</xdr:row>
      <xdr:rowOff>218752</xdr:rowOff>
    </xdr:to>
    <xdr:sp macro="" textlink="">
      <xdr:nvSpPr>
        <xdr:cNvPr id="142" name="円/楕円 141"/>
        <xdr:cNvSpPr/>
      </xdr:nvSpPr>
      <xdr:spPr bwMode="auto">
        <a:xfrm>
          <a:off x="2857500" y="6727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203529</xdr:rowOff>
    </xdr:from>
    <xdr:ext cx="762000" cy="259045"/>
    <xdr:sp macro="" textlink="">
      <xdr:nvSpPr>
        <xdr:cNvPr id="143" name="テキスト ボックス 142"/>
        <xdr:cNvSpPr txBox="1"/>
      </xdr:nvSpPr>
      <xdr:spPr>
        <a:xfrm>
          <a:off x="2527300" y="681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静岡県函南町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標準財政規模、財政調整基金残高、実質収支額、実質単年度収支において、前年度比で減額となっているものの、安定して推移している。</a:t>
          </a:r>
        </a:p>
        <a:p>
          <a:r>
            <a:rPr kumimoji="1" lang="ja-JP" altLang="en-US" sz="1400">
              <a:latin typeface="ＭＳ ゴシック" pitchFamily="49" charset="-128"/>
              <a:ea typeface="ＭＳ ゴシック" pitchFamily="49" charset="-128"/>
            </a:rPr>
            <a:t>　今後とも、地方債残高と財政調整基金残高のバランスを重視し、健全かつ安定的な財政運営に努める。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静岡県函南町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すべての会計において黒字とすることができ、全体的に安定した財政運営を行うことができた。</a:t>
          </a:r>
        </a:p>
        <a:p>
          <a:r>
            <a:rPr kumimoji="1" lang="ja-JP" altLang="en-US" sz="1400">
              <a:latin typeface="ＭＳ ゴシック" pitchFamily="49" charset="-128"/>
              <a:ea typeface="ＭＳ ゴシック" pitchFamily="49" charset="-128"/>
            </a:rPr>
            <a:t>　今後とも、計画的な予算編成と事業執行により住民サービスの充実を図るとともに、町税の徴収体制の強化や地方債現在高に留意し公債費の削減に努め、健全かつ安定的な財政運営に努める。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静岡県函南町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発行済みの地方債償還完了による元利償還金の減少に加え、下水道事業における地方債発行抑制による公営企業債元利償還金に対する一般会計繰出金が減少したため、実質公債費比率の計算における分子が減少した。</a:t>
          </a:r>
        </a:p>
        <a:p>
          <a:r>
            <a:rPr kumimoji="1" lang="ja-JP" altLang="en-US" sz="1400">
              <a:latin typeface="ＭＳ ゴシック" pitchFamily="49" charset="-128"/>
              <a:ea typeface="ＭＳ ゴシック" pitchFamily="49" charset="-128"/>
            </a:rPr>
            <a:t>　今後は、計画的な地方債発行により、元利償還金の減少に取組み、健全かつ安定的な財政運営を図る。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静岡県函南町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臨時財政対策債や大型事業の建設事業債として地方債の発行により、地方債現在高が増加し、債務負担行為に基づく支出予定額が増加したことによる将来負担額が増加した。</a:t>
          </a:r>
        </a:p>
        <a:p>
          <a:r>
            <a:rPr kumimoji="1" lang="ja-JP" altLang="en-US" sz="1400">
              <a:latin typeface="ＭＳ ゴシック" pitchFamily="49" charset="-128"/>
              <a:ea typeface="ＭＳ ゴシック" pitchFamily="49" charset="-128"/>
            </a:rPr>
            <a:t>　今後は、道の駅整備事業が予定されていることから、地方債現在高や債務負担行為に基づく支出予定額が増額となることから、将来負担比率の増加が見込まれるため、計画的な地方債の発行と基金の有効活用により、健全かつ安定的な財政運営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12842933</v>
      </c>
      <c r="BO4" s="379"/>
      <c r="BP4" s="379"/>
      <c r="BQ4" s="379"/>
      <c r="BR4" s="379"/>
      <c r="BS4" s="379"/>
      <c r="BT4" s="379"/>
      <c r="BU4" s="380"/>
      <c r="BV4" s="378">
        <v>12768192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6.1</v>
      </c>
      <c r="CU4" s="556"/>
      <c r="CV4" s="556"/>
      <c r="CW4" s="556"/>
      <c r="CX4" s="556"/>
      <c r="CY4" s="556"/>
      <c r="CZ4" s="556"/>
      <c r="DA4" s="557"/>
      <c r="DB4" s="555">
        <v>7.8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12336323</v>
      </c>
      <c r="BO5" s="384"/>
      <c r="BP5" s="384"/>
      <c r="BQ5" s="384"/>
      <c r="BR5" s="384"/>
      <c r="BS5" s="384"/>
      <c r="BT5" s="384"/>
      <c r="BU5" s="385"/>
      <c r="BV5" s="383">
        <v>12056912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88.8</v>
      </c>
      <c r="CU5" s="354"/>
      <c r="CV5" s="354"/>
      <c r="CW5" s="354"/>
      <c r="CX5" s="354"/>
      <c r="CY5" s="354"/>
      <c r="CZ5" s="354"/>
      <c r="DA5" s="355"/>
      <c r="DB5" s="353">
        <v>85.3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506610</v>
      </c>
      <c r="BO6" s="384"/>
      <c r="BP6" s="384"/>
      <c r="BQ6" s="384"/>
      <c r="BR6" s="384"/>
      <c r="BS6" s="384"/>
      <c r="BT6" s="384"/>
      <c r="BU6" s="385"/>
      <c r="BV6" s="383">
        <v>711280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96.6</v>
      </c>
      <c r="CU6" s="530"/>
      <c r="CV6" s="530"/>
      <c r="CW6" s="530"/>
      <c r="CX6" s="530"/>
      <c r="CY6" s="530"/>
      <c r="CZ6" s="530"/>
      <c r="DA6" s="531"/>
      <c r="DB6" s="529">
        <v>92.5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50414</v>
      </c>
      <c r="BO7" s="384"/>
      <c r="BP7" s="384"/>
      <c r="BQ7" s="384"/>
      <c r="BR7" s="384"/>
      <c r="BS7" s="384"/>
      <c r="BT7" s="384"/>
      <c r="BU7" s="385"/>
      <c r="BV7" s="383">
        <v>114250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7490228</v>
      </c>
      <c r="CU7" s="384"/>
      <c r="CV7" s="384"/>
      <c r="CW7" s="384"/>
      <c r="CX7" s="384"/>
      <c r="CY7" s="384"/>
      <c r="CZ7" s="384"/>
      <c r="DA7" s="385"/>
      <c r="DB7" s="383">
        <v>7637409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456196</v>
      </c>
      <c r="BO8" s="384"/>
      <c r="BP8" s="384"/>
      <c r="BQ8" s="384"/>
      <c r="BR8" s="384"/>
      <c r="BS8" s="384"/>
      <c r="BT8" s="384"/>
      <c r="BU8" s="385"/>
      <c r="BV8" s="383">
        <v>597030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0.76</v>
      </c>
      <c r="CU8" s="493"/>
      <c r="CV8" s="493"/>
      <c r="CW8" s="493"/>
      <c r="CX8" s="493"/>
      <c r="CY8" s="493"/>
      <c r="CZ8" s="493"/>
      <c r="DA8" s="494"/>
      <c r="DB8" s="492">
        <v>0.75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38571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-140834</v>
      </c>
      <c r="BO9" s="384"/>
      <c r="BP9" s="384"/>
      <c r="BQ9" s="384"/>
      <c r="BR9" s="384"/>
      <c r="BS9" s="384"/>
      <c r="BT9" s="384"/>
      <c r="BU9" s="385"/>
      <c r="BV9" s="383">
        <v>125521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12.5</v>
      </c>
      <c r="CU9" s="354"/>
      <c r="CV9" s="354"/>
      <c r="CW9" s="354"/>
      <c r="CX9" s="354"/>
      <c r="CY9" s="354"/>
      <c r="CZ9" s="354"/>
      <c r="DA9" s="355"/>
      <c r="DB9" s="353">
        <v>13.3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38803</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328853</v>
      </c>
      <c r="BO10" s="384"/>
      <c r="BP10" s="384"/>
      <c r="BQ10" s="384"/>
      <c r="BR10" s="384"/>
      <c r="BS10" s="384"/>
      <c r="BT10" s="384"/>
      <c r="BU10" s="385"/>
      <c r="BV10" s="383">
        <v>335054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38628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416000</v>
      </c>
      <c r="BO12" s="384"/>
      <c r="BP12" s="384"/>
      <c r="BQ12" s="384"/>
      <c r="BR12" s="384"/>
      <c r="BS12" s="384"/>
      <c r="BT12" s="384"/>
      <c r="BU12" s="385"/>
      <c r="BV12" s="383">
        <v>249000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38345</v>
      </c>
      <c r="S13" s="485"/>
      <c r="T13" s="485"/>
      <c r="U13" s="485"/>
      <c r="V13" s="486"/>
      <c r="W13" s="472" t="s">
        <v>124</v>
      </c>
      <c r="X13" s="396"/>
      <c r="Y13" s="396"/>
      <c r="Z13" s="396"/>
      <c r="AA13" s="396"/>
      <c r="AB13" s="397"/>
      <c r="AC13" s="359">
        <v>705</v>
      </c>
      <c r="AD13" s="360"/>
      <c r="AE13" s="360"/>
      <c r="AF13" s="360"/>
      <c r="AG13" s="361"/>
      <c r="AH13" s="359">
        <v>757</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-227981</v>
      </c>
      <c r="BO13" s="384"/>
      <c r="BP13" s="384"/>
      <c r="BQ13" s="384"/>
      <c r="BR13" s="384"/>
      <c r="BS13" s="384"/>
      <c r="BT13" s="384"/>
      <c r="BU13" s="385"/>
      <c r="BV13" s="383">
        <v>211575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6.7</v>
      </c>
      <c r="CU13" s="354"/>
      <c r="CV13" s="354"/>
      <c r="CW13" s="354"/>
      <c r="CX13" s="354"/>
      <c r="CY13" s="354"/>
      <c r="CZ13" s="354"/>
      <c r="DA13" s="355"/>
      <c r="DB13" s="353">
        <v>7.4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38690</v>
      </c>
      <c r="S14" s="485"/>
      <c r="T14" s="485"/>
      <c r="U14" s="485"/>
      <c r="V14" s="486"/>
      <c r="W14" s="487"/>
      <c r="X14" s="399"/>
      <c r="Y14" s="399"/>
      <c r="Z14" s="399"/>
      <c r="AA14" s="399"/>
      <c r="AB14" s="400"/>
      <c r="AC14" s="477">
        <v>3.8</v>
      </c>
      <c r="AD14" s="478"/>
      <c r="AE14" s="478"/>
      <c r="AF14" s="478"/>
      <c r="AG14" s="479"/>
      <c r="AH14" s="477">
        <v>3.9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42.2</v>
      </c>
      <c r="CU14" s="456"/>
      <c r="CV14" s="456"/>
      <c r="CW14" s="456"/>
      <c r="CX14" s="456"/>
      <c r="CY14" s="456"/>
      <c r="CZ14" s="456"/>
      <c r="DA14" s="457"/>
      <c r="DB14" s="488">
        <v>2.8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38428</v>
      </c>
      <c r="S15" s="485"/>
      <c r="T15" s="485"/>
      <c r="U15" s="485"/>
      <c r="V15" s="486"/>
      <c r="W15" s="472" t="s">
        <v>131</v>
      </c>
      <c r="X15" s="396"/>
      <c r="Y15" s="396"/>
      <c r="Z15" s="396"/>
      <c r="AA15" s="396"/>
      <c r="AB15" s="397"/>
      <c r="AC15" s="359">
        <v>5294</v>
      </c>
      <c r="AD15" s="360"/>
      <c r="AE15" s="360"/>
      <c r="AF15" s="360"/>
      <c r="AG15" s="361"/>
      <c r="AH15" s="359">
        <v>6010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4381604</v>
      </c>
      <c r="BO15" s="379"/>
      <c r="BP15" s="379"/>
      <c r="BQ15" s="379"/>
      <c r="BR15" s="379"/>
      <c r="BS15" s="379"/>
      <c r="BT15" s="379"/>
      <c r="BU15" s="380"/>
      <c r="BV15" s="378">
        <v>4155597</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28.8</v>
      </c>
      <c r="AD16" s="478"/>
      <c r="AE16" s="478"/>
      <c r="AF16" s="478"/>
      <c r="AG16" s="479"/>
      <c r="AH16" s="477">
        <v>31.1</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5603019</v>
      </c>
      <c r="BO16" s="384"/>
      <c r="BP16" s="384"/>
      <c r="BQ16" s="384"/>
      <c r="BR16" s="384"/>
      <c r="BS16" s="384"/>
      <c r="BT16" s="384"/>
      <c r="BU16" s="385"/>
      <c r="BV16" s="383">
        <v>5617620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12404</v>
      </c>
      <c r="AD17" s="360"/>
      <c r="AE17" s="360"/>
      <c r="AF17" s="360"/>
      <c r="AG17" s="361"/>
      <c r="AH17" s="359">
        <v>12556</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5632264</v>
      </c>
      <c r="BO17" s="384"/>
      <c r="BP17" s="384"/>
      <c r="BQ17" s="384"/>
      <c r="BR17" s="384"/>
      <c r="BS17" s="384"/>
      <c r="BT17" s="384"/>
      <c r="BU17" s="385"/>
      <c r="BV17" s="383">
        <v>5352189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65.16</v>
      </c>
      <c r="M18" s="448"/>
      <c r="N18" s="448"/>
      <c r="O18" s="448"/>
      <c r="P18" s="448"/>
      <c r="Q18" s="448"/>
      <c r="R18" s="449"/>
      <c r="S18" s="449"/>
      <c r="T18" s="449"/>
      <c r="U18" s="449"/>
      <c r="V18" s="450"/>
      <c r="W18" s="464"/>
      <c r="X18" s="465"/>
      <c r="Y18" s="465"/>
      <c r="Z18" s="465"/>
      <c r="AA18" s="465"/>
      <c r="AB18" s="473"/>
      <c r="AC18" s="347">
        <v>67.400000000000006</v>
      </c>
      <c r="AD18" s="348"/>
      <c r="AE18" s="348"/>
      <c r="AF18" s="348"/>
      <c r="AG18" s="451"/>
      <c r="AH18" s="347">
        <v>64.900000000000006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6641836</v>
      </c>
      <c r="BO18" s="384"/>
      <c r="BP18" s="384"/>
      <c r="BQ18" s="384"/>
      <c r="BR18" s="384"/>
      <c r="BS18" s="384"/>
      <c r="BT18" s="384"/>
      <c r="BU18" s="385"/>
      <c r="BV18" s="383">
        <v>6563023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592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8868215</v>
      </c>
      <c r="BO19" s="384"/>
      <c r="BP19" s="384"/>
      <c r="BQ19" s="384"/>
      <c r="BR19" s="384"/>
      <c r="BS19" s="384"/>
      <c r="BT19" s="384"/>
      <c r="BU19" s="385"/>
      <c r="BV19" s="383">
        <v>8801016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13993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10989079</v>
      </c>
      <c r="BO23" s="384"/>
      <c r="BP23" s="384"/>
      <c r="BQ23" s="384"/>
      <c r="BR23" s="384"/>
      <c r="BS23" s="384"/>
      <c r="BT23" s="384"/>
      <c r="BU23" s="385"/>
      <c r="BV23" s="383">
        <v>10765836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7580</v>
      </c>
      <c r="R24" s="360"/>
      <c r="S24" s="360"/>
      <c r="T24" s="360"/>
      <c r="U24" s="360"/>
      <c r="V24" s="361"/>
      <c r="W24" s="425"/>
      <c r="X24" s="416"/>
      <c r="Y24" s="417"/>
      <c r="Z24" s="356" t="s">
        <v>154</v>
      </c>
      <c r="AA24" s="357"/>
      <c r="AB24" s="357"/>
      <c r="AC24" s="357"/>
      <c r="AD24" s="357"/>
      <c r="AE24" s="357"/>
      <c r="AF24" s="357"/>
      <c r="AG24" s="358"/>
      <c r="AH24" s="359">
        <v>199</v>
      </c>
      <c r="AI24" s="360"/>
      <c r="AJ24" s="360"/>
      <c r="AK24" s="360"/>
      <c r="AL24" s="361"/>
      <c r="AM24" s="359">
        <v>590433</v>
      </c>
      <c r="AN24" s="360"/>
      <c r="AO24" s="360"/>
      <c r="AP24" s="360"/>
      <c r="AQ24" s="360"/>
      <c r="AR24" s="361"/>
      <c r="AS24" s="359">
        <v>2967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10239835</v>
      </c>
      <c r="BO24" s="384"/>
      <c r="BP24" s="384"/>
      <c r="BQ24" s="384"/>
      <c r="BR24" s="384"/>
      <c r="BS24" s="384"/>
      <c r="BT24" s="384"/>
      <c r="BU24" s="385"/>
      <c r="BV24" s="383">
        <v>9874334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6400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3090041</v>
      </c>
      <c r="BO25" s="379"/>
      <c r="BP25" s="379"/>
      <c r="BQ25" s="379"/>
      <c r="BR25" s="379"/>
      <c r="BS25" s="379"/>
      <c r="BT25" s="379"/>
      <c r="BU25" s="380"/>
      <c r="BV25" s="378">
        <v>475245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5650</v>
      </c>
      <c r="R26" s="360"/>
      <c r="S26" s="360"/>
      <c r="T26" s="360"/>
      <c r="U26" s="360"/>
      <c r="V26" s="361"/>
      <c r="W26" s="425"/>
      <c r="X26" s="416"/>
      <c r="Y26" s="417"/>
      <c r="Z26" s="356" t="s">
        <v>160</v>
      </c>
      <c r="AA26" s="438"/>
      <c r="AB26" s="438"/>
      <c r="AC26" s="438"/>
      <c r="AD26" s="438"/>
      <c r="AE26" s="438"/>
      <c r="AF26" s="438"/>
      <c r="AG26" s="439"/>
      <c r="AH26" s="359">
        <v>13</v>
      </c>
      <c r="AI26" s="360"/>
      <c r="AJ26" s="360"/>
      <c r="AK26" s="360"/>
      <c r="AL26" s="361"/>
      <c r="AM26" s="359">
        <v>32500</v>
      </c>
      <c r="AN26" s="360"/>
      <c r="AO26" s="360"/>
      <c r="AP26" s="360"/>
      <c r="AQ26" s="360"/>
      <c r="AR26" s="361"/>
      <c r="AS26" s="359">
        <v>2500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3200</v>
      </c>
      <c r="R27" s="360"/>
      <c r="S27" s="360"/>
      <c r="T27" s="360"/>
      <c r="U27" s="360"/>
      <c r="V27" s="361"/>
      <c r="W27" s="425"/>
      <c r="X27" s="416"/>
      <c r="Y27" s="417"/>
      <c r="Z27" s="356" t="s">
        <v>163</v>
      </c>
      <c r="AA27" s="357"/>
      <c r="AB27" s="357"/>
      <c r="AC27" s="357"/>
      <c r="AD27" s="357"/>
      <c r="AE27" s="357"/>
      <c r="AF27" s="357"/>
      <c r="AG27" s="358"/>
      <c r="AH27" s="359">
        <v>33</v>
      </c>
      <c r="AI27" s="360"/>
      <c r="AJ27" s="360"/>
      <c r="AK27" s="360"/>
      <c r="AL27" s="361"/>
      <c r="AM27" s="359">
        <v>98703</v>
      </c>
      <c r="AN27" s="360"/>
      <c r="AO27" s="360"/>
      <c r="AP27" s="360"/>
      <c r="AQ27" s="360"/>
      <c r="AR27" s="361"/>
      <c r="AS27" s="359">
        <v>2991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1011496</v>
      </c>
      <c r="BO27" s="387"/>
      <c r="BP27" s="387"/>
      <c r="BQ27" s="387"/>
      <c r="BR27" s="387"/>
      <c r="BS27" s="387"/>
      <c r="BT27" s="387"/>
      <c r="BU27" s="388"/>
      <c r="BV27" s="386">
        <v>1011496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2700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1676098</v>
      </c>
      <c r="BO28" s="379"/>
      <c r="BP28" s="379"/>
      <c r="BQ28" s="379"/>
      <c r="BR28" s="379"/>
      <c r="BS28" s="379"/>
      <c r="BT28" s="379"/>
      <c r="BU28" s="380"/>
      <c r="BV28" s="378">
        <v>1763245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14</v>
      </c>
      <c r="M29" s="360"/>
      <c r="N29" s="360"/>
      <c r="O29" s="360"/>
      <c r="P29" s="361"/>
      <c r="Q29" s="359">
        <v>2500</v>
      </c>
      <c r="R29" s="360"/>
      <c r="S29" s="360"/>
      <c r="T29" s="360"/>
      <c r="U29" s="360"/>
      <c r="V29" s="361"/>
      <c r="W29" s="426"/>
      <c r="X29" s="427"/>
      <c r="Y29" s="428"/>
      <c r="Z29" s="356" t="s">
        <v>170</v>
      </c>
      <c r="AA29" s="357"/>
      <c r="AB29" s="357"/>
      <c r="AC29" s="357"/>
      <c r="AD29" s="357"/>
      <c r="AE29" s="357"/>
      <c r="AF29" s="357"/>
      <c r="AG29" s="358"/>
      <c r="AH29" s="359">
        <v>232</v>
      </c>
      <c r="AI29" s="360"/>
      <c r="AJ29" s="360"/>
      <c r="AK29" s="360"/>
      <c r="AL29" s="361"/>
      <c r="AM29" s="359">
        <v>689136</v>
      </c>
      <c r="AN29" s="360"/>
      <c r="AO29" s="360"/>
      <c r="AP29" s="360"/>
      <c r="AQ29" s="360"/>
      <c r="AR29" s="361"/>
      <c r="AS29" s="359">
        <v>2970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5741</v>
      </c>
      <c r="BO29" s="384"/>
      <c r="BP29" s="384"/>
      <c r="BQ29" s="384"/>
      <c r="BR29" s="384"/>
      <c r="BS29" s="384"/>
      <c r="BT29" s="384"/>
      <c r="BU29" s="385"/>
      <c r="BV29" s="383">
        <v>5741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704283</v>
      </c>
      <c r="BO30" s="387"/>
      <c r="BP30" s="387"/>
      <c r="BQ30" s="387"/>
      <c r="BR30" s="387"/>
      <c r="BS30" s="387"/>
      <c r="BT30" s="387"/>
      <c r="BU30" s="388"/>
      <c r="BV30" s="386">
        <v>1024424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上水道事業特別会計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静岡県市町総合事務組合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酪農王国</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三島函南広域行政組合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IF('各会計、関係団体の財政状況及び健全化判断比率'!B34="","",'各会計、関係団体の財政状況及び健全化判断比率'!B34)</f>
        <v>農業集落排水事業特別会計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駿豆学園管理組合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田方地区消防組合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静岡県後期高齢者医療広域連合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静岡地方税滞納整理機構</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箱根山御山組合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三島市外五ヶ市町箱根山組合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箱根山禁伐林組合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箱根山殖産林組合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34" zoomScale="75" zoomScaleNormal="75" zoomScaleSheetLayoutView="100" workbookViewId="0">
      <selection activeCell="S46" sqref="S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10259</v>
      </c>
      <c r="J41" s="83">
        <v>10429</v>
      </c>
      <c r="K41" s="83">
        <v>10653</v>
      </c>
      <c r="L41" s="83">
        <v>10766</v>
      </c>
      <c r="M41" s="84">
        <v>10989</v>
      </c>
    </row>
    <row r="42" spans="2:13" ht="27.75" customHeight="1">
      <c r="B42" s="1171"/>
      <c r="C42" s="1172"/>
      <c r="D42" s="85"/>
      <c r="E42" s="1175" t="s">
        <v>26</v>
      </c>
      <c r="F42" s="1175"/>
      <c r="G42" s="1175"/>
      <c r="H42" s="1176"/>
      <c r="I42" s="86" t="s">
        <v>477</v>
      </c>
      <c r="J42" s="87">
        <v>695</v>
      </c>
      <c r="K42" s="87" t="s">
        <v>477</v>
      </c>
      <c r="L42" s="87" t="s">
        <v>477</v>
      </c>
      <c r="M42" s="88">
        <v>1754</v>
      </c>
    </row>
    <row r="43" spans="2:13" ht="27.75" customHeight="1">
      <c r="B43" s="1171"/>
      <c r="C43" s="1172"/>
      <c r="D43" s="85"/>
      <c r="E43" s="1175" t="s">
        <v>27</v>
      </c>
      <c r="F43" s="1175"/>
      <c r="G43" s="1175"/>
      <c r="H43" s="1176"/>
      <c r="I43" s="86">
        <v>3897</v>
      </c>
      <c r="J43" s="87">
        <v>3816</v>
      </c>
      <c r="K43" s="87">
        <v>3648</v>
      </c>
      <c r="L43" s="87">
        <v>3486</v>
      </c>
      <c r="M43" s="88">
        <v>3492</v>
      </c>
    </row>
    <row r="44" spans="2:13" ht="27.75" customHeight="1">
      <c r="B44" s="1171"/>
      <c r="C44" s="1172"/>
      <c r="D44" s="85"/>
      <c r="E44" s="1175" t="s">
        <v>28</v>
      </c>
      <c r="F44" s="1175"/>
      <c r="G44" s="1175"/>
      <c r="H44" s="1176"/>
      <c r="I44" s="86">
        <v>321</v>
      </c>
      <c r="J44" s="87">
        <v>304</v>
      </c>
      <c r="K44" s="87">
        <v>290</v>
      </c>
      <c r="L44" s="87">
        <v>278</v>
      </c>
      <c r="M44" s="88">
        <v>322</v>
      </c>
    </row>
    <row r="45" spans="2:13" ht="27.75" customHeight="1">
      <c r="B45" s="1171"/>
      <c r="C45" s="1172"/>
      <c r="D45" s="85"/>
      <c r="E45" s="1175" t="s">
        <v>29</v>
      </c>
      <c r="F45" s="1175"/>
      <c r="G45" s="1175"/>
      <c r="H45" s="1176"/>
      <c r="I45" s="86">
        <v>568</v>
      </c>
      <c r="J45" s="87">
        <v>317</v>
      </c>
      <c r="K45" s="87">
        <v>369</v>
      </c>
      <c r="L45" s="87">
        <v>297</v>
      </c>
      <c r="M45" s="88">
        <v>572</v>
      </c>
    </row>
    <row r="46" spans="2:13" ht="27.75" customHeight="1">
      <c r="B46" s="1171"/>
      <c r="C46" s="1172"/>
      <c r="D46" s="85"/>
      <c r="E46" s="1175" t="s">
        <v>30</v>
      </c>
      <c r="F46" s="1175"/>
      <c r="G46" s="1175"/>
      <c r="H46" s="1176"/>
      <c r="I46" s="86" t="s">
        <v>477</v>
      </c>
      <c r="J46" s="87" t="s">
        <v>477</v>
      </c>
      <c r="K46" s="87" t="s">
        <v>477</v>
      </c>
      <c r="L46" s="87" t="s">
        <v>477</v>
      </c>
      <c r="M46" s="88" t="s">
        <v>477</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t="s">
        <v>477</v>
      </c>
      <c r="M48" s="88" t="s">
        <v>477</v>
      </c>
    </row>
    <row r="49" spans="2:13" ht="27.75" customHeight="1">
      <c r="B49" s="1169" t="s">
        <v>33</v>
      </c>
      <c r="C49" s="1170"/>
      <c r="D49" s="89"/>
      <c r="E49" s="1175" t="s">
        <v>34</v>
      </c>
      <c r="F49" s="1175"/>
      <c r="G49" s="1175"/>
      <c r="H49" s="1176"/>
      <c r="I49" s="86">
        <v>2957</v>
      </c>
      <c r="J49" s="87">
        <v>3045</v>
      </c>
      <c r="K49" s="87">
        <v>2695</v>
      </c>
      <c r="L49" s="87">
        <v>2783</v>
      </c>
      <c r="M49" s="88">
        <v>2496</v>
      </c>
    </row>
    <row r="50" spans="2:13" ht="27.75" customHeight="1">
      <c r="B50" s="1171"/>
      <c r="C50" s="1172"/>
      <c r="D50" s="85"/>
      <c r="E50" s="1175" t="s">
        <v>35</v>
      </c>
      <c r="F50" s="1175"/>
      <c r="G50" s="1175"/>
      <c r="H50" s="1176"/>
      <c r="I50" s="86">
        <v>964</v>
      </c>
      <c r="J50" s="87">
        <v>1031</v>
      </c>
      <c r="K50" s="87">
        <v>1088</v>
      </c>
      <c r="L50" s="87">
        <v>1106</v>
      </c>
      <c r="M50" s="88">
        <v>1073</v>
      </c>
    </row>
    <row r="51" spans="2:13" ht="27.75" customHeight="1">
      <c r="B51" s="1173"/>
      <c r="C51" s="1174"/>
      <c r="D51" s="85"/>
      <c r="E51" s="1175" t="s">
        <v>36</v>
      </c>
      <c r="F51" s="1175"/>
      <c r="G51" s="1175"/>
      <c r="H51" s="1176"/>
      <c r="I51" s="86">
        <v>9944</v>
      </c>
      <c r="J51" s="87">
        <v>10285</v>
      </c>
      <c r="K51" s="87">
        <v>10589</v>
      </c>
      <c r="L51" s="87">
        <v>10746</v>
      </c>
      <c r="M51" s="88">
        <v>10803</v>
      </c>
    </row>
    <row r="52" spans="2:13" ht="27.75" customHeight="1" thickBot="1">
      <c r="B52" s="1177" t="s">
        <v>37</v>
      </c>
      <c r="C52" s="1178"/>
      <c r="D52" s="90"/>
      <c r="E52" s="1179" t="s">
        <v>38</v>
      </c>
      <c r="F52" s="1179"/>
      <c r="G52" s="1179"/>
      <c r="H52" s="1180"/>
      <c r="I52" s="91">
        <v>1179</v>
      </c>
      <c r="J52" s="92">
        <v>1199</v>
      </c>
      <c r="K52" s="92">
        <v>588</v>
      </c>
      <c r="L52" s="92">
        <v>191</v>
      </c>
      <c r="M52" s="93">
        <v>2757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60261</v>
      </c>
      <c r="E3" s="116"/>
      <c r="F3" s="117">
        <v>49426</v>
      </c>
      <c r="G3" s="118"/>
      <c r="H3" s="119"/>
    </row>
    <row r="4" spans="1:8">
      <c r="A4" s="120"/>
      <c r="B4" s="121"/>
      <c r="C4" s="122"/>
      <c r="D4" s="123">
        <v>31004</v>
      </c>
      <c r="E4" s="124"/>
      <c r="F4" s="125">
        <v>26568</v>
      </c>
      <c r="G4" s="126"/>
      <c r="H4" s="127"/>
    </row>
    <row r="5" spans="1:8">
      <c r="A5" s="108" t="s">
        <v>510</v>
      </c>
      <c r="B5" s="113"/>
      <c r="C5" s="114"/>
      <c r="D5" s="115">
        <v>49866</v>
      </c>
      <c r="E5" s="116"/>
      <c r="F5" s="117">
        <v>42839</v>
      </c>
      <c r="G5" s="118"/>
      <c r="H5" s="119"/>
    </row>
    <row r="6" spans="1:8">
      <c r="A6" s="120"/>
      <c r="B6" s="121"/>
      <c r="C6" s="122"/>
      <c r="D6" s="123">
        <v>17049</v>
      </c>
      <c r="E6" s="124"/>
      <c r="F6" s="125">
        <v>22027</v>
      </c>
      <c r="G6" s="126"/>
      <c r="H6" s="127"/>
    </row>
    <row r="7" spans="1:8">
      <c r="A7" s="108" t="s">
        <v>511</v>
      </c>
      <c r="B7" s="113"/>
      <c r="C7" s="114"/>
      <c r="D7" s="115">
        <v>57137</v>
      </c>
      <c r="E7" s="116"/>
      <c r="F7" s="117">
        <v>46819</v>
      </c>
      <c r="G7" s="118"/>
      <c r="H7" s="119"/>
    </row>
    <row r="8" spans="1:8">
      <c r="A8" s="120"/>
      <c r="B8" s="121"/>
      <c r="C8" s="122"/>
      <c r="D8" s="123">
        <v>24859</v>
      </c>
      <c r="E8" s="124"/>
      <c r="F8" s="125">
        <v>24121</v>
      </c>
      <c r="G8" s="126"/>
      <c r="H8" s="127"/>
    </row>
    <row r="9" spans="1:8">
      <c r="A9" s="108" t="s">
        <v>512</v>
      </c>
      <c r="B9" s="113"/>
      <c r="C9" s="114"/>
      <c r="D9" s="115">
        <v>57717</v>
      </c>
      <c r="E9" s="116"/>
      <c r="F9" s="117">
        <v>53270</v>
      </c>
      <c r="G9" s="118"/>
      <c r="H9" s="119"/>
    </row>
    <row r="10" spans="1:8">
      <c r="A10" s="120"/>
      <c r="B10" s="121"/>
      <c r="C10" s="122"/>
      <c r="D10" s="123">
        <v>13271</v>
      </c>
      <c r="E10" s="124"/>
      <c r="F10" s="125">
        <v>24316</v>
      </c>
      <c r="G10" s="126"/>
      <c r="H10" s="127"/>
    </row>
    <row r="11" spans="1:8">
      <c r="A11" s="108" t="s">
        <v>513</v>
      </c>
      <c r="B11" s="113"/>
      <c r="C11" s="114"/>
      <c r="D11" s="115">
        <v>69963</v>
      </c>
      <c r="E11" s="116"/>
      <c r="F11" s="117">
        <v>53292</v>
      </c>
      <c r="G11" s="118"/>
      <c r="H11" s="119"/>
    </row>
    <row r="12" spans="1:8">
      <c r="A12" s="120"/>
      <c r="B12" s="121"/>
      <c r="C12" s="128"/>
      <c r="D12" s="123">
        <v>37474</v>
      </c>
      <c r="E12" s="124"/>
      <c r="F12" s="125">
        <v>28900</v>
      </c>
      <c r="G12" s="126"/>
      <c r="H12" s="127"/>
    </row>
    <row r="13" spans="1:8">
      <c r="A13" s="108"/>
      <c r="B13" s="113"/>
      <c r="C13" s="129"/>
      <c r="D13" s="130">
        <v>58989</v>
      </c>
      <c r="E13" s="131"/>
      <c r="F13" s="132">
        <v>49129</v>
      </c>
      <c r="G13" s="133"/>
      <c r="H13" s="119"/>
    </row>
    <row r="14" spans="1:8">
      <c r="A14" s="120"/>
      <c r="B14" s="121"/>
      <c r="C14" s="122"/>
      <c r="D14" s="123">
        <v>24731</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5.35</v>
      </c>
      <c r="C19" s="134">
        <f>ROUND(VALUE(SUBSTITUTE(実質収支比率等に係る経年分析!G$48,"▲","-")),2)</f>
        <v>5.6</v>
      </c>
      <c r="D19" s="134">
        <f>ROUND(VALUE(SUBSTITUTE(実質収支比率等に係る経年分析!H$48,"▲","-")),2)</f>
        <v>6.26</v>
      </c>
      <c r="E19" s="134">
        <f>ROUND(VALUE(SUBSTITUTE(実質収支比率等に係る経年分析!I$48,"▲","-")),2)</f>
        <v>7.82</v>
      </c>
      <c r="F19" s="134">
        <f>ROUND(VALUE(SUBSTITUTE(実質収支比率等に係る経年分析!J$48,"▲","-")),2)</f>
        <v>6.09</v>
      </c>
    </row>
    <row r="20" spans="1:11">
      <c r="A20" s="134" t="s">
        <v>43</v>
      </c>
      <c r="B20" s="134">
        <f>ROUND(VALUE(SUBSTITUTE(実質収支比率等に係る経年分析!F$47,"▲","-")),2)</f>
        <v>20.89</v>
      </c>
      <c r="C20" s="134">
        <f>ROUND(VALUE(SUBSTITUTE(実質収支比率等に係る経年分析!G$47,"▲","-")),2)</f>
        <v>23.92</v>
      </c>
      <c r="D20" s="134">
        <f>ROUND(VALUE(SUBSTITUTE(実質収支比率等に係る経年分析!H$47,"▲","-")),2)</f>
        <v>22.28</v>
      </c>
      <c r="E20" s="134">
        <f>ROUND(VALUE(SUBSTITUTE(実質収支比率等に係る経年分析!I$47,"▲","-")),2)</f>
        <v>23.09</v>
      </c>
      <c r="F20" s="134">
        <f>ROUND(VALUE(SUBSTITUTE(実質収支比率等に係る経年分析!J$47,"▲","-")),2)</f>
        <v>22.38</v>
      </c>
    </row>
    <row r="21" spans="1:11">
      <c r="A21" s="134" t="s">
        <v>44</v>
      </c>
      <c r="B21" s="134">
        <f>IF(ISNUMBER(VALUE(SUBSTITUTE(実質収支比率等に係る経年分析!F$49,"▲","-"))),ROUND(VALUE(SUBSTITUTE(実質収支比率等に係る経年分析!F$49,"▲","-")),2),NA())</f>
        <v>2.5099999999999998</v>
      </c>
      <c r="C21" s="134">
        <f>IF(ISNUMBER(VALUE(SUBSTITUTE(実質収支比率等に係る経年分析!G$49,"▲","-"))),ROUND(VALUE(SUBSTITUTE(実質収支比率等に係る経年分析!G$49,"▲","-")),2),NA())</f>
        <v>3.37</v>
      </c>
      <c r="D21" s="134">
        <f>IF(ISNUMBER(VALUE(SUBSTITUTE(実質収支比率等に係る経年分析!H$49,"▲","-"))),ROUND(VALUE(SUBSTITUTE(実質収支比率等に係る経年分析!H$49,"▲","-")),2),NA())</f>
        <v>-0.98</v>
      </c>
      <c r="E21" s="134">
        <f>IF(ISNUMBER(VALUE(SUBSTITUTE(実質収支比率等に係る経年分析!I$49,"▲","-"))),ROUND(VALUE(SUBSTITUTE(実質収支比率等に係る経年分析!I$49,"▲","-")),2),NA())</f>
        <v>2.77</v>
      </c>
      <c r="F21" s="134">
        <f>IF(ISNUMBER(VALUE(SUBSTITUTE(実質収支比率等に係る経年分析!J$49,"▲","-"))),ROUND(VALUE(SUBSTITUTE(実質収支比率等に係る経年分析!J$49,"▲","-")),2),NA())</f>
        <v>-3.04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0.28999999999999998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0.28999999999999998</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1.1499999999999999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6.09</v>
      </c>
    </row>
    <row r="36" spans="1:16">
      <c r="A36" s="135" t="str">
        <f>IF(連結実質赤字比率に係る赤字・黒字の構成分析!C$34="",NA(),連結実質赤字比率に係る赤字・黒字の構成分析!C$34)</f>
        <v>上水道事業特別会計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9.6300000000000008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9.5500000000000007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1050</v>
      </c>
      <c r="E42" s="136"/>
      <c r="F42" s="136"/>
      <c r="G42" s="136">
        <f>'実質公債費比率（分子）の構造'!L$52</f>
        <v>1076</v>
      </c>
      <c r="H42" s="136"/>
      <c r="I42" s="136"/>
      <c r="J42" s="136">
        <f>'実質公債費比率（分子）の構造'!M$52</f>
        <v>1085</v>
      </c>
      <c r="K42" s="136"/>
      <c r="L42" s="136"/>
      <c r="M42" s="136">
        <f>'実質公債費比率（分子）の構造'!N$52</f>
        <v>1072</v>
      </c>
      <c r="N42" s="136"/>
      <c r="O42" s="136"/>
      <c r="P42" s="136">
        <f>'実質公債費比率（分子）の構造'!O$52</f>
        <v>1064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30</v>
      </c>
      <c r="C45" s="136"/>
      <c r="D45" s="136"/>
      <c r="E45" s="136">
        <f>'実質公債費比率（分子）の構造'!L$49</f>
        <v>34</v>
      </c>
      <c r="F45" s="136"/>
      <c r="G45" s="136"/>
      <c r="H45" s="136">
        <f>'実質公債費比率（分子）の構造'!M$49</f>
        <v>27</v>
      </c>
      <c r="I45" s="136"/>
      <c r="J45" s="136"/>
      <c r="K45" s="136">
        <f>'実質公債費比率（分子）の構造'!N$49</f>
        <v>24</v>
      </c>
      <c r="L45" s="136"/>
      <c r="M45" s="136"/>
      <c r="N45" s="136">
        <f>'実質公債費比率（分子）の構造'!O$49</f>
        <v>22</v>
      </c>
      <c r="O45" s="136"/>
      <c r="P45" s="136"/>
    </row>
    <row r="46" spans="1:16">
      <c r="A46" s="136" t="s">
        <v>55</v>
      </c>
      <c r="B46" s="136">
        <f>'実質公債費比率（分子）の構造'!K$48</f>
        <v>417</v>
      </c>
      <c r="C46" s="136"/>
      <c r="D46" s="136"/>
      <c r="E46" s="136">
        <f>'実質公債費比率（分子）の構造'!L$48</f>
        <v>377</v>
      </c>
      <c r="F46" s="136"/>
      <c r="G46" s="136"/>
      <c r="H46" s="136">
        <f>'実質公債費比率（分子）の構造'!M$48</f>
        <v>369</v>
      </c>
      <c r="I46" s="136"/>
      <c r="J46" s="136"/>
      <c r="K46" s="136">
        <f>'実質公債費比率（分子）の構造'!N$48</f>
        <v>335</v>
      </c>
      <c r="L46" s="136"/>
      <c r="M46" s="136"/>
      <c r="N46" s="136">
        <f>'実質公債費比率（分子）の構造'!O$48</f>
        <v>319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1200</v>
      </c>
      <c r="C49" s="136"/>
      <c r="D49" s="136"/>
      <c r="E49" s="136">
        <f>'実質公債費比率（分子）の構造'!L$45</f>
        <v>1200</v>
      </c>
      <c r="F49" s="136"/>
      <c r="G49" s="136"/>
      <c r="H49" s="136">
        <f>'実質公債費比率（分子）の構造'!M$45</f>
        <v>1177</v>
      </c>
      <c r="I49" s="136"/>
      <c r="J49" s="136"/>
      <c r="K49" s="136">
        <f>'実質公債費比率（分子）の構造'!N$45</f>
        <v>1170</v>
      </c>
      <c r="L49" s="136"/>
      <c r="M49" s="136"/>
      <c r="N49" s="136">
        <f>'実質公債費比率（分子）の構造'!O$45</f>
        <v>1111</v>
      </c>
      <c r="O49" s="136"/>
      <c r="P49" s="136"/>
    </row>
    <row r="50" spans="1:16">
      <c r="A50" s="136" t="s">
        <v>59</v>
      </c>
      <c r="B50" s="136" t="e">
        <f>NA()</f>
        <v>#N/A</v>
      </c>
      <c r="C50" s="136">
        <f>IF(ISNUMBER('実質公債費比率（分子）の構造'!K$53),'実質公債費比率（分子）の構造'!K$53,NA())</f>
        <v>597</v>
      </c>
      <c r="D50" s="136" t="e">
        <f>NA()</f>
        <v>#N/A</v>
      </c>
      <c r="E50" s="136" t="e">
        <f>NA()</f>
        <v>#N/A</v>
      </c>
      <c r="F50" s="136">
        <f>IF(ISNUMBER('実質公債費比率（分子）の構造'!L$53),'実質公債費比率（分子）の構造'!L$53,NA())</f>
        <v>535</v>
      </c>
      <c r="G50" s="136" t="e">
        <f>NA()</f>
        <v>#N/A</v>
      </c>
      <c r="H50" s="136" t="e">
        <f>NA()</f>
        <v>#N/A</v>
      </c>
      <c r="I50" s="136">
        <f>IF(ISNUMBER('実質公債費比率（分子）の構造'!M$53),'実質公債費比率（分子）の構造'!M$53,NA())</f>
        <v>488</v>
      </c>
      <c r="J50" s="136" t="e">
        <f>NA()</f>
        <v>#N/A</v>
      </c>
      <c r="K50" s="136" t="e">
        <f>NA()</f>
        <v>#N/A</v>
      </c>
      <c r="L50" s="136">
        <f>IF(ISNUMBER('実質公債費比率（分子）の構造'!N$53),'実質公債費比率（分子）の構造'!N$53,NA())</f>
        <v>457</v>
      </c>
      <c r="M50" s="136" t="e">
        <f>NA()</f>
        <v>#N/A</v>
      </c>
      <c r="N50" s="136" t="e">
        <f>NA()</f>
        <v>#N/A</v>
      </c>
      <c r="O50" s="136">
        <f>IF(ISNUMBER('実質公債費比率（分子）の構造'!O$53),'実質公債費比率（分子）の構造'!O$53,NA())</f>
        <v>388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9944</v>
      </c>
      <c r="E56" s="135"/>
      <c r="F56" s="135"/>
      <c r="G56" s="135">
        <f>'将来負担比率（分子）の構造'!J$51</f>
        <v>10285</v>
      </c>
      <c r="H56" s="135"/>
      <c r="I56" s="135"/>
      <c r="J56" s="135">
        <f>'将来負担比率（分子）の構造'!K$51</f>
        <v>10589</v>
      </c>
      <c r="K56" s="135"/>
      <c r="L56" s="135"/>
      <c r="M56" s="135">
        <f>'将来負担比率（分子）の構造'!L$51</f>
        <v>10746</v>
      </c>
      <c r="N56" s="135"/>
      <c r="O56" s="135"/>
      <c r="P56" s="135">
        <f>'将来負担比率（分子）の構造'!M$51</f>
        <v>10803</v>
      </c>
    </row>
    <row r="57" spans="1:16">
      <c r="A57" s="135" t="s">
        <v>35</v>
      </c>
      <c r="B57" s="135"/>
      <c r="C57" s="135"/>
      <c r="D57" s="135">
        <f>'将来負担比率（分子）の構造'!I$50</f>
        <v>964</v>
      </c>
      <c r="E57" s="135"/>
      <c r="F57" s="135"/>
      <c r="G57" s="135">
        <f>'将来負担比率（分子）の構造'!J$50</f>
        <v>1031</v>
      </c>
      <c r="H57" s="135"/>
      <c r="I57" s="135"/>
      <c r="J57" s="135">
        <f>'将来負担比率（分子）の構造'!K$50</f>
        <v>1088</v>
      </c>
      <c r="K57" s="135"/>
      <c r="L57" s="135"/>
      <c r="M57" s="135">
        <f>'将来負担比率（分子）の構造'!L$50</f>
        <v>1106</v>
      </c>
      <c r="N57" s="135"/>
      <c r="O57" s="135"/>
      <c r="P57" s="135">
        <f>'将来負担比率（分子）の構造'!M$50</f>
        <v>1073</v>
      </c>
    </row>
    <row r="58" spans="1:16">
      <c r="A58" s="135" t="s">
        <v>34</v>
      </c>
      <c r="B58" s="135"/>
      <c r="C58" s="135"/>
      <c r="D58" s="135">
        <f>'将来負担比率（分子）の構造'!I$49</f>
        <v>2957</v>
      </c>
      <c r="E58" s="135"/>
      <c r="F58" s="135"/>
      <c r="G58" s="135">
        <f>'将来負担比率（分子）の構造'!J$49</f>
        <v>3045</v>
      </c>
      <c r="H58" s="135"/>
      <c r="I58" s="135"/>
      <c r="J58" s="135">
        <f>'将来負担比率（分子）の構造'!K$49</f>
        <v>2695</v>
      </c>
      <c r="K58" s="135"/>
      <c r="L58" s="135"/>
      <c r="M58" s="135">
        <f>'将来負担比率（分子）の構造'!L$49</f>
        <v>2783</v>
      </c>
      <c r="N58" s="135"/>
      <c r="O58" s="135"/>
      <c r="P58" s="135">
        <f>'将来負担比率（分子）の構造'!M$49</f>
        <v>2496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568</v>
      </c>
      <c r="C62" s="135"/>
      <c r="D62" s="135"/>
      <c r="E62" s="135">
        <f>'将来負担比率（分子）の構造'!J$45</f>
        <v>317</v>
      </c>
      <c r="F62" s="135"/>
      <c r="G62" s="135"/>
      <c r="H62" s="135">
        <f>'将来負担比率（分子）の構造'!K$45</f>
        <v>369</v>
      </c>
      <c r="I62" s="135"/>
      <c r="J62" s="135"/>
      <c r="K62" s="135">
        <f>'将来負担比率（分子）の構造'!L$45</f>
        <v>297</v>
      </c>
      <c r="L62" s="135"/>
      <c r="M62" s="135"/>
      <c r="N62" s="135">
        <f>'将来負担比率（分子）の構造'!M$45</f>
        <v>572</v>
      </c>
      <c r="O62" s="135"/>
      <c r="P62" s="135"/>
    </row>
    <row r="63" spans="1:16">
      <c r="A63" s="135" t="s">
        <v>28</v>
      </c>
      <c r="B63" s="135">
        <f>'将来負担比率（分子）の構造'!I$44</f>
        <v>321</v>
      </c>
      <c r="C63" s="135"/>
      <c r="D63" s="135"/>
      <c r="E63" s="135">
        <f>'将来負担比率（分子）の構造'!J$44</f>
        <v>304</v>
      </c>
      <c r="F63" s="135"/>
      <c r="G63" s="135"/>
      <c r="H63" s="135">
        <f>'将来負担比率（分子）の構造'!K$44</f>
        <v>290</v>
      </c>
      <c r="I63" s="135"/>
      <c r="J63" s="135"/>
      <c r="K63" s="135">
        <f>'将来負担比率（分子）の構造'!L$44</f>
        <v>278</v>
      </c>
      <c r="L63" s="135"/>
      <c r="M63" s="135"/>
      <c r="N63" s="135">
        <f>'将来負担比率（分子）の構造'!M$44</f>
        <v>322</v>
      </c>
      <c r="O63" s="135"/>
      <c r="P63" s="135"/>
    </row>
    <row r="64" spans="1:16">
      <c r="A64" s="135" t="s">
        <v>27</v>
      </c>
      <c r="B64" s="135">
        <f>'将来負担比率（分子）の構造'!I$43</f>
        <v>3897</v>
      </c>
      <c r="C64" s="135"/>
      <c r="D64" s="135"/>
      <c r="E64" s="135">
        <f>'将来負担比率（分子）の構造'!J$43</f>
        <v>3816</v>
      </c>
      <c r="F64" s="135"/>
      <c r="G64" s="135"/>
      <c r="H64" s="135">
        <f>'将来負担比率（分子）の構造'!K$43</f>
        <v>3648</v>
      </c>
      <c r="I64" s="135"/>
      <c r="J64" s="135"/>
      <c r="K64" s="135">
        <f>'将来負担比率（分子）の構造'!L$43</f>
        <v>3486</v>
      </c>
      <c r="L64" s="135"/>
      <c r="M64" s="135"/>
      <c r="N64" s="135">
        <f>'将来負担比率（分子）の構造'!M$43</f>
        <v>3492</v>
      </c>
      <c r="O64" s="135"/>
      <c r="P64" s="135"/>
    </row>
    <row r="65" spans="1:16">
      <c r="A65" s="135" t="s">
        <v>26</v>
      </c>
      <c r="B65" s="135" t="str">
        <f>'将来負担比率（分子）の構造'!I$42</f>
        <v>-</v>
      </c>
      <c r="C65" s="135"/>
      <c r="D65" s="135"/>
      <c r="E65" s="135">
        <f>'将来負担比率（分子）の構造'!J$42</f>
        <v>695</v>
      </c>
      <c r="F65" s="135"/>
      <c r="G65" s="135"/>
      <c r="H65" s="135" t="str">
        <f>'将来負担比率（分子）の構造'!K$42</f>
        <v>-</v>
      </c>
      <c r="I65" s="135"/>
      <c r="J65" s="135"/>
      <c r="K65" s="135" t="str">
        <f>'将来負担比率（分子）の構造'!L$42</f>
        <v>-</v>
      </c>
      <c r="L65" s="135"/>
      <c r="M65" s="135"/>
      <c r="N65" s="135">
        <f>'将来負担比率（分子）の構造'!M$42</f>
        <v>1754</v>
      </c>
      <c r="O65" s="135"/>
      <c r="P65" s="135"/>
    </row>
    <row r="66" spans="1:16">
      <c r="A66" s="135" t="s">
        <v>25</v>
      </c>
      <c r="B66" s="135">
        <f>'将来負担比率（分子）の構造'!I$41</f>
        <v>10259</v>
      </c>
      <c r="C66" s="135"/>
      <c r="D66" s="135"/>
      <c r="E66" s="135">
        <f>'将来負担比率（分子）の構造'!J$41</f>
        <v>10429</v>
      </c>
      <c r="F66" s="135"/>
      <c r="G66" s="135"/>
      <c r="H66" s="135">
        <f>'将来負担比率（分子）の構造'!K$41</f>
        <v>10653</v>
      </c>
      <c r="I66" s="135"/>
      <c r="J66" s="135"/>
      <c r="K66" s="135">
        <f>'将来負担比率（分子）の構造'!L$41</f>
        <v>10766</v>
      </c>
      <c r="L66" s="135"/>
      <c r="M66" s="135"/>
      <c r="N66" s="135">
        <f>'将来負担比率（分子）の構造'!M$41</f>
        <v>10989</v>
      </c>
      <c r="O66" s="135"/>
      <c r="P66" s="135"/>
    </row>
    <row r="67" spans="1:16">
      <c r="A67" s="135" t="s">
        <v>63</v>
      </c>
      <c r="B67" s="135" t="e">
        <f>NA()</f>
        <v>#N/A</v>
      </c>
      <c r="C67" s="135">
        <f>IF(ISNUMBER('将来負担比率（分子）の構造'!I$52), IF('将来負担比率（分子）の構造'!I$52 &lt; 0, 0, '将来負担比率（分子）の構造'!I$52), NA())</f>
        <v>1179</v>
      </c>
      <c r="D67" s="135" t="e">
        <f>NA()</f>
        <v>#N/A</v>
      </c>
      <c r="E67" s="135" t="e">
        <f>NA()</f>
        <v>#N/A</v>
      </c>
      <c r="F67" s="135">
        <f>IF(ISNUMBER('将来負担比率（分子）の構造'!J$52), IF('将来負担比率（分子）の構造'!J$52 &lt; 0, 0, '将来負担比率（分子）の構造'!J$52), NA())</f>
        <v>1199</v>
      </c>
      <c r="G67" s="135" t="e">
        <f>NA()</f>
        <v>#N/A</v>
      </c>
      <c r="H67" s="135" t="e">
        <f>NA()</f>
        <v>#N/A</v>
      </c>
      <c r="I67" s="135">
        <f>IF(ISNUMBER('将来負担比率（分子）の構造'!K$52), IF('将来負担比率（分子）の構造'!K$52 &lt; 0, 0, '将来負担比率（分子）の構造'!K$52), NA())</f>
        <v>588</v>
      </c>
      <c r="J67" s="135" t="e">
        <f>NA()</f>
        <v>#N/A</v>
      </c>
      <c r="K67" s="135" t="e">
        <f>NA()</f>
        <v>#N/A</v>
      </c>
      <c r="L67" s="135">
        <f>IF(ISNUMBER('将来負担比率（分子）の構造'!L$52), IF('将来負担比率（分子）の構造'!L$52 &lt; 0, 0, '将来負担比率（分子）の構造'!L$52), NA())</f>
        <v>191</v>
      </c>
      <c r="M67" s="135" t="e">
        <f>NA()</f>
        <v>#N/A</v>
      </c>
      <c r="N67" s="135" t="e">
        <f>NA()</f>
        <v>#N/A</v>
      </c>
      <c r="O67" s="135">
        <f>IF(ISNUMBER('将来負担比率（分子）の構造'!M$52), IF('将来負担比率（分子）の構造'!M$52 &lt; 0, 0, '将来負担比率（分子）の構造'!M$52), NA())</f>
        <v>2757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5162408</v>
      </c>
      <c r="S5" s="639"/>
      <c r="T5" s="639"/>
      <c r="U5" s="639"/>
      <c r="V5" s="639"/>
      <c r="W5" s="639"/>
      <c r="X5" s="639"/>
      <c r="Y5" s="686"/>
      <c r="Z5" s="699">
        <v>40.200000000000003</v>
      </c>
      <c r="AA5" s="699"/>
      <c r="AB5" s="699"/>
      <c r="AC5" s="699"/>
      <c r="AD5" s="700">
        <v>4955833</v>
      </c>
      <c r="AE5" s="700"/>
      <c r="AF5" s="700"/>
      <c r="AG5" s="700"/>
      <c r="AH5" s="700"/>
      <c r="AI5" s="700"/>
      <c r="AJ5" s="700"/>
      <c r="AK5" s="700"/>
      <c r="AL5" s="687">
        <v>72</v>
      </c>
      <c r="AM5" s="656"/>
      <c r="AN5" s="656"/>
      <c r="AO5" s="688"/>
      <c r="AP5" s="675" t="s">
        <v>208</v>
      </c>
      <c r="AQ5" s="676"/>
      <c r="AR5" s="676"/>
      <c r="AS5" s="676"/>
      <c r="AT5" s="676"/>
      <c r="AU5" s="676"/>
      <c r="AV5" s="676"/>
      <c r="AW5" s="676"/>
      <c r="AX5" s="676"/>
      <c r="AY5" s="676"/>
      <c r="AZ5" s="676"/>
      <c r="BA5" s="676"/>
      <c r="BB5" s="676"/>
      <c r="BC5" s="676"/>
      <c r="BD5" s="676"/>
      <c r="BE5" s="676"/>
      <c r="BF5" s="677"/>
      <c r="BG5" s="588">
        <v>4943089</v>
      </c>
      <c r="BH5" s="589"/>
      <c r="BI5" s="589"/>
      <c r="BJ5" s="589"/>
      <c r="BK5" s="589"/>
      <c r="BL5" s="589"/>
      <c r="BM5" s="589"/>
      <c r="BN5" s="590"/>
      <c r="BO5" s="641">
        <v>95.8</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125798</v>
      </c>
      <c r="S6" s="589"/>
      <c r="T6" s="589"/>
      <c r="U6" s="589"/>
      <c r="V6" s="589"/>
      <c r="W6" s="589"/>
      <c r="X6" s="589"/>
      <c r="Y6" s="590"/>
      <c r="Z6" s="641">
        <v>1</v>
      </c>
      <c r="AA6" s="641"/>
      <c r="AB6" s="641"/>
      <c r="AC6" s="641"/>
      <c r="AD6" s="642">
        <v>125798</v>
      </c>
      <c r="AE6" s="642"/>
      <c r="AF6" s="642"/>
      <c r="AG6" s="642"/>
      <c r="AH6" s="642"/>
      <c r="AI6" s="642"/>
      <c r="AJ6" s="642"/>
      <c r="AK6" s="642"/>
      <c r="AL6" s="611">
        <v>1.8</v>
      </c>
      <c r="AM6" s="643"/>
      <c r="AN6" s="643"/>
      <c r="AO6" s="644"/>
      <c r="AP6" s="585" t="s">
        <v>214</v>
      </c>
      <c r="AQ6" s="586"/>
      <c r="AR6" s="586"/>
      <c r="AS6" s="586"/>
      <c r="AT6" s="586"/>
      <c r="AU6" s="586"/>
      <c r="AV6" s="586"/>
      <c r="AW6" s="586"/>
      <c r="AX6" s="586"/>
      <c r="AY6" s="586"/>
      <c r="AZ6" s="586"/>
      <c r="BA6" s="586"/>
      <c r="BB6" s="586"/>
      <c r="BC6" s="586"/>
      <c r="BD6" s="586"/>
      <c r="BE6" s="586"/>
      <c r="BF6" s="587"/>
      <c r="BG6" s="588">
        <v>4943089</v>
      </c>
      <c r="BH6" s="589"/>
      <c r="BI6" s="589"/>
      <c r="BJ6" s="589"/>
      <c r="BK6" s="589"/>
      <c r="BL6" s="589"/>
      <c r="BM6" s="589"/>
      <c r="BN6" s="590"/>
      <c r="BO6" s="641">
        <v>95.8</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123952</v>
      </c>
      <c r="CS6" s="589"/>
      <c r="CT6" s="589"/>
      <c r="CU6" s="589"/>
      <c r="CV6" s="589"/>
      <c r="CW6" s="589"/>
      <c r="CX6" s="589"/>
      <c r="CY6" s="590"/>
      <c r="CZ6" s="641">
        <v>1</v>
      </c>
      <c r="DA6" s="641"/>
      <c r="DB6" s="641"/>
      <c r="DC6" s="641"/>
      <c r="DD6" s="594" t="s">
        <v>209</v>
      </c>
      <c r="DE6" s="589"/>
      <c r="DF6" s="589"/>
      <c r="DG6" s="589"/>
      <c r="DH6" s="589"/>
      <c r="DI6" s="589"/>
      <c r="DJ6" s="589"/>
      <c r="DK6" s="589"/>
      <c r="DL6" s="589"/>
      <c r="DM6" s="589"/>
      <c r="DN6" s="589"/>
      <c r="DO6" s="589"/>
      <c r="DP6" s="590"/>
      <c r="DQ6" s="594">
        <v>123952</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10945</v>
      </c>
      <c r="S7" s="589"/>
      <c r="T7" s="589"/>
      <c r="U7" s="589"/>
      <c r="V7" s="589"/>
      <c r="W7" s="589"/>
      <c r="X7" s="589"/>
      <c r="Y7" s="590"/>
      <c r="Z7" s="641">
        <v>0.1</v>
      </c>
      <c r="AA7" s="641"/>
      <c r="AB7" s="641"/>
      <c r="AC7" s="641"/>
      <c r="AD7" s="642">
        <v>10945</v>
      </c>
      <c r="AE7" s="642"/>
      <c r="AF7" s="642"/>
      <c r="AG7" s="642"/>
      <c r="AH7" s="642"/>
      <c r="AI7" s="642"/>
      <c r="AJ7" s="642"/>
      <c r="AK7" s="642"/>
      <c r="AL7" s="611">
        <v>0.2</v>
      </c>
      <c r="AM7" s="643"/>
      <c r="AN7" s="643"/>
      <c r="AO7" s="644"/>
      <c r="AP7" s="585" t="s">
        <v>217</v>
      </c>
      <c r="AQ7" s="586"/>
      <c r="AR7" s="586"/>
      <c r="AS7" s="586"/>
      <c r="AT7" s="586"/>
      <c r="AU7" s="586"/>
      <c r="AV7" s="586"/>
      <c r="AW7" s="586"/>
      <c r="AX7" s="586"/>
      <c r="AY7" s="586"/>
      <c r="AZ7" s="586"/>
      <c r="BA7" s="586"/>
      <c r="BB7" s="586"/>
      <c r="BC7" s="586"/>
      <c r="BD7" s="586"/>
      <c r="BE7" s="586"/>
      <c r="BF7" s="587"/>
      <c r="BG7" s="588">
        <v>2216407</v>
      </c>
      <c r="BH7" s="589"/>
      <c r="BI7" s="589"/>
      <c r="BJ7" s="589"/>
      <c r="BK7" s="589"/>
      <c r="BL7" s="589"/>
      <c r="BM7" s="589"/>
      <c r="BN7" s="590"/>
      <c r="BO7" s="641">
        <v>42.9</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1356468</v>
      </c>
      <c r="CS7" s="589"/>
      <c r="CT7" s="589"/>
      <c r="CU7" s="589"/>
      <c r="CV7" s="589"/>
      <c r="CW7" s="589"/>
      <c r="CX7" s="589"/>
      <c r="CY7" s="590"/>
      <c r="CZ7" s="641">
        <v>11</v>
      </c>
      <c r="DA7" s="641"/>
      <c r="DB7" s="641"/>
      <c r="DC7" s="641"/>
      <c r="DD7" s="594">
        <v>17744</v>
      </c>
      <c r="DE7" s="589"/>
      <c r="DF7" s="589"/>
      <c r="DG7" s="589"/>
      <c r="DH7" s="589"/>
      <c r="DI7" s="589"/>
      <c r="DJ7" s="589"/>
      <c r="DK7" s="589"/>
      <c r="DL7" s="589"/>
      <c r="DM7" s="589"/>
      <c r="DN7" s="589"/>
      <c r="DO7" s="589"/>
      <c r="DP7" s="590"/>
      <c r="DQ7" s="594">
        <v>1180329</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36894</v>
      </c>
      <c r="S8" s="589"/>
      <c r="T8" s="589"/>
      <c r="U8" s="589"/>
      <c r="V8" s="589"/>
      <c r="W8" s="589"/>
      <c r="X8" s="589"/>
      <c r="Y8" s="590"/>
      <c r="Z8" s="641">
        <v>0.3</v>
      </c>
      <c r="AA8" s="641"/>
      <c r="AB8" s="641"/>
      <c r="AC8" s="641"/>
      <c r="AD8" s="642">
        <v>36894</v>
      </c>
      <c r="AE8" s="642"/>
      <c r="AF8" s="642"/>
      <c r="AG8" s="642"/>
      <c r="AH8" s="642"/>
      <c r="AI8" s="642"/>
      <c r="AJ8" s="642"/>
      <c r="AK8" s="642"/>
      <c r="AL8" s="611">
        <v>0.5</v>
      </c>
      <c r="AM8" s="643"/>
      <c r="AN8" s="643"/>
      <c r="AO8" s="644"/>
      <c r="AP8" s="585" t="s">
        <v>220</v>
      </c>
      <c r="AQ8" s="586"/>
      <c r="AR8" s="586"/>
      <c r="AS8" s="586"/>
      <c r="AT8" s="586"/>
      <c r="AU8" s="586"/>
      <c r="AV8" s="586"/>
      <c r="AW8" s="586"/>
      <c r="AX8" s="586"/>
      <c r="AY8" s="586"/>
      <c r="AZ8" s="586"/>
      <c r="BA8" s="586"/>
      <c r="BB8" s="586"/>
      <c r="BC8" s="586"/>
      <c r="BD8" s="586"/>
      <c r="BE8" s="586"/>
      <c r="BF8" s="587"/>
      <c r="BG8" s="588">
        <v>73835</v>
      </c>
      <c r="BH8" s="589"/>
      <c r="BI8" s="589"/>
      <c r="BJ8" s="589"/>
      <c r="BK8" s="589"/>
      <c r="BL8" s="589"/>
      <c r="BM8" s="589"/>
      <c r="BN8" s="590"/>
      <c r="BO8" s="641">
        <v>1.4</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3610726</v>
      </c>
      <c r="CS8" s="589"/>
      <c r="CT8" s="589"/>
      <c r="CU8" s="589"/>
      <c r="CV8" s="589"/>
      <c r="CW8" s="589"/>
      <c r="CX8" s="589"/>
      <c r="CY8" s="590"/>
      <c r="CZ8" s="641">
        <v>29.3</v>
      </c>
      <c r="DA8" s="641"/>
      <c r="DB8" s="641"/>
      <c r="DC8" s="641"/>
      <c r="DD8" s="594">
        <v>20322</v>
      </c>
      <c r="DE8" s="589"/>
      <c r="DF8" s="589"/>
      <c r="DG8" s="589"/>
      <c r="DH8" s="589"/>
      <c r="DI8" s="589"/>
      <c r="DJ8" s="589"/>
      <c r="DK8" s="589"/>
      <c r="DL8" s="589"/>
      <c r="DM8" s="589"/>
      <c r="DN8" s="589"/>
      <c r="DO8" s="589"/>
      <c r="DP8" s="590"/>
      <c r="DQ8" s="594">
        <v>1882585</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22737</v>
      </c>
      <c r="S9" s="589"/>
      <c r="T9" s="589"/>
      <c r="U9" s="589"/>
      <c r="V9" s="589"/>
      <c r="W9" s="589"/>
      <c r="X9" s="589"/>
      <c r="Y9" s="590"/>
      <c r="Z9" s="641">
        <v>0.2</v>
      </c>
      <c r="AA9" s="641"/>
      <c r="AB9" s="641"/>
      <c r="AC9" s="641"/>
      <c r="AD9" s="642">
        <v>22737</v>
      </c>
      <c r="AE9" s="642"/>
      <c r="AF9" s="642"/>
      <c r="AG9" s="642"/>
      <c r="AH9" s="642"/>
      <c r="AI9" s="642"/>
      <c r="AJ9" s="642"/>
      <c r="AK9" s="642"/>
      <c r="AL9" s="611">
        <v>0.3</v>
      </c>
      <c r="AM9" s="643"/>
      <c r="AN9" s="643"/>
      <c r="AO9" s="644"/>
      <c r="AP9" s="585" t="s">
        <v>223</v>
      </c>
      <c r="AQ9" s="586"/>
      <c r="AR9" s="586"/>
      <c r="AS9" s="586"/>
      <c r="AT9" s="586"/>
      <c r="AU9" s="586"/>
      <c r="AV9" s="586"/>
      <c r="AW9" s="586"/>
      <c r="AX9" s="586"/>
      <c r="AY9" s="586"/>
      <c r="AZ9" s="586"/>
      <c r="BA9" s="586"/>
      <c r="BB9" s="586"/>
      <c r="BC9" s="586"/>
      <c r="BD9" s="586"/>
      <c r="BE9" s="586"/>
      <c r="BF9" s="587"/>
      <c r="BG9" s="588">
        <v>1812084</v>
      </c>
      <c r="BH9" s="589"/>
      <c r="BI9" s="589"/>
      <c r="BJ9" s="589"/>
      <c r="BK9" s="589"/>
      <c r="BL9" s="589"/>
      <c r="BM9" s="589"/>
      <c r="BN9" s="590"/>
      <c r="BO9" s="641">
        <v>35.1</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973745</v>
      </c>
      <c r="CS9" s="589"/>
      <c r="CT9" s="589"/>
      <c r="CU9" s="589"/>
      <c r="CV9" s="589"/>
      <c r="CW9" s="589"/>
      <c r="CX9" s="589"/>
      <c r="CY9" s="590"/>
      <c r="CZ9" s="641">
        <v>7.9</v>
      </c>
      <c r="DA9" s="641"/>
      <c r="DB9" s="641"/>
      <c r="DC9" s="641"/>
      <c r="DD9" s="594">
        <v>129007</v>
      </c>
      <c r="DE9" s="589"/>
      <c r="DF9" s="589"/>
      <c r="DG9" s="589"/>
      <c r="DH9" s="589"/>
      <c r="DI9" s="589"/>
      <c r="DJ9" s="589"/>
      <c r="DK9" s="589"/>
      <c r="DL9" s="589"/>
      <c r="DM9" s="589"/>
      <c r="DN9" s="589"/>
      <c r="DO9" s="589"/>
      <c r="DP9" s="590"/>
      <c r="DQ9" s="594">
        <v>812789</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403906</v>
      </c>
      <c r="S10" s="589"/>
      <c r="T10" s="589"/>
      <c r="U10" s="589"/>
      <c r="V10" s="589"/>
      <c r="W10" s="589"/>
      <c r="X10" s="589"/>
      <c r="Y10" s="590"/>
      <c r="Z10" s="641">
        <v>3.1</v>
      </c>
      <c r="AA10" s="641"/>
      <c r="AB10" s="641"/>
      <c r="AC10" s="641"/>
      <c r="AD10" s="642">
        <v>403906</v>
      </c>
      <c r="AE10" s="642"/>
      <c r="AF10" s="642"/>
      <c r="AG10" s="642"/>
      <c r="AH10" s="642"/>
      <c r="AI10" s="642"/>
      <c r="AJ10" s="642"/>
      <c r="AK10" s="642"/>
      <c r="AL10" s="611">
        <v>5.9</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80213</v>
      </c>
      <c r="BH10" s="589"/>
      <c r="BI10" s="589"/>
      <c r="BJ10" s="589"/>
      <c r="BK10" s="589"/>
      <c r="BL10" s="589"/>
      <c r="BM10" s="589"/>
      <c r="BN10" s="590"/>
      <c r="BO10" s="641">
        <v>1.6</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13147</v>
      </c>
      <c r="CS10" s="589"/>
      <c r="CT10" s="589"/>
      <c r="CU10" s="589"/>
      <c r="CV10" s="589"/>
      <c r="CW10" s="589"/>
      <c r="CX10" s="589"/>
      <c r="CY10" s="590"/>
      <c r="CZ10" s="641">
        <v>0.1</v>
      </c>
      <c r="DA10" s="641"/>
      <c r="DB10" s="641"/>
      <c r="DC10" s="641"/>
      <c r="DD10" s="594" t="s">
        <v>112</v>
      </c>
      <c r="DE10" s="589"/>
      <c r="DF10" s="589"/>
      <c r="DG10" s="589"/>
      <c r="DH10" s="589"/>
      <c r="DI10" s="589"/>
      <c r="DJ10" s="589"/>
      <c r="DK10" s="589"/>
      <c r="DL10" s="589"/>
      <c r="DM10" s="589"/>
      <c r="DN10" s="589"/>
      <c r="DO10" s="589"/>
      <c r="DP10" s="590"/>
      <c r="DQ10" s="594">
        <v>13147</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48756</v>
      </c>
      <c r="S11" s="589"/>
      <c r="T11" s="589"/>
      <c r="U11" s="589"/>
      <c r="V11" s="589"/>
      <c r="W11" s="589"/>
      <c r="X11" s="589"/>
      <c r="Y11" s="590"/>
      <c r="Z11" s="641">
        <v>0.4</v>
      </c>
      <c r="AA11" s="641"/>
      <c r="AB11" s="641"/>
      <c r="AC11" s="641"/>
      <c r="AD11" s="642">
        <v>48756</v>
      </c>
      <c r="AE11" s="642"/>
      <c r="AF11" s="642"/>
      <c r="AG11" s="642"/>
      <c r="AH11" s="642"/>
      <c r="AI11" s="642"/>
      <c r="AJ11" s="642"/>
      <c r="AK11" s="642"/>
      <c r="AL11" s="611">
        <v>0.7</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250275</v>
      </c>
      <c r="BH11" s="589"/>
      <c r="BI11" s="589"/>
      <c r="BJ11" s="589"/>
      <c r="BK11" s="589"/>
      <c r="BL11" s="589"/>
      <c r="BM11" s="589"/>
      <c r="BN11" s="590"/>
      <c r="BO11" s="641">
        <v>4.8</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154613</v>
      </c>
      <c r="CS11" s="589"/>
      <c r="CT11" s="589"/>
      <c r="CU11" s="589"/>
      <c r="CV11" s="589"/>
      <c r="CW11" s="589"/>
      <c r="CX11" s="589"/>
      <c r="CY11" s="590"/>
      <c r="CZ11" s="641">
        <v>1.3</v>
      </c>
      <c r="DA11" s="641"/>
      <c r="DB11" s="641"/>
      <c r="DC11" s="641"/>
      <c r="DD11" s="594">
        <v>38079</v>
      </c>
      <c r="DE11" s="589"/>
      <c r="DF11" s="589"/>
      <c r="DG11" s="589"/>
      <c r="DH11" s="589"/>
      <c r="DI11" s="589"/>
      <c r="DJ11" s="589"/>
      <c r="DK11" s="589"/>
      <c r="DL11" s="589"/>
      <c r="DM11" s="589"/>
      <c r="DN11" s="589"/>
      <c r="DO11" s="589"/>
      <c r="DP11" s="590"/>
      <c r="DQ11" s="594">
        <v>136614</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2370985</v>
      </c>
      <c r="BH12" s="589"/>
      <c r="BI12" s="589"/>
      <c r="BJ12" s="589"/>
      <c r="BK12" s="589"/>
      <c r="BL12" s="589"/>
      <c r="BM12" s="589"/>
      <c r="BN12" s="590"/>
      <c r="BO12" s="641">
        <v>45.9</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41264</v>
      </c>
      <c r="CS12" s="589"/>
      <c r="CT12" s="589"/>
      <c r="CU12" s="589"/>
      <c r="CV12" s="589"/>
      <c r="CW12" s="589"/>
      <c r="CX12" s="589"/>
      <c r="CY12" s="590"/>
      <c r="CZ12" s="641">
        <v>0.3</v>
      </c>
      <c r="DA12" s="641"/>
      <c r="DB12" s="641"/>
      <c r="DC12" s="641"/>
      <c r="DD12" s="594">
        <v>15085</v>
      </c>
      <c r="DE12" s="589"/>
      <c r="DF12" s="589"/>
      <c r="DG12" s="589"/>
      <c r="DH12" s="589"/>
      <c r="DI12" s="589"/>
      <c r="DJ12" s="589"/>
      <c r="DK12" s="589"/>
      <c r="DL12" s="589"/>
      <c r="DM12" s="589"/>
      <c r="DN12" s="589"/>
      <c r="DO12" s="589"/>
      <c r="DP12" s="590"/>
      <c r="DQ12" s="594">
        <v>32512</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19797</v>
      </c>
      <c r="S13" s="589"/>
      <c r="T13" s="589"/>
      <c r="U13" s="589"/>
      <c r="V13" s="589"/>
      <c r="W13" s="589"/>
      <c r="X13" s="589"/>
      <c r="Y13" s="590"/>
      <c r="Z13" s="641">
        <v>0.2</v>
      </c>
      <c r="AA13" s="641"/>
      <c r="AB13" s="641"/>
      <c r="AC13" s="641"/>
      <c r="AD13" s="642">
        <v>19797</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2369617</v>
      </c>
      <c r="BH13" s="589"/>
      <c r="BI13" s="589"/>
      <c r="BJ13" s="589"/>
      <c r="BK13" s="589"/>
      <c r="BL13" s="589"/>
      <c r="BM13" s="589"/>
      <c r="BN13" s="590"/>
      <c r="BO13" s="641">
        <v>45.9</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1865687</v>
      </c>
      <c r="CS13" s="589"/>
      <c r="CT13" s="589"/>
      <c r="CU13" s="589"/>
      <c r="CV13" s="589"/>
      <c r="CW13" s="589"/>
      <c r="CX13" s="589"/>
      <c r="CY13" s="590"/>
      <c r="CZ13" s="641">
        <v>15.1</v>
      </c>
      <c r="DA13" s="641"/>
      <c r="DB13" s="641"/>
      <c r="DC13" s="641"/>
      <c r="DD13" s="594">
        <v>1199365</v>
      </c>
      <c r="DE13" s="589"/>
      <c r="DF13" s="589"/>
      <c r="DG13" s="589"/>
      <c r="DH13" s="589"/>
      <c r="DI13" s="589"/>
      <c r="DJ13" s="589"/>
      <c r="DK13" s="589"/>
      <c r="DL13" s="589"/>
      <c r="DM13" s="589"/>
      <c r="DN13" s="589"/>
      <c r="DO13" s="589"/>
      <c r="DP13" s="590"/>
      <c r="DQ13" s="594">
        <v>1183224</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77501</v>
      </c>
      <c r="BH14" s="589"/>
      <c r="BI14" s="589"/>
      <c r="BJ14" s="589"/>
      <c r="BK14" s="589"/>
      <c r="BL14" s="589"/>
      <c r="BM14" s="589"/>
      <c r="BN14" s="590"/>
      <c r="BO14" s="641">
        <v>1.5</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561330</v>
      </c>
      <c r="CS14" s="589"/>
      <c r="CT14" s="589"/>
      <c r="CU14" s="589"/>
      <c r="CV14" s="589"/>
      <c r="CW14" s="589"/>
      <c r="CX14" s="589"/>
      <c r="CY14" s="590"/>
      <c r="CZ14" s="641">
        <v>4.5999999999999996</v>
      </c>
      <c r="DA14" s="641"/>
      <c r="DB14" s="641"/>
      <c r="DC14" s="641"/>
      <c r="DD14" s="594">
        <v>89719</v>
      </c>
      <c r="DE14" s="589"/>
      <c r="DF14" s="589"/>
      <c r="DG14" s="589"/>
      <c r="DH14" s="589"/>
      <c r="DI14" s="589"/>
      <c r="DJ14" s="589"/>
      <c r="DK14" s="589"/>
      <c r="DL14" s="589"/>
      <c r="DM14" s="589"/>
      <c r="DN14" s="589"/>
      <c r="DO14" s="589"/>
      <c r="DP14" s="590"/>
      <c r="DQ14" s="594">
        <v>479255</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21561</v>
      </c>
      <c r="S15" s="589"/>
      <c r="T15" s="589"/>
      <c r="U15" s="589"/>
      <c r="V15" s="589"/>
      <c r="W15" s="589"/>
      <c r="X15" s="589"/>
      <c r="Y15" s="590"/>
      <c r="Z15" s="641">
        <v>0.2</v>
      </c>
      <c r="AA15" s="641"/>
      <c r="AB15" s="641"/>
      <c r="AC15" s="641"/>
      <c r="AD15" s="642">
        <v>21561</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278096</v>
      </c>
      <c r="BH15" s="589"/>
      <c r="BI15" s="589"/>
      <c r="BJ15" s="589"/>
      <c r="BK15" s="589"/>
      <c r="BL15" s="589"/>
      <c r="BM15" s="589"/>
      <c r="BN15" s="590"/>
      <c r="BO15" s="641">
        <v>5.4</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2177374</v>
      </c>
      <c r="CS15" s="589"/>
      <c r="CT15" s="589"/>
      <c r="CU15" s="589"/>
      <c r="CV15" s="589"/>
      <c r="CW15" s="589"/>
      <c r="CX15" s="589"/>
      <c r="CY15" s="590"/>
      <c r="CZ15" s="641">
        <v>17.7</v>
      </c>
      <c r="DA15" s="641"/>
      <c r="DB15" s="641"/>
      <c r="DC15" s="641"/>
      <c r="DD15" s="594">
        <v>847751</v>
      </c>
      <c r="DE15" s="589"/>
      <c r="DF15" s="589"/>
      <c r="DG15" s="589"/>
      <c r="DH15" s="589"/>
      <c r="DI15" s="589"/>
      <c r="DJ15" s="589"/>
      <c r="DK15" s="589"/>
      <c r="DL15" s="589"/>
      <c r="DM15" s="589"/>
      <c r="DN15" s="589"/>
      <c r="DO15" s="589"/>
      <c r="DP15" s="590"/>
      <c r="DQ15" s="594">
        <v>1387598</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1339564</v>
      </c>
      <c r="S16" s="589"/>
      <c r="T16" s="589"/>
      <c r="U16" s="589"/>
      <c r="V16" s="589"/>
      <c r="W16" s="589"/>
      <c r="X16" s="589"/>
      <c r="Y16" s="590"/>
      <c r="Z16" s="641">
        <v>10.4</v>
      </c>
      <c r="AA16" s="641"/>
      <c r="AB16" s="641"/>
      <c r="AC16" s="641"/>
      <c r="AD16" s="642">
        <v>1221415</v>
      </c>
      <c r="AE16" s="642"/>
      <c r="AF16" s="642"/>
      <c r="AG16" s="642"/>
      <c r="AH16" s="642"/>
      <c r="AI16" s="642"/>
      <c r="AJ16" s="642"/>
      <c r="AK16" s="642"/>
      <c r="AL16" s="611">
        <v>17.8</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1512</v>
      </c>
      <c r="CS16" s="589"/>
      <c r="CT16" s="589"/>
      <c r="CU16" s="589"/>
      <c r="CV16" s="589"/>
      <c r="CW16" s="589"/>
      <c r="CX16" s="589"/>
      <c r="CY16" s="590"/>
      <c r="CZ16" s="641">
        <v>0</v>
      </c>
      <c r="DA16" s="641"/>
      <c r="DB16" s="641"/>
      <c r="DC16" s="641"/>
      <c r="DD16" s="594" t="s">
        <v>112</v>
      </c>
      <c r="DE16" s="589"/>
      <c r="DF16" s="589"/>
      <c r="DG16" s="589"/>
      <c r="DH16" s="589"/>
      <c r="DI16" s="589"/>
      <c r="DJ16" s="589"/>
      <c r="DK16" s="589"/>
      <c r="DL16" s="589"/>
      <c r="DM16" s="589"/>
      <c r="DN16" s="589"/>
      <c r="DO16" s="589"/>
      <c r="DP16" s="590"/>
      <c r="DQ16" s="594">
        <v>562</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1221415</v>
      </c>
      <c r="S17" s="589"/>
      <c r="T17" s="589"/>
      <c r="U17" s="589"/>
      <c r="V17" s="589"/>
      <c r="W17" s="589"/>
      <c r="X17" s="589"/>
      <c r="Y17" s="590"/>
      <c r="Z17" s="641">
        <v>9.5</v>
      </c>
      <c r="AA17" s="641"/>
      <c r="AB17" s="641"/>
      <c r="AC17" s="641"/>
      <c r="AD17" s="642">
        <v>1221415</v>
      </c>
      <c r="AE17" s="642"/>
      <c r="AF17" s="642"/>
      <c r="AG17" s="642"/>
      <c r="AH17" s="642"/>
      <c r="AI17" s="642"/>
      <c r="AJ17" s="642"/>
      <c r="AK17" s="642"/>
      <c r="AL17" s="611">
        <v>17.8</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v>100</v>
      </c>
      <c r="BH17" s="589"/>
      <c r="BI17" s="589"/>
      <c r="BJ17" s="589"/>
      <c r="BK17" s="589"/>
      <c r="BL17" s="589"/>
      <c r="BM17" s="589"/>
      <c r="BN17" s="590"/>
      <c r="BO17" s="641">
        <v>0</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1111038</v>
      </c>
      <c r="CS17" s="589"/>
      <c r="CT17" s="589"/>
      <c r="CU17" s="589"/>
      <c r="CV17" s="589"/>
      <c r="CW17" s="589"/>
      <c r="CX17" s="589"/>
      <c r="CY17" s="590"/>
      <c r="CZ17" s="641">
        <v>9</v>
      </c>
      <c r="DA17" s="641"/>
      <c r="DB17" s="641"/>
      <c r="DC17" s="641"/>
      <c r="DD17" s="594" t="s">
        <v>112</v>
      </c>
      <c r="DE17" s="589"/>
      <c r="DF17" s="589"/>
      <c r="DG17" s="589"/>
      <c r="DH17" s="589"/>
      <c r="DI17" s="589"/>
      <c r="DJ17" s="589"/>
      <c r="DK17" s="589"/>
      <c r="DL17" s="589"/>
      <c r="DM17" s="589"/>
      <c r="DN17" s="589"/>
      <c r="DO17" s="589"/>
      <c r="DP17" s="590"/>
      <c r="DQ17" s="594">
        <v>1111038</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118148</v>
      </c>
      <c r="S18" s="589"/>
      <c r="T18" s="589"/>
      <c r="U18" s="589"/>
      <c r="V18" s="589"/>
      <c r="W18" s="589"/>
      <c r="X18" s="589"/>
      <c r="Y18" s="590"/>
      <c r="Z18" s="641">
        <v>0.9</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v>345467</v>
      </c>
      <c r="CS18" s="589"/>
      <c r="CT18" s="589"/>
      <c r="CU18" s="589"/>
      <c r="CV18" s="589"/>
      <c r="CW18" s="589"/>
      <c r="CX18" s="589"/>
      <c r="CY18" s="590"/>
      <c r="CZ18" s="641">
        <v>2.8</v>
      </c>
      <c r="DA18" s="641"/>
      <c r="DB18" s="641"/>
      <c r="DC18" s="641"/>
      <c r="DD18" s="594">
        <v>345467</v>
      </c>
      <c r="DE18" s="589"/>
      <c r="DF18" s="589"/>
      <c r="DG18" s="589"/>
      <c r="DH18" s="589"/>
      <c r="DI18" s="589"/>
      <c r="DJ18" s="589"/>
      <c r="DK18" s="589"/>
      <c r="DL18" s="589"/>
      <c r="DM18" s="589"/>
      <c r="DN18" s="589"/>
      <c r="DO18" s="589"/>
      <c r="DP18" s="590"/>
      <c r="DQ18" s="594">
        <v>18000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219319</v>
      </c>
      <c r="BH19" s="589"/>
      <c r="BI19" s="589"/>
      <c r="BJ19" s="589"/>
      <c r="BK19" s="589"/>
      <c r="BL19" s="589"/>
      <c r="BM19" s="589"/>
      <c r="BN19" s="590"/>
      <c r="BO19" s="641">
        <v>4.2</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7192366</v>
      </c>
      <c r="S20" s="589"/>
      <c r="T20" s="589"/>
      <c r="U20" s="589"/>
      <c r="V20" s="589"/>
      <c r="W20" s="589"/>
      <c r="X20" s="589"/>
      <c r="Y20" s="590"/>
      <c r="Z20" s="641">
        <v>56</v>
      </c>
      <c r="AA20" s="641"/>
      <c r="AB20" s="641"/>
      <c r="AC20" s="641"/>
      <c r="AD20" s="642">
        <v>6867642</v>
      </c>
      <c r="AE20" s="642"/>
      <c r="AF20" s="642"/>
      <c r="AG20" s="642"/>
      <c r="AH20" s="642"/>
      <c r="AI20" s="642"/>
      <c r="AJ20" s="642"/>
      <c r="AK20" s="642"/>
      <c r="AL20" s="611">
        <v>99.8</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219319</v>
      </c>
      <c r="BH20" s="589"/>
      <c r="BI20" s="589"/>
      <c r="BJ20" s="589"/>
      <c r="BK20" s="589"/>
      <c r="BL20" s="589"/>
      <c r="BM20" s="589"/>
      <c r="BN20" s="590"/>
      <c r="BO20" s="641">
        <v>4.2</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12336323</v>
      </c>
      <c r="CS20" s="589"/>
      <c r="CT20" s="589"/>
      <c r="CU20" s="589"/>
      <c r="CV20" s="589"/>
      <c r="CW20" s="589"/>
      <c r="CX20" s="589"/>
      <c r="CY20" s="590"/>
      <c r="CZ20" s="641">
        <v>100</v>
      </c>
      <c r="DA20" s="641"/>
      <c r="DB20" s="641"/>
      <c r="DC20" s="641"/>
      <c r="DD20" s="594">
        <v>2702539</v>
      </c>
      <c r="DE20" s="589"/>
      <c r="DF20" s="589"/>
      <c r="DG20" s="589"/>
      <c r="DH20" s="589"/>
      <c r="DI20" s="589"/>
      <c r="DJ20" s="589"/>
      <c r="DK20" s="589"/>
      <c r="DL20" s="589"/>
      <c r="DM20" s="589"/>
      <c r="DN20" s="589"/>
      <c r="DO20" s="589"/>
      <c r="DP20" s="590"/>
      <c r="DQ20" s="594">
        <v>8361605</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8221</v>
      </c>
      <c r="S21" s="589"/>
      <c r="T21" s="589"/>
      <c r="U21" s="589"/>
      <c r="V21" s="589"/>
      <c r="W21" s="589"/>
      <c r="X21" s="589"/>
      <c r="Y21" s="590"/>
      <c r="Z21" s="641">
        <v>0.1</v>
      </c>
      <c r="AA21" s="641"/>
      <c r="AB21" s="641"/>
      <c r="AC21" s="641"/>
      <c r="AD21" s="642">
        <v>8221</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12744</v>
      </c>
      <c r="BH21" s="589"/>
      <c r="BI21" s="589"/>
      <c r="BJ21" s="589"/>
      <c r="BK21" s="589"/>
      <c r="BL21" s="589"/>
      <c r="BM21" s="589"/>
      <c r="BN21" s="590"/>
      <c r="BO21" s="641">
        <v>0.2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205155</v>
      </c>
      <c r="S22" s="589"/>
      <c r="T22" s="589"/>
      <c r="U22" s="589"/>
      <c r="V22" s="589"/>
      <c r="W22" s="589"/>
      <c r="X22" s="589"/>
      <c r="Y22" s="590"/>
      <c r="Z22" s="641">
        <v>1.6</v>
      </c>
      <c r="AA22" s="641"/>
      <c r="AB22" s="641"/>
      <c r="AC22" s="641"/>
      <c r="AD22" s="642" t="s">
        <v>112</v>
      </c>
      <c r="AE22" s="642"/>
      <c r="AF22" s="642"/>
      <c r="AG22" s="642"/>
      <c r="AH22" s="642"/>
      <c r="AI22" s="642"/>
      <c r="AJ22" s="642"/>
      <c r="AK22" s="642"/>
      <c r="AL22" s="611" t="s">
        <v>112</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126776</v>
      </c>
      <c r="S23" s="589"/>
      <c r="T23" s="589"/>
      <c r="U23" s="589"/>
      <c r="V23" s="589"/>
      <c r="W23" s="589"/>
      <c r="X23" s="589"/>
      <c r="Y23" s="590"/>
      <c r="Z23" s="641">
        <v>1</v>
      </c>
      <c r="AA23" s="641"/>
      <c r="AB23" s="641"/>
      <c r="AC23" s="641"/>
      <c r="AD23" s="642" t="s">
        <v>112</v>
      </c>
      <c r="AE23" s="642"/>
      <c r="AF23" s="642"/>
      <c r="AG23" s="642"/>
      <c r="AH23" s="642"/>
      <c r="AI23" s="642"/>
      <c r="AJ23" s="642"/>
      <c r="AK23" s="642"/>
      <c r="AL23" s="611" t="s">
        <v>112</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v>206575</v>
      </c>
      <c r="BH23" s="589"/>
      <c r="BI23" s="589"/>
      <c r="BJ23" s="589"/>
      <c r="BK23" s="589"/>
      <c r="BL23" s="589"/>
      <c r="BM23" s="589"/>
      <c r="BN23" s="590"/>
      <c r="BO23" s="641">
        <v>4</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51409</v>
      </c>
      <c r="S24" s="589"/>
      <c r="T24" s="589"/>
      <c r="U24" s="589"/>
      <c r="V24" s="589"/>
      <c r="W24" s="589"/>
      <c r="X24" s="589"/>
      <c r="Y24" s="590"/>
      <c r="Z24" s="641">
        <v>0.4</v>
      </c>
      <c r="AA24" s="641"/>
      <c r="AB24" s="641"/>
      <c r="AC24" s="641"/>
      <c r="AD24" s="642" t="s">
        <v>112</v>
      </c>
      <c r="AE24" s="642"/>
      <c r="AF24" s="642"/>
      <c r="AG24" s="642"/>
      <c r="AH24" s="642"/>
      <c r="AI24" s="642"/>
      <c r="AJ24" s="642"/>
      <c r="AK24" s="642"/>
      <c r="AL24" s="611" t="s">
        <v>112</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5064041</v>
      </c>
      <c r="CS24" s="639"/>
      <c r="CT24" s="639"/>
      <c r="CU24" s="639"/>
      <c r="CV24" s="639"/>
      <c r="CW24" s="639"/>
      <c r="CX24" s="639"/>
      <c r="CY24" s="686"/>
      <c r="CZ24" s="690">
        <v>41</v>
      </c>
      <c r="DA24" s="691"/>
      <c r="DB24" s="691"/>
      <c r="DC24" s="692"/>
      <c r="DD24" s="685">
        <v>3424937</v>
      </c>
      <c r="DE24" s="639"/>
      <c r="DF24" s="639"/>
      <c r="DG24" s="639"/>
      <c r="DH24" s="639"/>
      <c r="DI24" s="639"/>
      <c r="DJ24" s="639"/>
      <c r="DK24" s="686"/>
      <c r="DL24" s="685">
        <v>3420751</v>
      </c>
      <c r="DM24" s="639"/>
      <c r="DN24" s="639"/>
      <c r="DO24" s="639"/>
      <c r="DP24" s="639"/>
      <c r="DQ24" s="639"/>
      <c r="DR24" s="639"/>
      <c r="DS24" s="639"/>
      <c r="DT24" s="639"/>
      <c r="DU24" s="639"/>
      <c r="DV24" s="686"/>
      <c r="DW24" s="687">
        <v>45.7</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1232049</v>
      </c>
      <c r="S25" s="589"/>
      <c r="T25" s="589"/>
      <c r="U25" s="589"/>
      <c r="V25" s="589"/>
      <c r="W25" s="589"/>
      <c r="X25" s="589"/>
      <c r="Y25" s="590"/>
      <c r="Z25" s="641">
        <v>9.6</v>
      </c>
      <c r="AA25" s="641"/>
      <c r="AB25" s="641"/>
      <c r="AC25" s="641"/>
      <c r="AD25" s="642" t="s">
        <v>112</v>
      </c>
      <c r="AE25" s="642"/>
      <c r="AF25" s="642"/>
      <c r="AG25" s="642"/>
      <c r="AH25" s="642"/>
      <c r="AI25" s="642"/>
      <c r="AJ25" s="642"/>
      <c r="AK25" s="642"/>
      <c r="AL25" s="611" t="s">
        <v>112</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2019302</v>
      </c>
      <c r="CS25" s="607"/>
      <c r="CT25" s="607"/>
      <c r="CU25" s="607"/>
      <c r="CV25" s="607"/>
      <c r="CW25" s="607"/>
      <c r="CX25" s="607"/>
      <c r="CY25" s="608"/>
      <c r="CZ25" s="591">
        <v>16.399999999999999</v>
      </c>
      <c r="DA25" s="609"/>
      <c r="DB25" s="609"/>
      <c r="DC25" s="610"/>
      <c r="DD25" s="594">
        <v>1776492</v>
      </c>
      <c r="DE25" s="607"/>
      <c r="DF25" s="607"/>
      <c r="DG25" s="607"/>
      <c r="DH25" s="607"/>
      <c r="DI25" s="607"/>
      <c r="DJ25" s="607"/>
      <c r="DK25" s="608"/>
      <c r="DL25" s="594">
        <v>1772545</v>
      </c>
      <c r="DM25" s="607"/>
      <c r="DN25" s="607"/>
      <c r="DO25" s="607"/>
      <c r="DP25" s="607"/>
      <c r="DQ25" s="607"/>
      <c r="DR25" s="607"/>
      <c r="DS25" s="607"/>
      <c r="DT25" s="607"/>
      <c r="DU25" s="607"/>
      <c r="DV25" s="608"/>
      <c r="DW25" s="611">
        <v>23.7</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1211879</v>
      </c>
      <c r="CS26" s="589"/>
      <c r="CT26" s="589"/>
      <c r="CU26" s="589"/>
      <c r="CV26" s="589"/>
      <c r="CW26" s="589"/>
      <c r="CX26" s="589"/>
      <c r="CY26" s="590"/>
      <c r="CZ26" s="591">
        <v>9.8000000000000007</v>
      </c>
      <c r="DA26" s="609"/>
      <c r="DB26" s="609"/>
      <c r="DC26" s="610"/>
      <c r="DD26" s="594">
        <v>1020743</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775277</v>
      </c>
      <c r="S27" s="589"/>
      <c r="T27" s="589"/>
      <c r="U27" s="589"/>
      <c r="V27" s="589"/>
      <c r="W27" s="589"/>
      <c r="X27" s="589"/>
      <c r="Y27" s="590"/>
      <c r="Z27" s="641">
        <v>6</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5162408</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1933701</v>
      </c>
      <c r="CS27" s="607"/>
      <c r="CT27" s="607"/>
      <c r="CU27" s="607"/>
      <c r="CV27" s="607"/>
      <c r="CW27" s="607"/>
      <c r="CX27" s="607"/>
      <c r="CY27" s="608"/>
      <c r="CZ27" s="591">
        <v>15.7</v>
      </c>
      <c r="DA27" s="609"/>
      <c r="DB27" s="609"/>
      <c r="DC27" s="610"/>
      <c r="DD27" s="594">
        <v>537407</v>
      </c>
      <c r="DE27" s="607"/>
      <c r="DF27" s="607"/>
      <c r="DG27" s="607"/>
      <c r="DH27" s="607"/>
      <c r="DI27" s="607"/>
      <c r="DJ27" s="607"/>
      <c r="DK27" s="608"/>
      <c r="DL27" s="594">
        <v>537168</v>
      </c>
      <c r="DM27" s="607"/>
      <c r="DN27" s="607"/>
      <c r="DO27" s="607"/>
      <c r="DP27" s="607"/>
      <c r="DQ27" s="607"/>
      <c r="DR27" s="607"/>
      <c r="DS27" s="607"/>
      <c r="DT27" s="607"/>
      <c r="DU27" s="607"/>
      <c r="DV27" s="608"/>
      <c r="DW27" s="611">
        <v>7.2</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68469</v>
      </c>
      <c r="S28" s="589"/>
      <c r="T28" s="589"/>
      <c r="U28" s="589"/>
      <c r="V28" s="589"/>
      <c r="W28" s="589"/>
      <c r="X28" s="589"/>
      <c r="Y28" s="590"/>
      <c r="Z28" s="641">
        <v>0.5</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1111038</v>
      </c>
      <c r="CS28" s="589"/>
      <c r="CT28" s="589"/>
      <c r="CU28" s="589"/>
      <c r="CV28" s="589"/>
      <c r="CW28" s="589"/>
      <c r="CX28" s="589"/>
      <c r="CY28" s="590"/>
      <c r="CZ28" s="591">
        <v>9</v>
      </c>
      <c r="DA28" s="609"/>
      <c r="DB28" s="609"/>
      <c r="DC28" s="610"/>
      <c r="DD28" s="594">
        <v>1111038</v>
      </c>
      <c r="DE28" s="589"/>
      <c r="DF28" s="589"/>
      <c r="DG28" s="589"/>
      <c r="DH28" s="589"/>
      <c r="DI28" s="589"/>
      <c r="DJ28" s="589"/>
      <c r="DK28" s="590"/>
      <c r="DL28" s="594">
        <v>1111038</v>
      </c>
      <c r="DM28" s="589"/>
      <c r="DN28" s="589"/>
      <c r="DO28" s="589"/>
      <c r="DP28" s="589"/>
      <c r="DQ28" s="589"/>
      <c r="DR28" s="589"/>
      <c r="DS28" s="589"/>
      <c r="DT28" s="589"/>
      <c r="DU28" s="589"/>
      <c r="DV28" s="590"/>
      <c r="DW28" s="611">
        <v>14.9</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2602</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1111038</v>
      </c>
      <c r="CS29" s="607"/>
      <c r="CT29" s="607"/>
      <c r="CU29" s="607"/>
      <c r="CV29" s="607"/>
      <c r="CW29" s="607"/>
      <c r="CX29" s="607"/>
      <c r="CY29" s="608"/>
      <c r="CZ29" s="591">
        <v>9</v>
      </c>
      <c r="DA29" s="609"/>
      <c r="DB29" s="609"/>
      <c r="DC29" s="610"/>
      <c r="DD29" s="594">
        <v>1111038</v>
      </c>
      <c r="DE29" s="607"/>
      <c r="DF29" s="607"/>
      <c r="DG29" s="607"/>
      <c r="DH29" s="607"/>
      <c r="DI29" s="607"/>
      <c r="DJ29" s="607"/>
      <c r="DK29" s="608"/>
      <c r="DL29" s="594">
        <v>1111038</v>
      </c>
      <c r="DM29" s="607"/>
      <c r="DN29" s="607"/>
      <c r="DO29" s="607"/>
      <c r="DP29" s="607"/>
      <c r="DQ29" s="607"/>
      <c r="DR29" s="607"/>
      <c r="DS29" s="607"/>
      <c r="DT29" s="607"/>
      <c r="DU29" s="607"/>
      <c r="DV29" s="608"/>
      <c r="DW29" s="611">
        <v>14.9</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1100498</v>
      </c>
      <c r="S30" s="589"/>
      <c r="T30" s="589"/>
      <c r="U30" s="589"/>
      <c r="V30" s="589"/>
      <c r="W30" s="589"/>
      <c r="X30" s="589"/>
      <c r="Y30" s="590"/>
      <c r="Z30" s="641">
        <v>8.6</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97.6</v>
      </c>
      <c r="BH30" s="655"/>
      <c r="BI30" s="655"/>
      <c r="BJ30" s="655"/>
      <c r="BK30" s="655"/>
      <c r="BL30" s="655"/>
      <c r="BM30" s="656">
        <v>89.1</v>
      </c>
      <c r="BN30" s="655"/>
      <c r="BO30" s="655"/>
      <c r="BP30" s="655"/>
      <c r="BQ30" s="657"/>
      <c r="BR30" s="654">
        <v>97.5</v>
      </c>
      <c r="BS30" s="655"/>
      <c r="BT30" s="655"/>
      <c r="BU30" s="655"/>
      <c r="BV30" s="655"/>
      <c r="BW30" s="655"/>
      <c r="BX30" s="656">
        <v>87.9</v>
      </c>
      <c r="BY30" s="655"/>
      <c r="BZ30" s="655"/>
      <c r="CA30" s="655"/>
      <c r="CB30" s="657"/>
      <c r="CD30" s="660"/>
      <c r="CE30" s="661"/>
      <c r="CF30" s="625" t="s">
        <v>292</v>
      </c>
      <c r="CG30" s="622"/>
      <c r="CH30" s="622"/>
      <c r="CI30" s="622"/>
      <c r="CJ30" s="622"/>
      <c r="CK30" s="622"/>
      <c r="CL30" s="622"/>
      <c r="CM30" s="622"/>
      <c r="CN30" s="622"/>
      <c r="CO30" s="622"/>
      <c r="CP30" s="622"/>
      <c r="CQ30" s="623"/>
      <c r="CR30" s="588">
        <v>982057</v>
      </c>
      <c r="CS30" s="589"/>
      <c r="CT30" s="589"/>
      <c r="CU30" s="589"/>
      <c r="CV30" s="589"/>
      <c r="CW30" s="589"/>
      <c r="CX30" s="589"/>
      <c r="CY30" s="590"/>
      <c r="CZ30" s="591">
        <v>8</v>
      </c>
      <c r="DA30" s="609"/>
      <c r="DB30" s="609"/>
      <c r="DC30" s="610"/>
      <c r="DD30" s="594">
        <v>982057</v>
      </c>
      <c r="DE30" s="589"/>
      <c r="DF30" s="589"/>
      <c r="DG30" s="589"/>
      <c r="DH30" s="589"/>
      <c r="DI30" s="589"/>
      <c r="DJ30" s="589"/>
      <c r="DK30" s="590"/>
      <c r="DL30" s="594">
        <v>982057</v>
      </c>
      <c r="DM30" s="589"/>
      <c r="DN30" s="589"/>
      <c r="DO30" s="589"/>
      <c r="DP30" s="589"/>
      <c r="DQ30" s="589"/>
      <c r="DR30" s="589"/>
      <c r="DS30" s="589"/>
      <c r="DT30" s="589"/>
      <c r="DU30" s="589"/>
      <c r="DV30" s="590"/>
      <c r="DW30" s="611">
        <v>13.1</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711280</v>
      </c>
      <c r="S31" s="589"/>
      <c r="T31" s="589"/>
      <c r="U31" s="589"/>
      <c r="V31" s="589"/>
      <c r="W31" s="589"/>
      <c r="X31" s="589"/>
      <c r="Y31" s="590"/>
      <c r="Z31" s="641">
        <v>5.5</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v>
      </c>
      <c r="BH31" s="607"/>
      <c r="BI31" s="607"/>
      <c r="BJ31" s="607"/>
      <c r="BK31" s="607"/>
      <c r="BL31" s="607"/>
      <c r="BM31" s="643">
        <v>90.8</v>
      </c>
      <c r="BN31" s="653"/>
      <c r="BO31" s="653"/>
      <c r="BP31" s="653"/>
      <c r="BQ31" s="617"/>
      <c r="BR31" s="652">
        <v>98</v>
      </c>
      <c r="BS31" s="607"/>
      <c r="BT31" s="607"/>
      <c r="BU31" s="607"/>
      <c r="BV31" s="607"/>
      <c r="BW31" s="607"/>
      <c r="BX31" s="643">
        <v>90</v>
      </c>
      <c r="BY31" s="653"/>
      <c r="BZ31" s="653"/>
      <c r="CA31" s="653"/>
      <c r="CB31" s="617"/>
      <c r="CD31" s="660"/>
      <c r="CE31" s="661"/>
      <c r="CF31" s="625" t="s">
        <v>296</v>
      </c>
      <c r="CG31" s="622"/>
      <c r="CH31" s="622"/>
      <c r="CI31" s="622"/>
      <c r="CJ31" s="622"/>
      <c r="CK31" s="622"/>
      <c r="CL31" s="622"/>
      <c r="CM31" s="622"/>
      <c r="CN31" s="622"/>
      <c r="CO31" s="622"/>
      <c r="CP31" s="622"/>
      <c r="CQ31" s="623"/>
      <c r="CR31" s="588">
        <v>128981</v>
      </c>
      <c r="CS31" s="607"/>
      <c r="CT31" s="607"/>
      <c r="CU31" s="607"/>
      <c r="CV31" s="607"/>
      <c r="CW31" s="607"/>
      <c r="CX31" s="607"/>
      <c r="CY31" s="608"/>
      <c r="CZ31" s="591">
        <v>1</v>
      </c>
      <c r="DA31" s="609"/>
      <c r="DB31" s="609"/>
      <c r="DC31" s="610"/>
      <c r="DD31" s="594">
        <v>128981</v>
      </c>
      <c r="DE31" s="607"/>
      <c r="DF31" s="607"/>
      <c r="DG31" s="607"/>
      <c r="DH31" s="607"/>
      <c r="DI31" s="607"/>
      <c r="DJ31" s="607"/>
      <c r="DK31" s="608"/>
      <c r="DL31" s="594">
        <v>128981</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163531</v>
      </c>
      <c r="S32" s="589"/>
      <c r="T32" s="589"/>
      <c r="U32" s="589"/>
      <c r="V32" s="589"/>
      <c r="W32" s="589"/>
      <c r="X32" s="589"/>
      <c r="Y32" s="590"/>
      <c r="Z32" s="641">
        <v>1.3</v>
      </c>
      <c r="AA32" s="641"/>
      <c r="AB32" s="641"/>
      <c r="AC32" s="641"/>
      <c r="AD32" s="642">
        <v>2821</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96.9</v>
      </c>
      <c r="BH32" s="573"/>
      <c r="BI32" s="573"/>
      <c r="BJ32" s="573"/>
      <c r="BK32" s="573"/>
      <c r="BL32" s="573"/>
      <c r="BM32" s="636">
        <v>86.7</v>
      </c>
      <c r="BN32" s="573"/>
      <c r="BO32" s="573"/>
      <c r="BP32" s="573"/>
      <c r="BQ32" s="630"/>
      <c r="BR32" s="651">
        <v>96.6</v>
      </c>
      <c r="BS32" s="573"/>
      <c r="BT32" s="573"/>
      <c r="BU32" s="573"/>
      <c r="BV32" s="573"/>
      <c r="BW32" s="573"/>
      <c r="BX32" s="636">
        <v>85.1</v>
      </c>
      <c r="BY32" s="573"/>
      <c r="BZ32" s="573"/>
      <c r="CA32" s="573"/>
      <c r="CB32" s="630"/>
      <c r="CD32" s="662"/>
      <c r="CE32" s="663"/>
      <c r="CF32" s="625" t="s">
        <v>299</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1205300</v>
      </c>
      <c r="S33" s="589"/>
      <c r="T33" s="589"/>
      <c r="U33" s="589"/>
      <c r="V33" s="589"/>
      <c r="W33" s="589"/>
      <c r="X33" s="589"/>
      <c r="Y33" s="590"/>
      <c r="Z33" s="641">
        <v>9.4</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4568231</v>
      </c>
      <c r="CS33" s="607"/>
      <c r="CT33" s="607"/>
      <c r="CU33" s="607"/>
      <c r="CV33" s="607"/>
      <c r="CW33" s="607"/>
      <c r="CX33" s="607"/>
      <c r="CY33" s="608"/>
      <c r="CZ33" s="591">
        <v>37</v>
      </c>
      <c r="DA33" s="609"/>
      <c r="DB33" s="609"/>
      <c r="DC33" s="610"/>
      <c r="DD33" s="594">
        <v>4114137</v>
      </c>
      <c r="DE33" s="607"/>
      <c r="DF33" s="607"/>
      <c r="DG33" s="607"/>
      <c r="DH33" s="607"/>
      <c r="DI33" s="607"/>
      <c r="DJ33" s="607"/>
      <c r="DK33" s="608"/>
      <c r="DL33" s="594">
        <v>3221085</v>
      </c>
      <c r="DM33" s="607"/>
      <c r="DN33" s="607"/>
      <c r="DO33" s="607"/>
      <c r="DP33" s="607"/>
      <c r="DQ33" s="607"/>
      <c r="DR33" s="607"/>
      <c r="DS33" s="607"/>
      <c r="DT33" s="607"/>
      <c r="DU33" s="607"/>
      <c r="DV33" s="608"/>
      <c r="DW33" s="611">
        <v>43.1</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1880700</v>
      </c>
      <c r="CS34" s="589"/>
      <c r="CT34" s="589"/>
      <c r="CU34" s="589"/>
      <c r="CV34" s="589"/>
      <c r="CW34" s="589"/>
      <c r="CX34" s="589"/>
      <c r="CY34" s="590"/>
      <c r="CZ34" s="591">
        <v>15.2</v>
      </c>
      <c r="DA34" s="609"/>
      <c r="DB34" s="609"/>
      <c r="DC34" s="610"/>
      <c r="DD34" s="594">
        <v>1666232</v>
      </c>
      <c r="DE34" s="589"/>
      <c r="DF34" s="589"/>
      <c r="DG34" s="589"/>
      <c r="DH34" s="589"/>
      <c r="DI34" s="589"/>
      <c r="DJ34" s="589"/>
      <c r="DK34" s="590"/>
      <c r="DL34" s="594">
        <v>1587122</v>
      </c>
      <c r="DM34" s="589"/>
      <c r="DN34" s="589"/>
      <c r="DO34" s="589"/>
      <c r="DP34" s="589"/>
      <c r="DQ34" s="589"/>
      <c r="DR34" s="589"/>
      <c r="DS34" s="589"/>
      <c r="DT34" s="589"/>
      <c r="DU34" s="589"/>
      <c r="DV34" s="590"/>
      <c r="DW34" s="611">
        <v>21.2</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600000</v>
      </c>
      <c r="S35" s="589"/>
      <c r="T35" s="589"/>
      <c r="U35" s="589"/>
      <c r="V35" s="589"/>
      <c r="W35" s="589"/>
      <c r="X35" s="589"/>
      <c r="Y35" s="590"/>
      <c r="Z35" s="641">
        <v>4.7</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1443712</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129685</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42698</v>
      </c>
      <c r="CS35" s="607"/>
      <c r="CT35" s="607"/>
      <c r="CU35" s="607"/>
      <c r="CV35" s="607"/>
      <c r="CW35" s="607"/>
      <c r="CX35" s="607"/>
      <c r="CY35" s="608"/>
      <c r="CZ35" s="591">
        <v>0.3</v>
      </c>
      <c r="DA35" s="609"/>
      <c r="DB35" s="609"/>
      <c r="DC35" s="610"/>
      <c r="DD35" s="594">
        <v>38748</v>
      </c>
      <c r="DE35" s="607"/>
      <c r="DF35" s="607"/>
      <c r="DG35" s="607"/>
      <c r="DH35" s="607"/>
      <c r="DI35" s="607"/>
      <c r="DJ35" s="607"/>
      <c r="DK35" s="608"/>
      <c r="DL35" s="594">
        <v>36100</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12842933</v>
      </c>
      <c r="S36" s="629"/>
      <c r="T36" s="629"/>
      <c r="U36" s="629"/>
      <c r="V36" s="629"/>
      <c r="W36" s="629"/>
      <c r="X36" s="629"/>
      <c r="Y36" s="632"/>
      <c r="Z36" s="633">
        <v>100</v>
      </c>
      <c r="AA36" s="633"/>
      <c r="AB36" s="633"/>
      <c r="AC36" s="633"/>
      <c r="AD36" s="634">
        <v>6878684</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488741</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67608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824356</v>
      </c>
      <c r="CS36" s="589"/>
      <c r="CT36" s="589"/>
      <c r="CU36" s="589"/>
      <c r="CV36" s="589"/>
      <c r="CW36" s="589"/>
      <c r="CX36" s="589"/>
      <c r="CY36" s="590"/>
      <c r="CZ36" s="591">
        <v>6.7</v>
      </c>
      <c r="DA36" s="609"/>
      <c r="DB36" s="609"/>
      <c r="DC36" s="610"/>
      <c r="DD36" s="594">
        <v>740501</v>
      </c>
      <c r="DE36" s="589"/>
      <c r="DF36" s="589"/>
      <c r="DG36" s="589"/>
      <c r="DH36" s="589"/>
      <c r="DI36" s="589"/>
      <c r="DJ36" s="589"/>
      <c r="DK36" s="590"/>
      <c r="DL36" s="594">
        <v>649918</v>
      </c>
      <c r="DM36" s="589"/>
      <c r="DN36" s="589"/>
      <c r="DO36" s="589"/>
      <c r="DP36" s="589"/>
      <c r="DQ36" s="589"/>
      <c r="DR36" s="589"/>
      <c r="DS36" s="589"/>
      <c r="DT36" s="589"/>
      <c r="DU36" s="589"/>
      <c r="DV36" s="590"/>
      <c r="DW36" s="611">
        <v>8.6999999999999993</v>
      </c>
      <c r="DX36" s="612"/>
      <c r="DY36" s="612"/>
      <c r="DZ36" s="612"/>
      <c r="EA36" s="612"/>
      <c r="EB36" s="612"/>
      <c r="EC36" s="613"/>
    </row>
    <row r="37" spans="2:133" ht="11.25" customHeight="1">
      <c r="AQ37" s="614" t="s">
        <v>314</v>
      </c>
      <c r="AR37" s="615"/>
      <c r="AS37" s="615"/>
      <c r="AT37" s="615"/>
      <c r="AU37" s="615"/>
      <c r="AV37" s="615"/>
      <c r="AW37" s="615"/>
      <c r="AX37" s="615"/>
      <c r="AY37" s="616"/>
      <c r="AZ37" s="588" t="s">
        <v>209</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6712</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486336</v>
      </c>
      <c r="CS37" s="607"/>
      <c r="CT37" s="607"/>
      <c r="CU37" s="607"/>
      <c r="CV37" s="607"/>
      <c r="CW37" s="607"/>
      <c r="CX37" s="607"/>
      <c r="CY37" s="608"/>
      <c r="CZ37" s="591">
        <v>3.9</v>
      </c>
      <c r="DA37" s="609"/>
      <c r="DB37" s="609"/>
      <c r="DC37" s="610"/>
      <c r="DD37" s="594">
        <v>475586</v>
      </c>
      <c r="DE37" s="607"/>
      <c r="DF37" s="607"/>
      <c r="DG37" s="607"/>
      <c r="DH37" s="607"/>
      <c r="DI37" s="607"/>
      <c r="DJ37" s="607"/>
      <c r="DK37" s="608"/>
      <c r="DL37" s="594">
        <v>445540</v>
      </c>
      <c r="DM37" s="607"/>
      <c r="DN37" s="607"/>
      <c r="DO37" s="607"/>
      <c r="DP37" s="607"/>
      <c r="DQ37" s="607"/>
      <c r="DR37" s="607"/>
      <c r="DS37" s="607"/>
      <c r="DT37" s="607"/>
      <c r="DU37" s="607"/>
      <c r="DV37" s="608"/>
      <c r="DW37" s="611">
        <v>6</v>
      </c>
      <c r="DX37" s="612"/>
      <c r="DY37" s="612"/>
      <c r="DZ37" s="612"/>
      <c r="EA37" s="612"/>
      <c r="EB37" s="612"/>
      <c r="EC37" s="613"/>
    </row>
    <row r="38" spans="2:133" ht="11.25" customHeight="1">
      <c r="AQ38" s="614" t="s">
        <v>317</v>
      </c>
      <c r="AR38" s="615"/>
      <c r="AS38" s="615"/>
      <c r="AT38" s="615"/>
      <c r="AU38" s="615"/>
      <c r="AV38" s="615"/>
      <c r="AW38" s="615"/>
      <c r="AX38" s="615"/>
      <c r="AY38" s="616"/>
      <c r="AZ38" s="588" t="s">
        <v>112</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11571</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1443712</v>
      </c>
      <c r="CS38" s="589"/>
      <c r="CT38" s="589"/>
      <c r="CU38" s="589"/>
      <c r="CV38" s="589"/>
      <c r="CW38" s="589"/>
      <c r="CX38" s="589"/>
      <c r="CY38" s="590"/>
      <c r="CZ38" s="591">
        <v>11.7</v>
      </c>
      <c r="DA38" s="609"/>
      <c r="DB38" s="609"/>
      <c r="DC38" s="610"/>
      <c r="DD38" s="594">
        <v>1316644</v>
      </c>
      <c r="DE38" s="589"/>
      <c r="DF38" s="589"/>
      <c r="DG38" s="589"/>
      <c r="DH38" s="589"/>
      <c r="DI38" s="589"/>
      <c r="DJ38" s="589"/>
      <c r="DK38" s="590"/>
      <c r="DL38" s="594">
        <v>947945</v>
      </c>
      <c r="DM38" s="589"/>
      <c r="DN38" s="589"/>
      <c r="DO38" s="589"/>
      <c r="DP38" s="589"/>
      <c r="DQ38" s="589"/>
      <c r="DR38" s="589"/>
      <c r="DS38" s="589"/>
      <c r="DT38" s="589"/>
      <c r="DU38" s="589"/>
      <c r="DV38" s="590"/>
      <c r="DW38" s="611">
        <v>12.7</v>
      </c>
      <c r="DX38" s="612"/>
      <c r="DY38" s="612"/>
      <c r="DZ38" s="612"/>
      <c r="EA38" s="612"/>
      <c r="EB38" s="612"/>
      <c r="EC38" s="613"/>
    </row>
    <row r="39" spans="2:133" ht="11.25" customHeight="1">
      <c r="AQ39" s="614" t="s">
        <v>320</v>
      </c>
      <c r="AR39" s="615"/>
      <c r="AS39" s="615"/>
      <c r="AT39" s="615"/>
      <c r="AU39" s="615"/>
      <c r="AV39" s="615"/>
      <c r="AW39" s="615"/>
      <c r="AX39" s="615"/>
      <c r="AY39" s="616"/>
      <c r="AZ39" s="588" t="s">
        <v>112</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99</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376765</v>
      </c>
      <c r="CS39" s="607"/>
      <c r="CT39" s="607"/>
      <c r="CU39" s="607"/>
      <c r="CV39" s="607"/>
      <c r="CW39" s="607"/>
      <c r="CX39" s="607"/>
      <c r="CY39" s="608"/>
      <c r="CZ39" s="591">
        <v>3.1</v>
      </c>
      <c r="DA39" s="609"/>
      <c r="DB39" s="609"/>
      <c r="DC39" s="610"/>
      <c r="DD39" s="594">
        <v>352012</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215386</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74</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t="s">
        <v>112</v>
      </c>
      <c r="CS40" s="589"/>
      <c r="CT40" s="589"/>
      <c r="CU40" s="589"/>
      <c r="CV40" s="589"/>
      <c r="CW40" s="589"/>
      <c r="CX40" s="589"/>
      <c r="CY40" s="590"/>
      <c r="CZ40" s="591" t="s">
        <v>112</v>
      </c>
      <c r="DA40" s="609"/>
      <c r="DB40" s="609"/>
      <c r="DC40" s="610"/>
      <c r="DD40" s="594" t="s">
        <v>112</v>
      </c>
      <c r="DE40" s="589"/>
      <c r="DF40" s="589"/>
      <c r="DG40" s="589"/>
      <c r="DH40" s="589"/>
      <c r="DI40" s="589"/>
      <c r="DJ40" s="589"/>
      <c r="DK40" s="590"/>
      <c r="DL40" s="594" t="s">
        <v>112</v>
      </c>
      <c r="DM40" s="589"/>
      <c r="DN40" s="589"/>
      <c r="DO40" s="589"/>
      <c r="DP40" s="589"/>
      <c r="DQ40" s="589"/>
      <c r="DR40" s="589"/>
      <c r="DS40" s="589"/>
      <c r="DT40" s="589"/>
      <c r="DU40" s="589"/>
      <c r="DV40" s="590"/>
      <c r="DW40" s="611" t="s">
        <v>112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739585</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261</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2704051</v>
      </c>
      <c r="CS42" s="589"/>
      <c r="CT42" s="589"/>
      <c r="CU42" s="589"/>
      <c r="CV42" s="589"/>
      <c r="CW42" s="589"/>
      <c r="CX42" s="589"/>
      <c r="CY42" s="590"/>
      <c r="CZ42" s="591">
        <v>21.9</v>
      </c>
      <c r="DA42" s="592"/>
      <c r="DB42" s="592"/>
      <c r="DC42" s="593"/>
      <c r="DD42" s="594">
        <v>822531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35784</v>
      </c>
      <c r="CS43" s="607"/>
      <c r="CT43" s="607"/>
      <c r="CU43" s="607"/>
      <c r="CV43" s="607"/>
      <c r="CW43" s="607"/>
      <c r="CX43" s="607"/>
      <c r="CY43" s="608"/>
      <c r="CZ43" s="591">
        <v>0.3</v>
      </c>
      <c r="DA43" s="609"/>
      <c r="DB43" s="609"/>
      <c r="DC43" s="610"/>
      <c r="DD43" s="594">
        <v>35784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2702539</v>
      </c>
      <c r="CS44" s="589"/>
      <c r="CT44" s="589"/>
      <c r="CU44" s="589"/>
      <c r="CV44" s="589"/>
      <c r="CW44" s="589"/>
      <c r="CX44" s="589"/>
      <c r="CY44" s="590"/>
      <c r="CZ44" s="591">
        <v>21.9</v>
      </c>
      <c r="DA44" s="592"/>
      <c r="DB44" s="592"/>
      <c r="DC44" s="593"/>
      <c r="DD44" s="594">
        <v>821969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1250736</v>
      </c>
      <c r="CS45" s="607"/>
      <c r="CT45" s="607"/>
      <c r="CU45" s="607"/>
      <c r="CV45" s="607"/>
      <c r="CW45" s="607"/>
      <c r="CX45" s="607"/>
      <c r="CY45" s="608"/>
      <c r="CZ45" s="591">
        <v>10.1</v>
      </c>
      <c r="DA45" s="609"/>
      <c r="DB45" s="609"/>
      <c r="DC45" s="610"/>
      <c r="DD45" s="594">
        <v>208477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1447532</v>
      </c>
      <c r="CS46" s="589"/>
      <c r="CT46" s="589"/>
      <c r="CU46" s="589"/>
      <c r="CV46" s="589"/>
      <c r="CW46" s="589"/>
      <c r="CX46" s="589"/>
      <c r="CY46" s="590"/>
      <c r="CZ46" s="591">
        <v>11.7</v>
      </c>
      <c r="DA46" s="592"/>
      <c r="DB46" s="592"/>
      <c r="DC46" s="593"/>
      <c r="DD46" s="594">
        <v>609221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1512</v>
      </c>
      <c r="CS47" s="607"/>
      <c r="CT47" s="607"/>
      <c r="CU47" s="607"/>
      <c r="CV47" s="607"/>
      <c r="CW47" s="607"/>
      <c r="CX47" s="607"/>
      <c r="CY47" s="608"/>
      <c r="CZ47" s="591">
        <v>0</v>
      </c>
      <c r="DA47" s="609"/>
      <c r="DB47" s="609"/>
      <c r="DC47" s="610"/>
      <c r="DD47" s="594">
        <v>562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12336323</v>
      </c>
      <c r="CS49" s="573"/>
      <c r="CT49" s="573"/>
      <c r="CU49" s="573"/>
      <c r="CV49" s="573"/>
      <c r="CW49" s="573"/>
      <c r="CX49" s="573"/>
      <c r="CY49" s="574"/>
      <c r="CZ49" s="575">
        <v>100</v>
      </c>
      <c r="DA49" s="576"/>
      <c r="DB49" s="576"/>
      <c r="DC49" s="577"/>
      <c r="DD49" s="578">
        <v>8361605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Q77" zoomScale="70" zoomScaleNormal="25" zoomScaleSheetLayoutView="70" workbookViewId="0">
      <selection activeCell="CW102" sqref="CW102:DA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12526</v>
      </c>
      <c r="R7" s="1101"/>
      <c r="S7" s="1101"/>
      <c r="T7" s="1101"/>
      <c r="U7" s="1101"/>
      <c r="V7" s="1101">
        <v>12019</v>
      </c>
      <c r="W7" s="1101"/>
      <c r="X7" s="1101"/>
      <c r="Y7" s="1101"/>
      <c r="Z7" s="1101"/>
      <c r="AA7" s="1101">
        <v>507</v>
      </c>
      <c r="AB7" s="1101"/>
      <c r="AC7" s="1101"/>
      <c r="AD7" s="1101"/>
      <c r="AE7" s="1102"/>
      <c r="AF7" s="1103">
        <v>456</v>
      </c>
      <c r="AG7" s="1104"/>
      <c r="AH7" s="1104"/>
      <c r="AI7" s="1104"/>
      <c r="AJ7" s="1105"/>
      <c r="AK7" s="1087">
        <v>802</v>
      </c>
      <c r="AL7" s="1088"/>
      <c r="AM7" s="1088"/>
      <c r="AN7" s="1088"/>
      <c r="AO7" s="1088"/>
      <c r="AP7" s="1088">
        <v>10989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535</v>
      </c>
      <c r="BT7" s="1092"/>
      <c r="BU7" s="1092"/>
      <c r="BV7" s="1092"/>
      <c r="BW7" s="1092"/>
      <c r="BX7" s="1092"/>
      <c r="BY7" s="1092"/>
      <c r="BZ7" s="1092"/>
      <c r="CA7" s="1092"/>
      <c r="CB7" s="1092"/>
      <c r="CC7" s="1092"/>
      <c r="CD7" s="1092"/>
      <c r="CE7" s="1092"/>
      <c r="CF7" s="1092"/>
      <c r="CG7" s="1093"/>
      <c r="CH7" s="1084">
        <v>-31</v>
      </c>
      <c r="CI7" s="1085"/>
      <c r="CJ7" s="1085"/>
      <c r="CK7" s="1085"/>
      <c r="CL7" s="1086"/>
      <c r="CM7" s="1084">
        <v>401</v>
      </c>
      <c r="CN7" s="1085"/>
      <c r="CO7" s="1085"/>
      <c r="CP7" s="1085"/>
      <c r="CQ7" s="1086"/>
      <c r="CR7" s="1084">
        <v>13</v>
      </c>
      <c r="CS7" s="1085"/>
      <c r="CT7" s="1085"/>
      <c r="CU7" s="1085"/>
      <c r="CV7" s="1086"/>
      <c r="CW7" s="1084" t="s">
        <v>534</v>
      </c>
      <c r="CX7" s="1085"/>
      <c r="CY7" s="1085"/>
      <c r="CZ7" s="1085"/>
      <c r="DA7" s="1086"/>
      <c r="DB7" s="1084" t="s">
        <v>534</v>
      </c>
      <c r="DC7" s="1085"/>
      <c r="DD7" s="1085"/>
      <c r="DE7" s="1085"/>
      <c r="DF7" s="1086"/>
      <c r="DG7" s="1084" t="s">
        <v>534</v>
      </c>
      <c r="DH7" s="1085"/>
      <c r="DI7" s="1085"/>
      <c r="DJ7" s="1085"/>
      <c r="DK7" s="1086"/>
      <c r="DL7" s="1084" t="s">
        <v>534</v>
      </c>
      <c r="DM7" s="1085"/>
      <c r="DN7" s="1085"/>
      <c r="DO7" s="1085"/>
      <c r="DP7" s="1086"/>
      <c r="DQ7" s="1084" t="s">
        <v>534</v>
      </c>
      <c r="DR7" s="1085"/>
      <c r="DS7" s="1085"/>
      <c r="DT7" s="1085"/>
      <c r="DU7" s="1086"/>
      <c r="DV7" s="1111"/>
      <c r="DW7" s="1112"/>
      <c r="DX7" s="1112"/>
      <c r="DY7" s="1112"/>
      <c r="DZ7" s="1113"/>
      <c r="EA7" s="205"/>
    </row>
    <row r="8" spans="1:131" s="206" customFormat="1" ht="26.25" customHeight="1">
      <c r="A8" s="212">
        <v>2</v>
      </c>
      <c r="B8" s="1027" t="s">
        <v>365</v>
      </c>
      <c r="C8" s="1028"/>
      <c r="D8" s="1028"/>
      <c r="E8" s="1028"/>
      <c r="F8" s="1028"/>
      <c r="G8" s="1028"/>
      <c r="H8" s="1028"/>
      <c r="I8" s="1028"/>
      <c r="J8" s="1028"/>
      <c r="K8" s="1028"/>
      <c r="L8" s="1028"/>
      <c r="M8" s="1028"/>
      <c r="N8" s="1028"/>
      <c r="O8" s="1028"/>
      <c r="P8" s="1029"/>
      <c r="Q8" s="1039">
        <v>364</v>
      </c>
      <c r="R8" s="1040"/>
      <c r="S8" s="1040"/>
      <c r="T8" s="1040"/>
      <c r="U8" s="1040"/>
      <c r="V8" s="1040">
        <v>364</v>
      </c>
      <c r="W8" s="1040"/>
      <c r="X8" s="1040"/>
      <c r="Y8" s="1040"/>
      <c r="Z8" s="1040"/>
      <c r="AA8" s="1040" t="s">
        <v>533</v>
      </c>
      <c r="AB8" s="1040"/>
      <c r="AC8" s="1040"/>
      <c r="AD8" s="1040"/>
      <c r="AE8" s="1041"/>
      <c r="AF8" s="1033" t="s">
        <v>366</v>
      </c>
      <c r="AG8" s="1034"/>
      <c r="AH8" s="1034"/>
      <c r="AI8" s="1034"/>
      <c r="AJ8" s="1035"/>
      <c r="AK8" s="1082" t="s">
        <v>534</v>
      </c>
      <c r="AL8" s="1083"/>
      <c r="AM8" s="1083"/>
      <c r="AN8" s="1083"/>
      <c r="AO8" s="1083"/>
      <c r="AP8" s="1083" t="s">
        <v>534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12890</v>
      </c>
      <c r="R23" s="1065"/>
      <c r="S23" s="1065"/>
      <c r="T23" s="1065"/>
      <c r="U23" s="1065"/>
      <c r="V23" s="1065">
        <v>12383</v>
      </c>
      <c r="W23" s="1065"/>
      <c r="X23" s="1065"/>
      <c r="Y23" s="1065"/>
      <c r="Z23" s="1065"/>
      <c r="AA23" s="1065">
        <v>507</v>
      </c>
      <c r="AB23" s="1065"/>
      <c r="AC23" s="1065"/>
      <c r="AD23" s="1065"/>
      <c r="AE23" s="1066"/>
      <c r="AF23" s="1067">
        <v>456</v>
      </c>
      <c r="AG23" s="1065"/>
      <c r="AH23" s="1065"/>
      <c r="AI23" s="1065"/>
      <c r="AJ23" s="1068"/>
      <c r="AK23" s="1069"/>
      <c r="AL23" s="1070"/>
      <c r="AM23" s="1070"/>
      <c r="AN23" s="1070"/>
      <c r="AO23" s="1070"/>
      <c r="AP23" s="1065">
        <v>10989</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4707</v>
      </c>
      <c r="R28" s="1050"/>
      <c r="S28" s="1050"/>
      <c r="T28" s="1050"/>
      <c r="U28" s="1050"/>
      <c r="V28" s="1050">
        <v>4577</v>
      </c>
      <c r="W28" s="1050"/>
      <c r="X28" s="1050"/>
      <c r="Y28" s="1050"/>
      <c r="Z28" s="1050"/>
      <c r="AA28" s="1050">
        <v>130</v>
      </c>
      <c r="AB28" s="1050"/>
      <c r="AC28" s="1050"/>
      <c r="AD28" s="1050"/>
      <c r="AE28" s="1051"/>
      <c r="AF28" s="1052">
        <v>130</v>
      </c>
      <c r="AG28" s="1050"/>
      <c r="AH28" s="1050"/>
      <c r="AI28" s="1050"/>
      <c r="AJ28" s="1053"/>
      <c r="AK28" s="1054">
        <v>169</v>
      </c>
      <c r="AL28" s="1042"/>
      <c r="AM28" s="1042"/>
      <c r="AN28" s="1042"/>
      <c r="AO28" s="1042"/>
      <c r="AP28" s="1042" t="s">
        <v>534</v>
      </c>
      <c r="AQ28" s="1042"/>
      <c r="AR28" s="1042"/>
      <c r="AS28" s="1042"/>
      <c r="AT28" s="1042"/>
      <c r="AU28" s="1042" t="s">
        <v>534</v>
      </c>
      <c r="AV28" s="1042"/>
      <c r="AW28" s="1042"/>
      <c r="AX28" s="1042"/>
      <c r="AY28" s="1042"/>
      <c r="AZ28" s="1043" t="s">
        <v>534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2659</v>
      </c>
      <c r="R29" s="1040"/>
      <c r="S29" s="1040"/>
      <c r="T29" s="1040"/>
      <c r="U29" s="1040"/>
      <c r="V29" s="1040">
        <v>2605</v>
      </c>
      <c r="W29" s="1040"/>
      <c r="X29" s="1040"/>
      <c r="Y29" s="1040"/>
      <c r="Z29" s="1040"/>
      <c r="AA29" s="1040">
        <v>54</v>
      </c>
      <c r="AB29" s="1040"/>
      <c r="AC29" s="1040"/>
      <c r="AD29" s="1040"/>
      <c r="AE29" s="1041"/>
      <c r="AF29" s="1033">
        <v>54</v>
      </c>
      <c r="AG29" s="1034"/>
      <c r="AH29" s="1034"/>
      <c r="AI29" s="1034"/>
      <c r="AJ29" s="1035"/>
      <c r="AK29" s="976">
        <v>386</v>
      </c>
      <c r="AL29" s="967"/>
      <c r="AM29" s="967"/>
      <c r="AN29" s="967"/>
      <c r="AO29" s="967"/>
      <c r="AP29" s="967" t="s">
        <v>534</v>
      </c>
      <c r="AQ29" s="967"/>
      <c r="AR29" s="967"/>
      <c r="AS29" s="967"/>
      <c r="AT29" s="967"/>
      <c r="AU29" s="967" t="s">
        <v>534</v>
      </c>
      <c r="AV29" s="967"/>
      <c r="AW29" s="967"/>
      <c r="AX29" s="967"/>
      <c r="AY29" s="967"/>
      <c r="AZ29" s="1038" t="s">
        <v>534</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348</v>
      </c>
      <c r="R30" s="1040"/>
      <c r="S30" s="1040"/>
      <c r="T30" s="1040"/>
      <c r="U30" s="1040"/>
      <c r="V30" s="1040">
        <v>337</v>
      </c>
      <c r="W30" s="1040"/>
      <c r="X30" s="1040"/>
      <c r="Y30" s="1040"/>
      <c r="Z30" s="1040"/>
      <c r="AA30" s="1040">
        <v>11</v>
      </c>
      <c r="AB30" s="1040"/>
      <c r="AC30" s="1040"/>
      <c r="AD30" s="1040"/>
      <c r="AE30" s="1041"/>
      <c r="AF30" s="1033">
        <v>11</v>
      </c>
      <c r="AG30" s="1034"/>
      <c r="AH30" s="1034"/>
      <c r="AI30" s="1034"/>
      <c r="AJ30" s="1035"/>
      <c r="AK30" s="976">
        <v>56</v>
      </c>
      <c r="AL30" s="967"/>
      <c r="AM30" s="967"/>
      <c r="AN30" s="967"/>
      <c r="AO30" s="967"/>
      <c r="AP30" s="967" t="s">
        <v>534</v>
      </c>
      <c r="AQ30" s="967"/>
      <c r="AR30" s="967"/>
      <c r="AS30" s="967"/>
      <c r="AT30" s="967"/>
      <c r="AU30" s="967" t="s">
        <v>534</v>
      </c>
      <c r="AV30" s="967"/>
      <c r="AW30" s="967"/>
      <c r="AX30" s="967"/>
      <c r="AY30" s="967"/>
      <c r="AZ30" s="1038" t="s">
        <v>534</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530</v>
      </c>
      <c r="R31" s="1040"/>
      <c r="S31" s="1040"/>
      <c r="T31" s="1040"/>
      <c r="U31" s="1040"/>
      <c r="V31" s="1040">
        <v>495</v>
      </c>
      <c r="W31" s="1040"/>
      <c r="X31" s="1040"/>
      <c r="Y31" s="1040"/>
      <c r="Z31" s="1040"/>
      <c r="AA31" s="1040">
        <v>35</v>
      </c>
      <c r="AB31" s="1040"/>
      <c r="AC31" s="1040"/>
      <c r="AD31" s="1040"/>
      <c r="AE31" s="1041"/>
      <c r="AF31" s="1033">
        <v>730</v>
      </c>
      <c r="AG31" s="1034"/>
      <c r="AH31" s="1034"/>
      <c r="AI31" s="1034"/>
      <c r="AJ31" s="1035"/>
      <c r="AK31" s="976" t="s">
        <v>534</v>
      </c>
      <c r="AL31" s="967"/>
      <c r="AM31" s="967"/>
      <c r="AN31" s="967"/>
      <c r="AO31" s="967"/>
      <c r="AP31" s="967">
        <v>591</v>
      </c>
      <c r="AQ31" s="967"/>
      <c r="AR31" s="967"/>
      <c r="AS31" s="967"/>
      <c r="AT31" s="967"/>
      <c r="AU31" s="967">
        <v>3</v>
      </c>
      <c r="AV31" s="967"/>
      <c r="AW31" s="967"/>
      <c r="AX31" s="967"/>
      <c r="AY31" s="967"/>
      <c r="AZ31" s="1038" t="s">
        <v>534</v>
      </c>
      <c r="BA31" s="1038"/>
      <c r="BB31" s="1038"/>
      <c r="BC31" s="1038"/>
      <c r="BD31" s="1038"/>
      <c r="BE31" s="1022" t="s">
        <v>384</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385</v>
      </c>
      <c r="C32" s="1028"/>
      <c r="D32" s="1028"/>
      <c r="E32" s="1028"/>
      <c r="F32" s="1028"/>
      <c r="G32" s="1028"/>
      <c r="H32" s="1028"/>
      <c r="I32" s="1028"/>
      <c r="J32" s="1028"/>
      <c r="K32" s="1028"/>
      <c r="L32" s="1028"/>
      <c r="M32" s="1028"/>
      <c r="N32" s="1028"/>
      <c r="O32" s="1028"/>
      <c r="P32" s="1029"/>
      <c r="Q32" s="1039">
        <v>169</v>
      </c>
      <c r="R32" s="1040"/>
      <c r="S32" s="1040"/>
      <c r="T32" s="1040"/>
      <c r="U32" s="1040"/>
      <c r="V32" s="1040">
        <v>147</v>
      </c>
      <c r="W32" s="1040"/>
      <c r="X32" s="1040"/>
      <c r="Y32" s="1040"/>
      <c r="Z32" s="1040"/>
      <c r="AA32" s="1040">
        <v>22</v>
      </c>
      <c r="AB32" s="1040"/>
      <c r="AC32" s="1040"/>
      <c r="AD32" s="1040"/>
      <c r="AE32" s="1041"/>
      <c r="AF32" s="1033">
        <v>22</v>
      </c>
      <c r="AG32" s="1034"/>
      <c r="AH32" s="1034"/>
      <c r="AI32" s="1034"/>
      <c r="AJ32" s="1035"/>
      <c r="AK32" s="976" t="s">
        <v>534</v>
      </c>
      <c r="AL32" s="967"/>
      <c r="AM32" s="967"/>
      <c r="AN32" s="967"/>
      <c r="AO32" s="967"/>
      <c r="AP32" s="967" t="s">
        <v>534</v>
      </c>
      <c r="AQ32" s="967"/>
      <c r="AR32" s="967"/>
      <c r="AS32" s="967"/>
      <c r="AT32" s="967"/>
      <c r="AU32" s="967" t="s">
        <v>534</v>
      </c>
      <c r="AV32" s="967"/>
      <c r="AW32" s="967"/>
      <c r="AX32" s="967"/>
      <c r="AY32" s="967"/>
      <c r="AZ32" s="1038" t="s">
        <v>534</v>
      </c>
      <c r="BA32" s="1038"/>
      <c r="BB32" s="1038"/>
      <c r="BC32" s="1038"/>
      <c r="BD32" s="1038"/>
      <c r="BE32" s="1022" t="s">
        <v>386</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387</v>
      </c>
      <c r="C33" s="1028"/>
      <c r="D33" s="1028"/>
      <c r="E33" s="1028"/>
      <c r="F33" s="1028"/>
      <c r="G33" s="1028"/>
      <c r="H33" s="1028"/>
      <c r="I33" s="1028"/>
      <c r="J33" s="1028"/>
      <c r="K33" s="1028"/>
      <c r="L33" s="1028"/>
      <c r="M33" s="1028"/>
      <c r="N33" s="1028"/>
      <c r="O33" s="1028"/>
      <c r="P33" s="1029"/>
      <c r="Q33" s="1039">
        <v>1195</v>
      </c>
      <c r="R33" s="1040"/>
      <c r="S33" s="1040"/>
      <c r="T33" s="1040"/>
      <c r="U33" s="1040"/>
      <c r="V33" s="1040">
        <v>1170</v>
      </c>
      <c r="W33" s="1040"/>
      <c r="X33" s="1040"/>
      <c r="Y33" s="1040"/>
      <c r="Z33" s="1040"/>
      <c r="AA33" s="1040">
        <v>25</v>
      </c>
      <c r="AB33" s="1040"/>
      <c r="AC33" s="1040"/>
      <c r="AD33" s="1040"/>
      <c r="AE33" s="1041"/>
      <c r="AF33" s="1033">
        <v>25</v>
      </c>
      <c r="AG33" s="1034"/>
      <c r="AH33" s="1034"/>
      <c r="AI33" s="1034"/>
      <c r="AJ33" s="1035"/>
      <c r="AK33" s="976">
        <v>483</v>
      </c>
      <c r="AL33" s="967"/>
      <c r="AM33" s="967"/>
      <c r="AN33" s="967"/>
      <c r="AO33" s="967"/>
      <c r="AP33" s="967">
        <v>4192</v>
      </c>
      <c r="AQ33" s="967"/>
      <c r="AR33" s="967"/>
      <c r="AS33" s="967"/>
      <c r="AT33" s="967"/>
      <c r="AU33" s="967">
        <v>3458</v>
      </c>
      <c r="AV33" s="967"/>
      <c r="AW33" s="967"/>
      <c r="AX33" s="967"/>
      <c r="AY33" s="967"/>
      <c r="AZ33" s="1038" t="s">
        <v>534</v>
      </c>
      <c r="BA33" s="1038"/>
      <c r="BB33" s="1038"/>
      <c r="BC33" s="1038"/>
      <c r="BD33" s="1038"/>
      <c r="BE33" s="1022" t="s">
        <v>386</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388</v>
      </c>
      <c r="C34" s="1028"/>
      <c r="D34" s="1028"/>
      <c r="E34" s="1028"/>
      <c r="F34" s="1028"/>
      <c r="G34" s="1028"/>
      <c r="H34" s="1028"/>
      <c r="I34" s="1028"/>
      <c r="J34" s="1028"/>
      <c r="K34" s="1028"/>
      <c r="L34" s="1028"/>
      <c r="M34" s="1028"/>
      <c r="N34" s="1028"/>
      <c r="O34" s="1028"/>
      <c r="P34" s="1029"/>
      <c r="Q34" s="1039">
        <v>7</v>
      </c>
      <c r="R34" s="1040"/>
      <c r="S34" s="1040"/>
      <c r="T34" s="1040"/>
      <c r="U34" s="1040"/>
      <c r="V34" s="1040">
        <v>7</v>
      </c>
      <c r="W34" s="1040"/>
      <c r="X34" s="1040"/>
      <c r="Y34" s="1040"/>
      <c r="Z34" s="1040"/>
      <c r="AA34" s="1040">
        <v>0</v>
      </c>
      <c r="AB34" s="1040"/>
      <c r="AC34" s="1040"/>
      <c r="AD34" s="1040"/>
      <c r="AE34" s="1041"/>
      <c r="AF34" s="1033">
        <v>0</v>
      </c>
      <c r="AG34" s="1034"/>
      <c r="AH34" s="1034"/>
      <c r="AI34" s="1034"/>
      <c r="AJ34" s="1035"/>
      <c r="AK34" s="976">
        <v>6</v>
      </c>
      <c r="AL34" s="967"/>
      <c r="AM34" s="967"/>
      <c r="AN34" s="967"/>
      <c r="AO34" s="967"/>
      <c r="AP34" s="967">
        <v>42</v>
      </c>
      <c r="AQ34" s="967"/>
      <c r="AR34" s="967"/>
      <c r="AS34" s="967"/>
      <c r="AT34" s="967"/>
      <c r="AU34" s="967" t="s">
        <v>534</v>
      </c>
      <c r="AV34" s="967"/>
      <c r="AW34" s="967"/>
      <c r="AX34" s="967"/>
      <c r="AY34" s="967"/>
      <c r="AZ34" s="1038" t="s">
        <v>534</v>
      </c>
      <c r="BA34" s="1038"/>
      <c r="BB34" s="1038"/>
      <c r="BC34" s="1038"/>
      <c r="BD34" s="1038"/>
      <c r="BE34" s="1022" t="s">
        <v>386</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973</v>
      </c>
      <c r="AG63" s="955"/>
      <c r="AH63" s="955"/>
      <c r="AI63" s="955"/>
      <c r="AJ63" s="1020"/>
      <c r="AK63" s="1021"/>
      <c r="AL63" s="959"/>
      <c r="AM63" s="959"/>
      <c r="AN63" s="959"/>
      <c r="AO63" s="959"/>
      <c r="AP63" s="955">
        <v>4825</v>
      </c>
      <c r="AQ63" s="955"/>
      <c r="AR63" s="955"/>
      <c r="AS63" s="955"/>
      <c r="AT63" s="955"/>
      <c r="AU63" s="955">
        <v>3461</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393</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5543</v>
      </c>
      <c r="R68" s="978"/>
      <c r="S68" s="978"/>
      <c r="T68" s="978"/>
      <c r="U68" s="978"/>
      <c r="V68" s="978">
        <v>5413</v>
      </c>
      <c r="W68" s="978"/>
      <c r="X68" s="978"/>
      <c r="Y68" s="978"/>
      <c r="Z68" s="978"/>
      <c r="AA68" s="978">
        <v>130</v>
      </c>
      <c r="AB68" s="978"/>
      <c r="AC68" s="978"/>
      <c r="AD68" s="978"/>
      <c r="AE68" s="978"/>
      <c r="AF68" s="978">
        <v>130</v>
      </c>
      <c r="AG68" s="978"/>
      <c r="AH68" s="978"/>
      <c r="AI68" s="978"/>
      <c r="AJ68" s="978"/>
      <c r="AK68" s="978">
        <v>750</v>
      </c>
      <c r="AL68" s="978"/>
      <c r="AM68" s="978"/>
      <c r="AN68" s="978"/>
      <c r="AO68" s="978"/>
      <c r="AP68" s="978" t="s">
        <v>534</v>
      </c>
      <c r="AQ68" s="978"/>
      <c r="AR68" s="978"/>
      <c r="AS68" s="978"/>
      <c r="AT68" s="978"/>
      <c r="AU68" s="978" t="s">
        <v>534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323</v>
      </c>
      <c r="R69" s="967"/>
      <c r="S69" s="967"/>
      <c r="T69" s="967"/>
      <c r="U69" s="967"/>
      <c r="V69" s="967">
        <v>307</v>
      </c>
      <c r="W69" s="967"/>
      <c r="X69" s="967"/>
      <c r="Y69" s="967"/>
      <c r="Z69" s="967"/>
      <c r="AA69" s="967">
        <v>16</v>
      </c>
      <c r="AB69" s="967"/>
      <c r="AC69" s="967"/>
      <c r="AD69" s="967"/>
      <c r="AE69" s="967"/>
      <c r="AF69" s="967">
        <v>16</v>
      </c>
      <c r="AG69" s="967"/>
      <c r="AH69" s="967"/>
      <c r="AI69" s="967"/>
      <c r="AJ69" s="967"/>
      <c r="AK69" s="967">
        <v>45</v>
      </c>
      <c r="AL69" s="967"/>
      <c r="AM69" s="967"/>
      <c r="AN69" s="967"/>
      <c r="AO69" s="967"/>
      <c r="AP69" s="967" t="s">
        <v>534</v>
      </c>
      <c r="AQ69" s="967"/>
      <c r="AR69" s="967"/>
      <c r="AS69" s="967"/>
      <c r="AT69" s="967"/>
      <c r="AU69" s="967" t="s">
        <v>534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290</v>
      </c>
      <c r="R70" s="967"/>
      <c r="S70" s="967"/>
      <c r="T70" s="967"/>
      <c r="U70" s="967"/>
      <c r="V70" s="967">
        <v>246</v>
      </c>
      <c r="W70" s="967"/>
      <c r="X70" s="967"/>
      <c r="Y70" s="967"/>
      <c r="Z70" s="967"/>
      <c r="AA70" s="967">
        <v>43</v>
      </c>
      <c r="AB70" s="967"/>
      <c r="AC70" s="967"/>
      <c r="AD70" s="967"/>
      <c r="AE70" s="967"/>
      <c r="AF70" s="967">
        <v>43</v>
      </c>
      <c r="AG70" s="967"/>
      <c r="AH70" s="967"/>
      <c r="AI70" s="967"/>
      <c r="AJ70" s="967"/>
      <c r="AK70" s="967" t="s">
        <v>534</v>
      </c>
      <c r="AL70" s="967"/>
      <c r="AM70" s="967"/>
      <c r="AN70" s="967"/>
      <c r="AO70" s="967"/>
      <c r="AP70" s="967">
        <v>100</v>
      </c>
      <c r="AQ70" s="967"/>
      <c r="AR70" s="967"/>
      <c r="AS70" s="967"/>
      <c r="AT70" s="967"/>
      <c r="AU70" s="967">
        <v>10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1849</v>
      </c>
      <c r="R71" s="967"/>
      <c r="S71" s="967"/>
      <c r="T71" s="967"/>
      <c r="U71" s="967"/>
      <c r="V71" s="967">
        <v>1826</v>
      </c>
      <c r="W71" s="967"/>
      <c r="X71" s="967"/>
      <c r="Y71" s="967"/>
      <c r="Z71" s="967"/>
      <c r="AA71" s="967">
        <v>23</v>
      </c>
      <c r="AB71" s="967"/>
      <c r="AC71" s="967"/>
      <c r="AD71" s="967"/>
      <c r="AE71" s="967"/>
      <c r="AF71" s="967">
        <v>23</v>
      </c>
      <c r="AG71" s="967"/>
      <c r="AH71" s="967"/>
      <c r="AI71" s="967"/>
      <c r="AJ71" s="967"/>
      <c r="AK71" s="967">
        <v>15</v>
      </c>
      <c r="AL71" s="967"/>
      <c r="AM71" s="967"/>
      <c r="AN71" s="967"/>
      <c r="AO71" s="967"/>
      <c r="AP71" s="967">
        <v>1239</v>
      </c>
      <c r="AQ71" s="967"/>
      <c r="AR71" s="967"/>
      <c r="AS71" s="967"/>
      <c r="AT71" s="967"/>
      <c r="AU71" s="967">
        <v>311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v>2135</v>
      </c>
      <c r="R72" s="967"/>
      <c r="S72" s="967"/>
      <c r="T72" s="967"/>
      <c r="U72" s="967"/>
      <c r="V72" s="967">
        <v>2131</v>
      </c>
      <c r="W72" s="967"/>
      <c r="X72" s="967"/>
      <c r="Y72" s="967"/>
      <c r="Z72" s="967"/>
      <c r="AA72" s="967">
        <v>4</v>
      </c>
      <c r="AB72" s="967"/>
      <c r="AC72" s="967"/>
      <c r="AD72" s="967"/>
      <c r="AE72" s="967"/>
      <c r="AF72" s="967">
        <v>4</v>
      </c>
      <c r="AG72" s="967"/>
      <c r="AH72" s="967"/>
      <c r="AI72" s="967"/>
      <c r="AJ72" s="967"/>
      <c r="AK72" s="967" t="s">
        <v>534</v>
      </c>
      <c r="AL72" s="967"/>
      <c r="AM72" s="967"/>
      <c r="AN72" s="967"/>
      <c r="AO72" s="967"/>
      <c r="AP72" s="967" t="s">
        <v>534</v>
      </c>
      <c r="AQ72" s="967"/>
      <c r="AR72" s="967"/>
      <c r="AS72" s="967"/>
      <c r="AT72" s="967"/>
      <c r="AU72" s="967" t="s">
        <v>534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v>305</v>
      </c>
      <c r="R73" s="967"/>
      <c r="S73" s="967"/>
      <c r="T73" s="967"/>
      <c r="U73" s="967"/>
      <c r="V73" s="967">
        <v>296</v>
      </c>
      <c r="W73" s="967"/>
      <c r="X73" s="967"/>
      <c r="Y73" s="967"/>
      <c r="Z73" s="967"/>
      <c r="AA73" s="967">
        <v>9</v>
      </c>
      <c r="AB73" s="967"/>
      <c r="AC73" s="967"/>
      <c r="AD73" s="967"/>
      <c r="AE73" s="967"/>
      <c r="AF73" s="967">
        <v>9</v>
      </c>
      <c r="AG73" s="967"/>
      <c r="AH73" s="967"/>
      <c r="AI73" s="967"/>
      <c r="AJ73" s="967"/>
      <c r="AK73" s="967">
        <v>4</v>
      </c>
      <c r="AL73" s="967"/>
      <c r="AM73" s="967"/>
      <c r="AN73" s="967"/>
      <c r="AO73" s="967"/>
      <c r="AP73" s="967" t="s">
        <v>534</v>
      </c>
      <c r="AQ73" s="967"/>
      <c r="AR73" s="967"/>
      <c r="AS73" s="967"/>
      <c r="AT73" s="967"/>
      <c r="AU73" s="967" t="s">
        <v>534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542</v>
      </c>
      <c r="C74" s="971"/>
      <c r="D74" s="971"/>
      <c r="E74" s="971"/>
      <c r="F74" s="971"/>
      <c r="G74" s="971"/>
      <c r="H74" s="971"/>
      <c r="I74" s="971"/>
      <c r="J74" s="971"/>
      <c r="K74" s="971"/>
      <c r="L74" s="971"/>
      <c r="M74" s="971"/>
      <c r="N74" s="971"/>
      <c r="O74" s="971"/>
      <c r="P74" s="972"/>
      <c r="Q74" s="973">
        <v>57</v>
      </c>
      <c r="R74" s="967"/>
      <c r="S74" s="967"/>
      <c r="T74" s="967"/>
      <c r="U74" s="967"/>
      <c r="V74" s="967">
        <v>46</v>
      </c>
      <c r="W74" s="967"/>
      <c r="X74" s="967"/>
      <c r="Y74" s="967"/>
      <c r="Z74" s="967"/>
      <c r="AA74" s="967">
        <v>11</v>
      </c>
      <c r="AB74" s="967"/>
      <c r="AC74" s="967"/>
      <c r="AD74" s="967"/>
      <c r="AE74" s="967"/>
      <c r="AF74" s="967">
        <v>11</v>
      </c>
      <c r="AG74" s="967"/>
      <c r="AH74" s="967"/>
      <c r="AI74" s="967"/>
      <c r="AJ74" s="967"/>
      <c r="AK74" s="967" t="s">
        <v>534</v>
      </c>
      <c r="AL74" s="967"/>
      <c r="AM74" s="967"/>
      <c r="AN74" s="967"/>
      <c r="AO74" s="967"/>
      <c r="AP74" s="967" t="s">
        <v>534</v>
      </c>
      <c r="AQ74" s="967"/>
      <c r="AR74" s="967"/>
      <c r="AS74" s="967"/>
      <c r="AT74" s="967"/>
      <c r="AU74" s="967" t="s">
        <v>534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543</v>
      </c>
      <c r="C75" s="971"/>
      <c r="D75" s="971"/>
      <c r="E75" s="971"/>
      <c r="F75" s="971"/>
      <c r="G75" s="971"/>
      <c r="H75" s="971"/>
      <c r="I75" s="971"/>
      <c r="J75" s="971"/>
      <c r="K75" s="971"/>
      <c r="L75" s="971"/>
      <c r="M75" s="971"/>
      <c r="N75" s="971"/>
      <c r="O75" s="971"/>
      <c r="P75" s="972"/>
      <c r="Q75" s="974">
        <v>69</v>
      </c>
      <c r="R75" s="975"/>
      <c r="S75" s="975"/>
      <c r="T75" s="975"/>
      <c r="U75" s="976"/>
      <c r="V75" s="977">
        <v>61</v>
      </c>
      <c r="W75" s="975"/>
      <c r="X75" s="975"/>
      <c r="Y75" s="975"/>
      <c r="Z75" s="976"/>
      <c r="AA75" s="977">
        <v>8</v>
      </c>
      <c r="AB75" s="975"/>
      <c r="AC75" s="975"/>
      <c r="AD75" s="975"/>
      <c r="AE75" s="976"/>
      <c r="AF75" s="977">
        <v>8</v>
      </c>
      <c r="AG75" s="975"/>
      <c r="AH75" s="975"/>
      <c r="AI75" s="975"/>
      <c r="AJ75" s="976"/>
      <c r="AK75" s="977" t="s">
        <v>534</v>
      </c>
      <c r="AL75" s="975"/>
      <c r="AM75" s="975"/>
      <c r="AN75" s="975"/>
      <c r="AO75" s="976"/>
      <c r="AP75" s="977" t="s">
        <v>534</v>
      </c>
      <c r="AQ75" s="975"/>
      <c r="AR75" s="975"/>
      <c r="AS75" s="975"/>
      <c r="AT75" s="976"/>
      <c r="AU75" s="977" t="s">
        <v>534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544</v>
      </c>
      <c r="C76" s="971"/>
      <c r="D76" s="971"/>
      <c r="E76" s="971"/>
      <c r="F76" s="971"/>
      <c r="G76" s="971"/>
      <c r="H76" s="971"/>
      <c r="I76" s="971"/>
      <c r="J76" s="971"/>
      <c r="K76" s="971"/>
      <c r="L76" s="971"/>
      <c r="M76" s="971"/>
      <c r="N76" s="971"/>
      <c r="O76" s="971"/>
      <c r="P76" s="972"/>
      <c r="Q76" s="974">
        <v>8</v>
      </c>
      <c r="R76" s="975"/>
      <c r="S76" s="975"/>
      <c r="T76" s="975"/>
      <c r="U76" s="976"/>
      <c r="V76" s="977">
        <v>7</v>
      </c>
      <c r="W76" s="975"/>
      <c r="X76" s="975"/>
      <c r="Y76" s="975"/>
      <c r="Z76" s="976"/>
      <c r="AA76" s="977">
        <v>1</v>
      </c>
      <c r="AB76" s="975"/>
      <c r="AC76" s="975"/>
      <c r="AD76" s="975"/>
      <c r="AE76" s="976"/>
      <c r="AF76" s="977">
        <v>1</v>
      </c>
      <c r="AG76" s="975"/>
      <c r="AH76" s="975"/>
      <c r="AI76" s="975"/>
      <c r="AJ76" s="976"/>
      <c r="AK76" s="977" t="s">
        <v>534</v>
      </c>
      <c r="AL76" s="975"/>
      <c r="AM76" s="975"/>
      <c r="AN76" s="975"/>
      <c r="AO76" s="976"/>
      <c r="AP76" s="977" t="s">
        <v>534</v>
      </c>
      <c r="AQ76" s="975"/>
      <c r="AR76" s="975"/>
      <c r="AS76" s="975"/>
      <c r="AT76" s="976"/>
      <c r="AU76" s="977" t="s">
        <v>534</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545</v>
      </c>
      <c r="C77" s="971"/>
      <c r="D77" s="971"/>
      <c r="E77" s="971"/>
      <c r="F77" s="971"/>
      <c r="G77" s="971"/>
      <c r="H77" s="971"/>
      <c r="I77" s="971"/>
      <c r="J77" s="971"/>
      <c r="K77" s="971"/>
      <c r="L77" s="971"/>
      <c r="M77" s="971"/>
      <c r="N77" s="971"/>
      <c r="O77" s="971"/>
      <c r="P77" s="972"/>
      <c r="Q77" s="974">
        <v>1</v>
      </c>
      <c r="R77" s="975"/>
      <c r="S77" s="975"/>
      <c r="T77" s="975"/>
      <c r="U77" s="976"/>
      <c r="V77" s="977">
        <v>0</v>
      </c>
      <c r="W77" s="975"/>
      <c r="X77" s="975"/>
      <c r="Y77" s="975"/>
      <c r="Z77" s="976"/>
      <c r="AA77" s="977">
        <v>0</v>
      </c>
      <c r="AB77" s="975"/>
      <c r="AC77" s="975"/>
      <c r="AD77" s="975"/>
      <c r="AE77" s="976"/>
      <c r="AF77" s="977">
        <v>0</v>
      </c>
      <c r="AG77" s="975"/>
      <c r="AH77" s="975"/>
      <c r="AI77" s="975"/>
      <c r="AJ77" s="976"/>
      <c r="AK77" s="977" t="s">
        <v>534</v>
      </c>
      <c r="AL77" s="975"/>
      <c r="AM77" s="975"/>
      <c r="AN77" s="975"/>
      <c r="AO77" s="976"/>
      <c r="AP77" s="977" t="s">
        <v>534</v>
      </c>
      <c r="AQ77" s="975"/>
      <c r="AR77" s="975"/>
      <c r="AS77" s="975"/>
      <c r="AT77" s="976"/>
      <c r="AU77" s="977" t="s">
        <v>534</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546</v>
      </c>
      <c r="C78" s="971"/>
      <c r="D78" s="971"/>
      <c r="E78" s="971"/>
      <c r="F78" s="971"/>
      <c r="G78" s="971"/>
      <c r="H78" s="971"/>
      <c r="I78" s="971"/>
      <c r="J78" s="971"/>
      <c r="K78" s="971"/>
      <c r="L78" s="971"/>
      <c r="M78" s="971"/>
      <c r="N78" s="971"/>
      <c r="O78" s="971"/>
      <c r="P78" s="972"/>
      <c r="Q78" s="973">
        <v>379374</v>
      </c>
      <c r="R78" s="967"/>
      <c r="S78" s="967"/>
      <c r="T78" s="967"/>
      <c r="U78" s="967"/>
      <c r="V78" s="967">
        <v>363923</v>
      </c>
      <c r="W78" s="967"/>
      <c r="X78" s="967"/>
      <c r="Y78" s="967"/>
      <c r="Z78" s="967"/>
      <c r="AA78" s="967">
        <v>15452</v>
      </c>
      <c r="AB78" s="967"/>
      <c r="AC78" s="967"/>
      <c r="AD78" s="967"/>
      <c r="AE78" s="967"/>
      <c r="AF78" s="967">
        <v>15452</v>
      </c>
      <c r="AG78" s="967"/>
      <c r="AH78" s="967"/>
      <c r="AI78" s="967"/>
      <c r="AJ78" s="967"/>
      <c r="AK78" s="967">
        <v>4171</v>
      </c>
      <c r="AL78" s="967"/>
      <c r="AM78" s="967"/>
      <c r="AN78" s="967"/>
      <c r="AO78" s="967"/>
      <c r="AP78" s="967" t="s">
        <v>534</v>
      </c>
      <c r="AQ78" s="967"/>
      <c r="AR78" s="967"/>
      <c r="AS78" s="967"/>
      <c r="AT78" s="967"/>
      <c r="AU78" s="967" t="s">
        <v>534</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15697</v>
      </c>
      <c r="AG88" s="955"/>
      <c r="AH88" s="955"/>
      <c r="AI88" s="955"/>
      <c r="AJ88" s="955"/>
      <c r="AK88" s="959"/>
      <c r="AL88" s="959"/>
      <c r="AM88" s="959"/>
      <c r="AN88" s="959"/>
      <c r="AO88" s="959"/>
      <c r="AP88" s="955">
        <v>1339</v>
      </c>
      <c r="AQ88" s="955"/>
      <c r="AR88" s="955"/>
      <c r="AS88" s="955"/>
      <c r="AT88" s="955"/>
      <c r="AU88" s="955">
        <v>321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13</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1177494</v>
      </c>
      <c r="AB110" s="873"/>
      <c r="AC110" s="873"/>
      <c r="AD110" s="873"/>
      <c r="AE110" s="874"/>
      <c r="AF110" s="875">
        <v>1169522</v>
      </c>
      <c r="AG110" s="873"/>
      <c r="AH110" s="873"/>
      <c r="AI110" s="873"/>
      <c r="AJ110" s="874"/>
      <c r="AK110" s="875">
        <v>1111038</v>
      </c>
      <c r="AL110" s="873"/>
      <c r="AM110" s="873"/>
      <c r="AN110" s="873"/>
      <c r="AO110" s="874"/>
      <c r="AP110" s="876">
        <v>17</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10652647</v>
      </c>
      <c r="BR110" s="800"/>
      <c r="BS110" s="800"/>
      <c r="BT110" s="800"/>
      <c r="BU110" s="800"/>
      <c r="BV110" s="800">
        <v>10765836</v>
      </c>
      <c r="BW110" s="800"/>
      <c r="BX110" s="800"/>
      <c r="BY110" s="800"/>
      <c r="BZ110" s="800"/>
      <c r="CA110" s="800">
        <v>10989079</v>
      </c>
      <c r="CB110" s="800"/>
      <c r="CC110" s="800"/>
      <c r="CD110" s="800"/>
      <c r="CE110" s="800"/>
      <c r="CF110" s="861">
        <v>168.3</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v>1754205</v>
      </c>
      <c r="DR110" s="800"/>
      <c r="DS110" s="800"/>
      <c r="DT110" s="800"/>
      <c r="DU110" s="800"/>
      <c r="DV110" s="801">
        <v>26.9</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v>1754205</v>
      </c>
      <c r="CB111" s="771"/>
      <c r="CC111" s="771"/>
      <c r="CD111" s="771"/>
      <c r="CE111" s="771"/>
      <c r="CF111" s="848">
        <v>26.9</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3648379</v>
      </c>
      <c r="BR112" s="771"/>
      <c r="BS112" s="771"/>
      <c r="BT112" s="771"/>
      <c r="BU112" s="771"/>
      <c r="BV112" s="771">
        <v>3485826</v>
      </c>
      <c r="BW112" s="771"/>
      <c r="BX112" s="771"/>
      <c r="BY112" s="771"/>
      <c r="BZ112" s="771"/>
      <c r="CA112" s="771">
        <v>3492374</v>
      </c>
      <c r="CB112" s="771"/>
      <c r="CC112" s="771"/>
      <c r="CD112" s="771"/>
      <c r="CE112" s="771"/>
      <c r="CF112" s="848">
        <v>53.5</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369408</v>
      </c>
      <c r="AB113" s="909"/>
      <c r="AC113" s="909"/>
      <c r="AD113" s="909"/>
      <c r="AE113" s="910"/>
      <c r="AF113" s="911">
        <v>334992</v>
      </c>
      <c r="AG113" s="909"/>
      <c r="AH113" s="909"/>
      <c r="AI113" s="909"/>
      <c r="AJ113" s="910"/>
      <c r="AK113" s="911">
        <v>319268</v>
      </c>
      <c r="AL113" s="909"/>
      <c r="AM113" s="909"/>
      <c r="AN113" s="909"/>
      <c r="AO113" s="910"/>
      <c r="AP113" s="912">
        <v>4.9000000000000004</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290360</v>
      </c>
      <c r="BR113" s="771"/>
      <c r="BS113" s="771"/>
      <c r="BT113" s="771"/>
      <c r="BU113" s="771"/>
      <c r="BV113" s="771">
        <v>277537</v>
      </c>
      <c r="BW113" s="771"/>
      <c r="BX113" s="771"/>
      <c r="BY113" s="771"/>
      <c r="BZ113" s="771"/>
      <c r="CA113" s="771">
        <v>321574</v>
      </c>
      <c r="CB113" s="771"/>
      <c r="CC113" s="771"/>
      <c r="CD113" s="771"/>
      <c r="CE113" s="771"/>
      <c r="CF113" s="848">
        <v>4.9000000000000004</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26588</v>
      </c>
      <c r="AB114" s="784"/>
      <c r="AC114" s="784"/>
      <c r="AD114" s="784"/>
      <c r="AE114" s="785"/>
      <c r="AF114" s="786">
        <v>24217</v>
      </c>
      <c r="AG114" s="784"/>
      <c r="AH114" s="784"/>
      <c r="AI114" s="784"/>
      <c r="AJ114" s="785"/>
      <c r="AK114" s="786">
        <v>21510</v>
      </c>
      <c r="AL114" s="784"/>
      <c r="AM114" s="784"/>
      <c r="AN114" s="784"/>
      <c r="AO114" s="785"/>
      <c r="AP114" s="754">
        <v>0.3</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368767</v>
      </c>
      <c r="BR114" s="771"/>
      <c r="BS114" s="771"/>
      <c r="BT114" s="771"/>
      <c r="BU114" s="771"/>
      <c r="BV114" s="771">
        <v>296764</v>
      </c>
      <c r="BW114" s="771"/>
      <c r="BX114" s="771"/>
      <c r="BY114" s="771"/>
      <c r="BZ114" s="771"/>
      <c r="CA114" s="771">
        <v>571876</v>
      </c>
      <c r="CB114" s="771"/>
      <c r="CC114" s="771"/>
      <c r="CD114" s="771"/>
      <c r="CE114" s="771"/>
      <c r="CF114" s="848">
        <v>8.8000000000000007</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1573490</v>
      </c>
      <c r="AB117" s="895"/>
      <c r="AC117" s="895"/>
      <c r="AD117" s="895"/>
      <c r="AE117" s="896"/>
      <c r="AF117" s="898">
        <v>1528731</v>
      </c>
      <c r="AG117" s="895"/>
      <c r="AH117" s="895"/>
      <c r="AI117" s="895"/>
      <c r="AJ117" s="896"/>
      <c r="AK117" s="898">
        <v>1451816</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14960153</v>
      </c>
      <c r="BR118" s="858"/>
      <c r="BS118" s="858"/>
      <c r="BT118" s="858"/>
      <c r="BU118" s="858"/>
      <c r="BV118" s="858">
        <v>14825963</v>
      </c>
      <c r="BW118" s="858"/>
      <c r="BX118" s="858"/>
      <c r="BY118" s="858"/>
      <c r="BZ118" s="858"/>
      <c r="CA118" s="858">
        <v>17129108</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2694903</v>
      </c>
      <c r="BR119" s="800"/>
      <c r="BS119" s="800"/>
      <c r="BT119" s="800"/>
      <c r="BU119" s="800"/>
      <c r="BV119" s="800">
        <v>2783394</v>
      </c>
      <c r="BW119" s="800"/>
      <c r="BX119" s="800"/>
      <c r="BY119" s="800"/>
      <c r="BZ119" s="800"/>
      <c r="CA119" s="800">
        <v>2496324</v>
      </c>
      <c r="CB119" s="800"/>
      <c r="CC119" s="800"/>
      <c r="CD119" s="800"/>
      <c r="CE119" s="800"/>
      <c r="CF119" s="861">
        <v>38.200000000000003</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1088279</v>
      </c>
      <c r="BR120" s="771"/>
      <c r="BS120" s="771"/>
      <c r="BT120" s="771"/>
      <c r="BU120" s="771"/>
      <c r="BV120" s="771">
        <v>1105542</v>
      </c>
      <c r="BW120" s="771"/>
      <c r="BX120" s="771"/>
      <c r="BY120" s="771"/>
      <c r="BZ120" s="771"/>
      <c r="CA120" s="771">
        <v>1072745</v>
      </c>
      <c r="CB120" s="771"/>
      <c r="CC120" s="771"/>
      <c r="CD120" s="771"/>
      <c r="CE120" s="771"/>
      <c r="CF120" s="848">
        <v>16.399999999999999</v>
      </c>
      <c r="CG120" s="849"/>
      <c r="CH120" s="849"/>
      <c r="CI120" s="849"/>
      <c r="CJ120" s="849"/>
      <c r="CK120" s="850" t="s">
        <v>438</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3601081</v>
      </c>
      <c r="DH120" s="800"/>
      <c r="DI120" s="800"/>
      <c r="DJ120" s="800"/>
      <c r="DK120" s="800"/>
      <c r="DL120" s="800">
        <v>3483235</v>
      </c>
      <c r="DM120" s="800"/>
      <c r="DN120" s="800"/>
      <c r="DO120" s="800"/>
      <c r="DP120" s="800"/>
      <c r="DQ120" s="800">
        <v>3458244</v>
      </c>
      <c r="DR120" s="800"/>
      <c r="DS120" s="800"/>
      <c r="DT120" s="800"/>
      <c r="DU120" s="800"/>
      <c r="DV120" s="801">
        <v>53</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10588739</v>
      </c>
      <c r="BR121" s="858"/>
      <c r="BS121" s="858"/>
      <c r="BT121" s="858"/>
      <c r="BU121" s="858"/>
      <c r="BV121" s="858">
        <v>10745901</v>
      </c>
      <c r="BW121" s="858"/>
      <c r="BX121" s="858"/>
      <c r="BY121" s="858"/>
      <c r="BZ121" s="858"/>
      <c r="CA121" s="858">
        <v>10802876</v>
      </c>
      <c r="CB121" s="858"/>
      <c r="CC121" s="858"/>
      <c r="CD121" s="858"/>
      <c r="CE121" s="858"/>
      <c r="CF121" s="859">
        <v>165.5</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40255</v>
      </c>
      <c r="DH121" s="771"/>
      <c r="DI121" s="771"/>
      <c r="DJ121" s="771"/>
      <c r="DK121" s="771"/>
      <c r="DL121" s="771" t="s">
        <v>112</v>
      </c>
      <c r="DM121" s="771"/>
      <c r="DN121" s="771"/>
      <c r="DO121" s="771"/>
      <c r="DP121" s="771"/>
      <c r="DQ121" s="771">
        <v>33539</v>
      </c>
      <c r="DR121" s="771"/>
      <c r="DS121" s="771"/>
      <c r="DT121" s="771"/>
      <c r="DU121" s="771"/>
      <c r="DV121" s="823">
        <v>0.5</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14371921</v>
      </c>
      <c r="BR122" s="840"/>
      <c r="BS122" s="840"/>
      <c r="BT122" s="840"/>
      <c r="BU122" s="840"/>
      <c r="BV122" s="840">
        <v>14634837</v>
      </c>
      <c r="BW122" s="840"/>
      <c r="BX122" s="840"/>
      <c r="BY122" s="840"/>
      <c r="BZ122" s="840"/>
      <c r="CA122" s="840">
        <v>14371945</v>
      </c>
      <c r="CB122" s="840"/>
      <c r="CC122" s="840"/>
      <c r="CD122" s="840"/>
      <c r="CE122" s="840"/>
      <c r="CF122" s="743"/>
      <c r="CG122" s="744"/>
      <c r="CH122" s="744"/>
      <c r="CI122" s="744"/>
      <c r="CJ122" s="841"/>
      <c r="CK122" s="851"/>
      <c r="CL122" s="812"/>
      <c r="CM122" s="812"/>
      <c r="CN122" s="812"/>
      <c r="CO122" s="813"/>
      <c r="CP122" s="828" t="s">
        <v>383</v>
      </c>
      <c r="CQ122" s="829"/>
      <c r="CR122" s="829"/>
      <c r="CS122" s="829"/>
      <c r="CT122" s="829"/>
      <c r="CU122" s="829"/>
      <c r="CV122" s="829"/>
      <c r="CW122" s="829"/>
      <c r="CX122" s="829"/>
      <c r="CY122" s="829"/>
      <c r="CZ122" s="829"/>
      <c r="DA122" s="829"/>
      <c r="DB122" s="829"/>
      <c r="DC122" s="829"/>
      <c r="DD122" s="829"/>
      <c r="DE122" s="829"/>
      <c r="DF122" s="830"/>
      <c r="DG122" s="770">
        <v>7043</v>
      </c>
      <c r="DH122" s="771"/>
      <c r="DI122" s="771"/>
      <c r="DJ122" s="771"/>
      <c r="DK122" s="771"/>
      <c r="DL122" s="771">
        <v>2591</v>
      </c>
      <c r="DM122" s="771"/>
      <c r="DN122" s="771"/>
      <c r="DO122" s="771"/>
      <c r="DP122" s="771"/>
      <c r="DQ122" s="771">
        <v>591</v>
      </c>
      <c r="DR122" s="771"/>
      <c r="DS122" s="771"/>
      <c r="DT122" s="771"/>
      <c r="DU122" s="771"/>
      <c r="DV122" s="823">
        <v>0</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8.9</v>
      </c>
      <c r="BR123" s="832"/>
      <c r="BS123" s="832"/>
      <c r="BT123" s="832"/>
      <c r="BU123" s="832"/>
      <c r="BV123" s="832">
        <v>2.8</v>
      </c>
      <c r="BW123" s="832"/>
      <c r="BX123" s="832"/>
      <c r="BY123" s="832"/>
      <c r="BZ123" s="832"/>
      <c r="CA123" s="832">
        <v>42.2</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13.89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126808</v>
      </c>
      <c r="AB128" s="724"/>
      <c r="AC128" s="724"/>
      <c r="AD128" s="724"/>
      <c r="AE128" s="725"/>
      <c r="AF128" s="726">
        <v>116200</v>
      </c>
      <c r="AG128" s="724"/>
      <c r="AH128" s="724"/>
      <c r="AI128" s="724"/>
      <c r="AJ128" s="725"/>
      <c r="AK128" s="726">
        <v>102367</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112</v>
      </c>
      <c r="BG128" s="791"/>
      <c r="BH128" s="791"/>
      <c r="BI128" s="791"/>
      <c r="BJ128" s="791"/>
      <c r="BK128" s="791"/>
      <c r="BL128" s="792"/>
      <c r="BM128" s="790">
        <v>18.89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7529319</v>
      </c>
      <c r="AB129" s="784"/>
      <c r="AC129" s="784"/>
      <c r="AD129" s="784"/>
      <c r="AE129" s="785"/>
      <c r="AF129" s="786">
        <v>7637409</v>
      </c>
      <c r="AG129" s="784"/>
      <c r="AH129" s="784"/>
      <c r="AI129" s="784"/>
      <c r="AJ129" s="785"/>
      <c r="AK129" s="786">
        <v>7490228</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6.7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957998</v>
      </c>
      <c r="AB130" s="784"/>
      <c r="AC130" s="784"/>
      <c r="AD130" s="784"/>
      <c r="AE130" s="785"/>
      <c r="AF130" s="786">
        <v>955910</v>
      </c>
      <c r="AG130" s="784"/>
      <c r="AH130" s="784"/>
      <c r="AI130" s="784"/>
      <c r="AJ130" s="785"/>
      <c r="AK130" s="786">
        <v>962055</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42.2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6571321</v>
      </c>
      <c r="AB131" s="717"/>
      <c r="AC131" s="717"/>
      <c r="AD131" s="717"/>
      <c r="AE131" s="718"/>
      <c r="AF131" s="719">
        <v>6681499</v>
      </c>
      <c r="AG131" s="717"/>
      <c r="AH131" s="717"/>
      <c r="AI131" s="717"/>
      <c r="AJ131" s="718"/>
      <c r="AK131" s="719">
        <v>6528173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7.436617386</v>
      </c>
      <c r="AB132" s="740"/>
      <c r="AC132" s="740"/>
      <c r="AD132" s="740"/>
      <c r="AE132" s="741"/>
      <c r="AF132" s="742">
        <v>6.83411013</v>
      </c>
      <c r="AG132" s="740"/>
      <c r="AH132" s="740"/>
      <c r="AI132" s="740"/>
      <c r="AJ132" s="741"/>
      <c r="AK132" s="742">
        <v>5.9341870999999999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8.1999999999999993</v>
      </c>
      <c r="AB133" s="749"/>
      <c r="AC133" s="749"/>
      <c r="AD133" s="749"/>
      <c r="AE133" s="750"/>
      <c r="AF133" s="748">
        <v>7.4</v>
      </c>
      <c r="AG133" s="749"/>
      <c r="AH133" s="749"/>
      <c r="AI133" s="749"/>
      <c r="AJ133" s="750"/>
      <c r="AK133" s="748">
        <v>6.7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5" zoomScaleNormal="85" zoomScaleSheetLayoutView="55" workbookViewId="0">
      <selection activeCell="AJ41" sqref="AJ4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7" zoomScaleNormal="40" zoomScaleSheetLayoutView="55" workbookViewId="0">
      <selection activeCell="AH80" sqref="AH80"/>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B1"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2019302</v>
      </c>
      <c r="L9" s="264">
        <v>52276</v>
      </c>
      <c r="M9" s="265">
        <v>59313</v>
      </c>
      <c r="N9" s="266">
        <v>-11.9</v>
      </c>
    </row>
    <row r="10" spans="1:16">
      <c r="A10" s="248"/>
      <c r="B10" s="244"/>
      <c r="C10" s="244"/>
      <c r="D10" s="244"/>
      <c r="E10" s="244"/>
      <c r="F10" s="244"/>
      <c r="G10" s="1133" t="s">
        <v>474</v>
      </c>
      <c r="H10" s="1134"/>
      <c r="I10" s="1134"/>
      <c r="J10" s="1135"/>
      <c r="K10" s="267">
        <v>19492</v>
      </c>
      <c r="L10" s="268">
        <v>505</v>
      </c>
      <c r="M10" s="269">
        <v>5376</v>
      </c>
      <c r="N10" s="270">
        <v>-90.6</v>
      </c>
    </row>
    <row r="11" spans="1:16" ht="13.5" customHeight="1">
      <c r="A11" s="248"/>
      <c r="B11" s="244"/>
      <c r="C11" s="244"/>
      <c r="D11" s="244"/>
      <c r="E11" s="244"/>
      <c r="F11" s="244"/>
      <c r="G11" s="1133" t="s">
        <v>475</v>
      </c>
      <c r="H11" s="1134"/>
      <c r="I11" s="1134"/>
      <c r="J11" s="1135"/>
      <c r="K11" s="267">
        <v>298174</v>
      </c>
      <c r="L11" s="268">
        <v>7719</v>
      </c>
      <c r="M11" s="269">
        <v>7786</v>
      </c>
      <c r="N11" s="270">
        <v>-0.9</v>
      </c>
    </row>
    <row r="12" spans="1:16" ht="13.5" customHeight="1">
      <c r="A12" s="248"/>
      <c r="B12" s="244"/>
      <c r="C12" s="244"/>
      <c r="D12" s="244"/>
      <c r="E12" s="244"/>
      <c r="F12" s="244"/>
      <c r="G12" s="1133" t="s">
        <v>476</v>
      </c>
      <c r="H12" s="1134"/>
      <c r="I12" s="1134"/>
      <c r="J12" s="1135"/>
      <c r="K12" s="267" t="s">
        <v>477</v>
      </c>
      <c r="L12" s="268" t="s">
        <v>477</v>
      </c>
      <c r="M12" s="269">
        <v>131</v>
      </c>
      <c r="N12" s="270" t="s">
        <v>477</v>
      </c>
    </row>
    <row r="13" spans="1:16" ht="13.5" customHeight="1">
      <c r="A13" s="248"/>
      <c r="B13" s="244"/>
      <c r="C13" s="244"/>
      <c r="D13" s="244"/>
      <c r="E13" s="244"/>
      <c r="F13" s="244"/>
      <c r="G13" s="1133" t="s">
        <v>478</v>
      </c>
      <c r="H13" s="1134"/>
      <c r="I13" s="1134"/>
      <c r="J13" s="1135"/>
      <c r="K13" s="267" t="s">
        <v>477</v>
      </c>
      <c r="L13" s="268" t="s">
        <v>477</v>
      </c>
      <c r="M13" s="269">
        <v>5</v>
      </c>
      <c r="N13" s="270" t="s">
        <v>477</v>
      </c>
    </row>
    <row r="14" spans="1:16" ht="13.5" customHeight="1">
      <c r="A14" s="248"/>
      <c r="B14" s="244"/>
      <c r="C14" s="244"/>
      <c r="D14" s="244"/>
      <c r="E14" s="244"/>
      <c r="F14" s="244"/>
      <c r="G14" s="1133" t="s">
        <v>479</v>
      </c>
      <c r="H14" s="1134"/>
      <c r="I14" s="1134"/>
      <c r="J14" s="1135"/>
      <c r="K14" s="267">
        <v>109153</v>
      </c>
      <c r="L14" s="268">
        <v>2826</v>
      </c>
      <c r="M14" s="269">
        <v>2777</v>
      </c>
      <c r="N14" s="270">
        <v>1.8</v>
      </c>
    </row>
    <row r="15" spans="1:16" ht="13.5" customHeight="1">
      <c r="A15" s="248"/>
      <c r="B15" s="244"/>
      <c r="C15" s="244"/>
      <c r="D15" s="244"/>
      <c r="E15" s="244"/>
      <c r="F15" s="244"/>
      <c r="G15" s="1133" t="s">
        <v>480</v>
      </c>
      <c r="H15" s="1134"/>
      <c r="I15" s="1134"/>
      <c r="J15" s="1135"/>
      <c r="K15" s="267">
        <v>35784</v>
      </c>
      <c r="L15" s="268">
        <v>926</v>
      </c>
      <c r="M15" s="269">
        <v>1317</v>
      </c>
      <c r="N15" s="270">
        <v>-29.7</v>
      </c>
    </row>
    <row r="16" spans="1:16">
      <c r="A16" s="248"/>
      <c r="B16" s="244"/>
      <c r="C16" s="244"/>
      <c r="D16" s="244"/>
      <c r="E16" s="244"/>
      <c r="F16" s="244"/>
      <c r="G16" s="1136" t="s">
        <v>481</v>
      </c>
      <c r="H16" s="1137"/>
      <c r="I16" s="1137"/>
      <c r="J16" s="1138"/>
      <c r="K16" s="268">
        <v>-139586</v>
      </c>
      <c r="L16" s="268">
        <v>-3614</v>
      </c>
      <c r="M16" s="269">
        <v>-6006</v>
      </c>
      <c r="N16" s="270">
        <v>-39.799999999999997</v>
      </c>
    </row>
    <row r="17" spans="1:16">
      <c r="A17" s="248"/>
      <c r="B17" s="244"/>
      <c r="C17" s="244"/>
      <c r="D17" s="244"/>
      <c r="E17" s="244"/>
      <c r="F17" s="244"/>
      <c r="G17" s="1136" t="s">
        <v>170</v>
      </c>
      <c r="H17" s="1137"/>
      <c r="I17" s="1137"/>
      <c r="J17" s="1138"/>
      <c r="K17" s="268">
        <v>2342319</v>
      </c>
      <c r="L17" s="268">
        <v>60638</v>
      </c>
      <c r="M17" s="269">
        <v>70700</v>
      </c>
      <c r="N17" s="270">
        <v>-14.2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6.01</v>
      </c>
      <c r="L21" s="281">
        <v>6.73</v>
      </c>
      <c r="M21" s="282">
        <v>-0.72</v>
      </c>
      <c r="N21" s="249"/>
      <c r="O21" s="283"/>
      <c r="P21" s="279"/>
    </row>
    <row r="22" spans="1:16" s="284" customFormat="1">
      <c r="A22" s="279"/>
      <c r="B22" s="249"/>
      <c r="C22" s="249"/>
      <c r="D22" s="249"/>
      <c r="E22" s="249"/>
      <c r="F22" s="249"/>
      <c r="G22" s="1130" t="s">
        <v>487</v>
      </c>
      <c r="H22" s="1131"/>
      <c r="I22" s="1131"/>
      <c r="J22" s="1132"/>
      <c r="K22" s="285">
        <v>98</v>
      </c>
      <c r="L22" s="286">
        <v>96.8</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1111038</v>
      </c>
      <c r="L32" s="294">
        <v>28763</v>
      </c>
      <c r="M32" s="295">
        <v>33640</v>
      </c>
      <c r="N32" s="296">
        <v>-14.5</v>
      </c>
    </row>
    <row r="33" spans="1:16" ht="13.5" customHeight="1">
      <c r="A33" s="248"/>
      <c r="B33" s="244"/>
      <c r="C33" s="244"/>
      <c r="D33" s="244"/>
      <c r="E33" s="244"/>
      <c r="F33" s="244"/>
      <c r="G33" s="1121" t="s">
        <v>491</v>
      </c>
      <c r="H33" s="1122"/>
      <c r="I33" s="1122"/>
      <c r="J33" s="1123"/>
      <c r="K33" s="294" t="s">
        <v>477</v>
      </c>
      <c r="L33" s="294" t="s">
        <v>477</v>
      </c>
      <c r="M33" s="295" t="s">
        <v>477</v>
      </c>
      <c r="N33" s="296" t="s">
        <v>477</v>
      </c>
    </row>
    <row r="34" spans="1:16" ht="27" customHeight="1">
      <c r="A34" s="248"/>
      <c r="B34" s="244"/>
      <c r="C34" s="244"/>
      <c r="D34" s="244"/>
      <c r="E34" s="244"/>
      <c r="F34" s="244"/>
      <c r="G34" s="1121" t="s">
        <v>492</v>
      </c>
      <c r="H34" s="1122"/>
      <c r="I34" s="1122"/>
      <c r="J34" s="1123"/>
      <c r="K34" s="294" t="s">
        <v>477</v>
      </c>
      <c r="L34" s="294" t="s">
        <v>477</v>
      </c>
      <c r="M34" s="295">
        <v>3</v>
      </c>
      <c r="N34" s="296" t="s">
        <v>477</v>
      </c>
    </row>
    <row r="35" spans="1:16" ht="27" customHeight="1">
      <c r="A35" s="248"/>
      <c r="B35" s="244"/>
      <c r="C35" s="244"/>
      <c r="D35" s="244"/>
      <c r="E35" s="244"/>
      <c r="F35" s="244"/>
      <c r="G35" s="1121" t="s">
        <v>493</v>
      </c>
      <c r="H35" s="1122"/>
      <c r="I35" s="1122"/>
      <c r="J35" s="1123"/>
      <c r="K35" s="294">
        <v>319268</v>
      </c>
      <c r="L35" s="294">
        <v>8265</v>
      </c>
      <c r="M35" s="295">
        <v>10374</v>
      </c>
      <c r="N35" s="296">
        <v>-20.3</v>
      </c>
    </row>
    <row r="36" spans="1:16" ht="27" customHeight="1">
      <c r="A36" s="248"/>
      <c r="B36" s="244"/>
      <c r="C36" s="244"/>
      <c r="D36" s="244"/>
      <c r="E36" s="244"/>
      <c r="F36" s="244"/>
      <c r="G36" s="1121" t="s">
        <v>494</v>
      </c>
      <c r="H36" s="1122"/>
      <c r="I36" s="1122"/>
      <c r="J36" s="1123"/>
      <c r="K36" s="294">
        <v>21510</v>
      </c>
      <c r="L36" s="294">
        <v>557</v>
      </c>
      <c r="M36" s="295">
        <v>2665</v>
      </c>
      <c r="N36" s="296">
        <v>-79.099999999999994</v>
      </c>
    </row>
    <row r="37" spans="1:16" ht="13.5" customHeight="1">
      <c r="A37" s="248"/>
      <c r="B37" s="244"/>
      <c r="C37" s="244"/>
      <c r="D37" s="244"/>
      <c r="E37" s="244"/>
      <c r="F37" s="244"/>
      <c r="G37" s="1121" t="s">
        <v>495</v>
      </c>
      <c r="H37" s="1122"/>
      <c r="I37" s="1122"/>
      <c r="J37" s="1123"/>
      <c r="K37" s="294" t="s">
        <v>477</v>
      </c>
      <c r="L37" s="294" t="s">
        <v>477</v>
      </c>
      <c r="M37" s="295">
        <v>1343</v>
      </c>
      <c r="N37" s="296" t="s">
        <v>477</v>
      </c>
    </row>
    <row r="38" spans="1:16" ht="27" customHeight="1">
      <c r="A38" s="248"/>
      <c r="B38" s="244"/>
      <c r="C38" s="244"/>
      <c r="D38" s="244"/>
      <c r="E38" s="244"/>
      <c r="F38" s="244"/>
      <c r="G38" s="1124" t="s">
        <v>496</v>
      </c>
      <c r="H38" s="1125"/>
      <c r="I38" s="1125"/>
      <c r="J38" s="1126"/>
      <c r="K38" s="297" t="s">
        <v>477</v>
      </c>
      <c r="L38" s="297" t="s">
        <v>477</v>
      </c>
      <c r="M38" s="298">
        <v>2</v>
      </c>
      <c r="N38" s="299" t="s">
        <v>477</v>
      </c>
      <c r="O38" s="293"/>
    </row>
    <row r="39" spans="1:16">
      <c r="A39" s="248"/>
      <c r="B39" s="244"/>
      <c r="C39" s="244"/>
      <c r="D39" s="244"/>
      <c r="E39" s="244"/>
      <c r="F39" s="244"/>
      <c r="G39" s="1124" t="s">
        <v>497</v>
      </c>
      <c r="H39" s="1125"/>
      <c r="I39" s="1125"/>
      <c r="J39" s="1126"/>
      <c r="K39" s="300">
        <v>-102367</v>
      </c>
      <c r="L39" s="300">
        <v>-2650</v>
      </c>
      <c r="M39" s="301">
        <v>-3110</v>
      </c>
      <c r="N39" s="302">
        <v>-14.8</v>
      </c>
      <c r="O39" s="293"/>
    </row>
    <row r="40" spans="1:16" ht="27" customHeight="1">
      <c r="A40" s="248"/>
      <c r="B40" s="244"/>
      <c r="C40" s="244"/>
      <c r="D40" s="244"/>
      <c r="E40" s="244"/>
      <c r="F40" s="244"/>
      <c r="G40" s="1121" t="s">
        <v>498</v>
      </c>
      <c r="H40" s="1122"/>
      <c r="I40" s="1122"/>
      <c r="J40" s="1123"/>
      <c r="K40" s="300">
        <v>-962055</v>
      </c>
      <c r="L40" s="300">
        <v>-24906</v>
      </c>
      <c r="M40" s="301">
        <v>-31707</v>
      </c>
      <c r="N40" s="302">
        <v>-21.4</v>
      </c>
      <c r="O40" s="293"/>
    </row>
    <row r="41" spans="1:16">
      <c r="A41" s="248"/>
      <c r="B41" s="244"/>
      <c r="C41" s="244"/>
      <c r="D41" s="244"/>
      <c r="E41" s="244"/>
      <c r="F41" s="244"/>
      <c r="G41" s="1127" t="s">
        <v>280</v>
      </c>
      <c r="H41" s="1128"/>
      <c r="I41" s="1128"/>
      <c r="J41" s="1129"/>
      <c r="K41" s="294">
        <v>387394</v>
      </c>
      <c r="L41" s="300">
        <v>10029</v>
      </c>
      <c r="M41" s="301">
        <v>13210</v>
      </c>
      <c r="N41" s="302">
        <v>-24.1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2322259</v>
      </c>
      <c r="J51" s="320">
        <v>60261</v>
      </c>
      <c r="K51" s="321">
        <v>-1.6</v>
      </c>
      <c r="L51" s="322">
        <v>49426</v>
      </c>
      <c r="M51" s="323">
        <v>4.5999999999999996</v>
      </c>
      <c r="N51" s="324">
        <v>-6.2</v>
      </c>
    </row>
    <row r="52" spans="1:14">
      <c r="A52" s="248"/>
      <c r="B52" s="244"/>
      <c r="C52" s="244"/>
      <c r="D52" s="244"/>
      <c r="E52" s="244"/>
      <c r="F52" s="244"/>
      <c r="G52" s="325"/>
      <c r="H52" s="326" t="s">
        <v>509</v>
      </c>
      <c r="I52" s="327">
        <v>1194809</v>
      </c>
      <c r="J52" s="328">
        <v>31004</v>
      </c>
      <c r="K52" s="329">
        <v>38.6</v>
      </c>
      <c r="L52" s="330">
        <v>26568</v>
      </c>
      <c r="M52" s="331">
        <v>-4.5999999999999996</v>
      </c>
      <c r="N52" s="332">
        <v>43.2</v>
      </c>
    </row>
    <row r="53" spans="1:14">
      <c r="A53" s="248"/>
      <c r="B53" s="244"/>
      <c r="C53" s="244"/>
      <c r="D53" s="244"/>
      <c r="E53" s="244"/>
      <c r="F53" s="244"/>
      <c r="G53" s="310" t="s">
        <v>510</v>
      </c>
      <c r="H53" s="311"/>
      <c r="I53" s="319">
        <v>1918463</v>
      </c>
      <c r="J53" s="320">
        <v>49866</v>
      </c>
      <c r="K53" s="321">
        <v>-17.2</v>
      </c>
      <c r="L53" s="322">
        <v>42839</v>
      </c>
      <c r="M53" s="323">
        <v>-13.3</v>
      </c>
      <c r="N53" s="324">
        <v>-3.9</v>
      </c>
    </row>
    <row r="54" spans="1:14">
      <c r="A54" s="248"/>
      <c r="B54" s="244"/>
      <c r="C54" s="244"/>
      <c r="D54" s="244"/>
      <c r="E54" s="244"/>
      <c r="F54" s="244"/>
      <c r="G54" s="325"/>
      <c r="H54" s="326" t="s">
        <v>509</v>
      </c>
      <c r="I54" s="327">
        <v>655909</v>
      </c>
      <c r="J54" s="328">
        <v>17049</v>
      </c>
      <c r="K54" s="329">
        <v>-45</v>
      </c>
      <c r="L54" s="330">
        <v>22027</v>
      </c>
      <c r="M54" s="331">
        <v>-17.100000000000001</v>
      </c>
      <c r="N54" s="332">
        <v>-27.9</v>
      </c>
    </row>
    <row r="55" spans="1:14">
      <c r="A55" s="248"/>
      <c r="B55" s="244"/>
      <c r="C55" s="244"/>
      <c r="D55" s="244"/>
      <c r="E55" s="244"/>
      <c r="F55" s="244"/>
      <c r="G55" s="310" t="s">
        <v>511</v>
      </c>
      <c r="H55" s="311"/>
      <c r="I55" s="319">
        <v>2213715</v>
      </c>
      <c r="J55" s="320">
        <v>57137</v>
      </c>
      <c r="K55" s="321">
        <v>14.6</v>
      </c>
      <c r="L55" s="322">
        <v>46819</v>
      </c>
      <c r="M55" s="323">
        <v>9.3000000000000007</v>
      </c>
      <c r="N55" s="324">
        <v>5.3</v>
      </c>
    </row>
    <row r="56" spans="1:14">
      <c r="A56" s="248"/>
      <c r="B56" s="244"/>
      <c r="C56" s="244"/>
      <c r="D56" s="244"/>
      <c r="E56" s="244"/>
      <c r="F56" s="244"/>
      <c r="G56" s="325"/>
      <c r="H56" s="326" t="s">
        <v>509</v>
      </c>
      <c r="I56" s="327">
        <v>963136</v>
      </c>
      <c r="J56" s="328">
        <v>24859</v>
      </c>
      <c r="K56" s="329">
        <v>45.8</v>
      </c>
      <c r="L56" s="330">
        <v>24121</v>
      </c>
      <c r="M56" s="331">
        <v>9.5</v>
      </c>
      <c r="N56" s="332">
        <v>36.299999999999997</v>
      </c>
    </row>
    <row r="57" spans="1:14">
      <c r="A57" s="248"/>
      <c r="B57" s="244"/>
      <c r="C57" s="244"/>
      <c r="D57" s="244"/>
      <c r="E57" s="244"/>
      <c r="F57" s="244"/>
      <c r="G57" s="310" t="s">
        <v>512</v>
      </c>
      <c r="H57" s="311"/>
      <c r="I57" s="319">
        <v>2233079</v>
      </c>
      <c r="J57" s="320">
        <v>57717</v>
      </c>
      <c r="K57" s="321">
        <v>1</v>
      </c>
      <c r="L57" s="322">
        <v>53270</v>
      </c>
      <c r="M57" s="323">
        <v>13.8</v>
      </c>
      <c r="N57" s="324">
        <v>-12.8</v>
      </c>
    </row>
    <row r="58" spans="1:14">
      <c r="A58" s="248"/>
      <c r="B58" s="244"/>
      <c r="C58" s="244"/>
      <c r="D58" s="244"/>
      <c r="E58" s="244"/>
      <c r="F58" s="244"/>
      <c r="G58" s="325"/>
      <c r="H58" s="326" t="s">
        <v>509</v>
      </c>
      <c r="I58" s="327">
        <v>513444</v>
      </c>
      <c r="J58" s="328">
        <v>13271</v>
      </c>
      <c r="K58" s="329">
        <v>-46.6</v>
      </c>
      <c r="L58" s="330">
        <v>24316</v>
      </c>
      <c r="M58" s="331">
        <v>0.8</v>
      </c>
      <c r="N58" s="332">
        <v>-47.4</v>
      </c>
    </row>
    <row r="59" spans="1:14">
      <c r="A59" s="248"/>
      <c r="B59" s="244"/>
      <c r="C59" s="244"/>
      <c r="D59" s="244"/>
      <c r="E59" s="244"/>
      <c r="F59" s="244"/>
      <c r="G59" s="310" t="s">
        <v>513</v>
      </c>
      <c r="H59" s="311"/>
      <c r="I59" s="319">
        <v>2702539</v>
      </c>
      <c r="J59" s="320">
        <v>69963</v>
      </c>
      <c r="K59" s="321">
        <v>21.2</v>
      </c>
      <c r="L59" s="322">
        <v>53292</v>
      </c>
      <c r="M59" s="323">
        <v>0</v>
      </c>
      <c r="N59" s="324">
        <v>21.2</v>
      </c>
    </row>
    <row r="60" spans="1:14">
      <c r="A60" s="248"/>
      <c r="B60" s="244"/>
      <c r="C60" s="244"/>
      <c r="D60" s="244"/>
      <c r="E60" s="244"/>
      <c r="F60" s="244"/>
      <c r="G60" s="325"/>
      <c r="H60" s="326" t="s">
        <v>509</v>
      </c>
      <c r="I60" s="333">
        <v>1447532</v>
      </c>
      <c r="J60" s="328">
        <v>37474</v>
      </c>
      <c r="K60" s="329">
        <v>182.4</v>
      </c>
      <c r="L60" s="330">
        <v>28900</v>
      </c>
      <c r="M60" s="331">
        <v>18.899999999999999</v>
      </c>
      <c r="N60" s="332">
        <v>163.5</v>
      </c>
    </row>
    <row r="61" spans="1:14">
      <c r="A61" s="248"/>
      <c r="B61" s="244"/>
      <c r="C61" s="244"/>
      <c r="D61" s="244"/>
      <c r="E61" s="244"/>
      <c r="F61" s="244"/>
      <c r="G61" s="310" t="s">
        <v>514</v>
      </c>
      <c r="H61" s="334"/>
      <c r="I61" s="335">
        <v>2278011</v>
      </c>
      <c r="J61" s="336">
        <v>58989</v>
      </c>
      <c r="K61" s="337">
        <v>3.6</v>
      </c>
      <c r="L61" s="338">
        <v>49129</v>
      </c>
      <c r="M61" s="339">
        <v>2.9</v>
      </c>
      <c r="N61" s="324">
        <v>0.7</v>
      </c>
    </row>
    <row r="62" spans="1:14">
      <c r="A62" s="248"/>
      <c r="B62" s="244"/>
      <c r="C62" s="244"/>
      <c r="D62" s="244"/>
      <c r="E62" s="244"/>
      <c r="F62" s="244"/>
      <c r="G62" s="325"/>
      <c r="H62" s="326" t="s">
        <v>509</v>
      </c>
      <c r="I62" s="327">
        <v>954966</v>
      </c>
      <c r="J62" s="328">
        <v>24731</v>
      </c>
      <c r="K62" s="329">
        <v>35</v>
      </c>
      <c r="L62" s="330">
        <v>25186</v>
      </c>
      <c r="M62" s="331">
        <v>1.5</v>
      </c>
      <c r="N62" s="332">
        <v>33.5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4"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20.89</v>
      </c>
      <c r="G47" s="12">
        <v>23.92</v>
      </c>
      <c r="H47" s="12">
        <v>22.28</v>
      </c>
      <c r="I47" s="12">
        <v>23.09</v>
      </c>
      <c r="J47" s="13">
        <v>22.38</v>
      </c>
    </row>
    <row r="48" spans="2:10" ht="57.75" customHeight="1">
      <c r="B48" s="14"/>
      <c r="C48" s="1141" t="s">
        <v>4</v>
      </c>
      <c r="D48" s="1141"/>
      <c r="E48" s="1142"/>
      <c r="F48" s="15">
        <v>5.35</v>
      </c>
      <c r="G48" s="16">
        <v>5.6</v>
      </c>
      <c r="H48" s="16">
        <v>6.26</v>
      </c>
      <c r="I48" s="16">
        <v>7.82</v>
      </c>
      <c r="J48" s="17">
        <v>6.09</v>
      </c>
    </row>
    <row r="49" spans="2:10" ht="57.75" customHeight="1" thickBot="1">
      <c r="B49" s="18"/>
      <c r="C49" s="1143" t="s">
        <v>5</v>
      </c>
      <c r="D49" s="1143"/>
      <c r="E49" s="1144"/>
      <c r="F49" s="19">
        <v>2.5099999999999998</v>
      </c>
      <c r="G49" s="20">
        <v>3.37</v>
      </c>
      <c r="H49" s="20" t="s">
        <v>521</v>
      </c>
      <c r="I49" s="20">
        <v>2.77</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8"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523</v>
      </c>
      <c r="D34" s="1151"/>
      <c r="E34" s="1152"/>
      <c r="F34" s="32">
        <v>9.6300000000000008</v>
      </c>
      <c r="G34" s="33">
        <v>9.69</v>
      </c>
      <c r="H34" s="33">
        <v>9.69</v>
      </c>
      <c r="I34" s="33">
        <v>9.5500000000000007</v>
      </c>
      <c r="J34" s="34">
        <v>9.74</v>
      </c>
      <c r="K34" s="22"/>
      <c r="L34" s="22"/>
      <c r="M34" s="22"/>
      <c r="N34" s="22"/>
      <c r="O34" s="22"/>
      <c r="P34" s="22"/>
    </row>
    <row r="35" spans="1:16" ht="39" customHeight="1">
      <c r="A35" s="22"/>
      <c r="B35" s="35"/>
      <c r="C35" s="1145" t="s">
        <v>524</v>
      </c>
      <c r="D35" s="1146"/>
      <c r="E35" s="1147"/>
      <c r="F35" s="36">
        <v>5.34</v>
      </c>
      <c r="G35" s="37">
        <v>5.59</v>
      </c>
      <c r="H35" s="37">
        <v>6.26</v>
      </c>
      <c r="I35" s="37">
        <v>7.81</v>
      </c>
      <c r="J35" s="38">
        <v>6.09</v>
      </c>
      <c r="K35" s="22"/>
      <c r="L35" s="22"/>
      <c r="M35" s="22"/>
      <c r="N35" s="22"/>
      <c r="O35" s="22"/>
      <c r="P35" s="22"/>
    </row>
    <row r="36" spans="1:16" ht="39" customHeight="1">
      <c r="A36" s="22"/>
      <c r="B36" s="35"/>
      <c r="C36" s="1145" t="s">
        <v>525</v>
      </c>
      <c r="D36" s="1146"/>
      <c r="E36" s="1147"/>
      <c r="F36" s="36">
        <v>1.22</v>
      </c>
      <c r="G36" s="37">
        <v>1.1499999999999999</v>
      </c>
      <c r="H36" s="37">
        <v>1.44</v>
      </c>
      <c r="I36" s="37">
        <v>1.7</v>
      </c>
      <c r="J36" s="38">
        <v>1.73</v>
      </c>
      <c r="K36" s="22"/>
      <c r="L36" s="22"/>
      <c r="M36" s="22"/>
      <c r="N36" s="22"/>
      <c r="O36" s="22"/>
      <c r="P36" s="22"/>
    </row>
    <row r="37" spans="1:16" ht="39" customHeight="1">
      <c r="A37" s="22"/>
      <c r="B37" s="35"/>
      <c r="C37" s="1145" t="s">
        <v>526</v>
      </c>
      <c r="D37" s="1146"/>
      <c r="E37" s="1147"/>
      <c r="F37" s="36">
        <v>0.44</v>
      </c>
      <c r="G37" s="37">
        <v>0.54</v>
      </c>
      <c r="H37" s="37">
        <v>0.31</v>
      </c>
      <c r="I37" s="37">
        <v>0.84</v>
      </c>
      <c r="J37" s="38">
        <v>0.72</v>
      </c>
      <c r="K37" s="22"/>
      <c r="L37" s="22"/>
      <c r="M37" s="22"/>
      <c r="N37" s="22"/>
      <c r="O37" s="22"/>
      <c r="P37" s="22"/>
    </row>
    <row r="38" spans="1:16" ht="39" customHeight="1">
      <c r="A38" s="22"/>
      <c r="B38" s="35"/>
      <c r="C38" s="1145" t="s">
        <v>527</v>
      </c>
      <c r="D38" s="1146"/>
      <c r="E38" s="1147"/>
      <c r="F38" s="36">
        <v>0.19</v>
      </c>
      <c r="G38" s="37">
        <v>0.17</v>
      </c>
      <c r="H38" s="37">
        <v>0.15</v>
      </c>
      <c r="I38" s="37">
        <v>0.36</v>
      </c>
      <c r="J38" s="38">
        <v>0.33</v>
      </c>
      <c r="K38" s="22"/>
      <c r="L38" s="22"/>
      <c r="M38" s="22"/>
      <c r="N38" s="22"/>
      <c r="O38" s="22"/>
      <c r="P38" s="22"/>
    </row>
    <row r="39" spans="1:16" ht="39" customHeight="1">
      <c r="A39" s="22"/>
      <c r="B39" s="35"/>
      <c r="C39" s="1145" t="s">
        <v>528</v>
      </c>
      <c r="D39" s="1146"/>
      <c r="E39" s="1147"/>
      <c r="F39" s="36">
        <v>0.1</v>
      </c>
      <c r="G39" s="37">
        <v>0.22</v>
      </c>
      <c r="H39" s="37">
        <v>0.28999999999999998</v>
      </c>
      <c r="I39" s="37">
        <v>0.32</v>
      </c>
      <c r="J39" s="38">
        <v>0.28999999999999998</v>
      </c>
      <c r="K39" s="22"/>
      <c r="L39" s="22"/>
      <c r="M39" s="22"/>
      <c r="N39" s="22"/>
      <c r="O39" s="22"/>
      <c r="P39" s="22"/>
    </row>
    <row r="40" spans="1:16" ht="39" customHeight="1">
      <c r="A40" s="22"/>
      <c r="B40" s="35"/>
      <c r="C40" s="1145" t="s">
        <v>529</v>
      </c>
      <c r="D40" s="1146"/>
      <c r="E40" s="1147"/>
      <c r="F40" s="36">
        <v>0.02</v>
      </c>
      <c r="G40" s="37">
        <v>0.09</v>
      </c>
      <c r="H40" s="37">
        <v>0.11</v>
      </c>
      <c r="I40" s="37">
        <v>0.01</v>
      </c>
      <c r="J40" s="38">
        <v>0.14000000000000001</v>
      </c>
      <c r="K40" s="22"/>
      <c r="L40" s="22"/>
      <c r="M40" s="22"/>
      <c r="N40" s="22"/>
      <c r="O40" s="22"/>
      <c r="P40" s="22"/>
    </row>
    <row r="41" spans="1:16" ht="39" customHeight="1">
      <c r="A41" s="22"/>
      <c r="B41" s="35"/>
      <c r="C41" s="1145" t="s">
        <v>530</v>
      </c>
      <c r="D41" s="1146"/>
      <c r="E41" s="1147"/>
      <c r="F41" s="36">
        <v>0.01</v>
      </c>
      <c r="G41" s="37">
        <v>0</v>
      </c>
      <c r="H41" s="37">
        <v>0</v>
      </c>
      <c r="I41" s="37">
        <v>0</v>
      </c>
      <c r="J41" s="38">
        <v>0</v>
      </c>
      <c r="K41" s="22"/>
      <c r="L41" s="22"/>
      <c r="M41" s="22"/>
      <c r="N41" s="22"/>
      <c r="O41" s="22"/>
      <c r="P41" s="22"/>
    </row>
    <row r="42" spans="1:16" ht="39" customHeight="1">
      <c r="A42" s="22"/>
      <c r="B42" s="39"/>
      <c r="C42" s="1145" t="s">
        <v>531</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532</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7" zoomScale="75" zoomScaleNormal="75" zoomScaleSheetLayoutView="55" workbookViewId="0">
      <selection activeCell="N43" sqref="N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1200</v>
      </c>
      <c r="L45" s="60">
        <v>1200</v>
      </c>
      <c r="M45" s="60">
        <v>1177</v>
      </c>
      <c r="N45" s="60">
        <v>1170</v>
      </c>
      <c r="O45" s="61">
        <v>1111</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417</v>
      </c>
      <c r="L48" s="64">
        <v>377</v>
      </c>
      <c r="M48" s="64">
        <v>369</v>
      </c>
      <c r="N48" s="64">
        <v>335</v>
      </c>
      <c r="O48" s="65">
        <v>319</v>
      </c>
      <c r="P48" s="48"/>
      <c r="Q48" s="48"/>
      <c r="R48" s="48"/>
      <c r="S48" s="48"/>
      <c r="T48" s="48"/>
      <c r="U48" s="48"/>
    </row>
    <row r="49" spans="1:21" ht="30.75" customHeight="1">
      <c r="A49" s="48"/>
      <c r="B49" s="1163"/>
      <c r="C49" s="1164"/>
      <c r="D49" s="62"/>
      <c r="E49" s="1155" t="s">
        <v>16</v>
      </c>
      <c r="F49" s="1155"/>
      <c r="G49" s="1155"/>
      <c r="H49" s="1155"/>
      <c r="I49" s="1155"/>
      <c r="J49" s="1156"/>
      <c r="K49" s="63">
        <v>30</v>
      </c>
      <c r="L49" s="64">
        <v>34</v>
      </c>
      <c r="M49" s="64">
        <v>27</v>
      </c>
      <c r="N49" s="64">
        <v>24</v>
      </c>
      <c r="O49" s="65">
        <v>22</v>
      </c>
      <c r="P49" s="48"/>
      <c r="Q49" s="48"/>
      <c r="R49" s="48"/>
      <c r="S49" s="48"/>
      <c r="T49" s="48"/>
      <c r="U49" s="48"/>
    </row>
    <row r="50" spans="1:21" ht="30.75" customHeight="1">
      <c r="A50" s="48"/>
      <c r="B50" s="1163"/>
      <c r="C50" s="1164"/>
      <c r="D50" s="62"/>
      <c r="E50" s="1155" t="s">
        <v>17</v>
      </c>
      <c r="F50" s="1155"/>
      <c r="G50" s="1155"/>
      <c r="H50" s="1155"/>
      <c r="I50" s="1155"/>
      <c r="J50" s="1156"/>
      <c r="K50" s="63" t="s">
        <v>477</v>
      </c>
      <c r="L50" s="64" t="s">
        <v>477</v>
      </c>
      <c r="M50" s="64" t="s">
        <v>477</v>
      </c>
      <c r="N50" s="64" t="s">
        <v>477</v>
      </c>
      <c r="O50" s="65" t="s">
        <v>477</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1050</v>
      </c>
      <c r="L52" s="64">
        <v>1076</v>
      </c>
      <c r="M52" s="64">
        <v>1085</v>
      </c>
      <c r="N52" s="64">
        <v>1072</v>
      </c>
      <c r="O52" s="65">
        <v>1064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597</v>
      </c>
      <c r="L53" s="69">
        <v>535</v>
      </c>
      <c r="M53" s="69">
        <v>488</v>
      </c>
      <c r="N53" s="69">
        <v>457</v>
      </c>
      <c r="O53" s="70">
        <v>388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西山　寿乃</cp:lastModifiedBy>
  <cp:lastPrinted>2016-04-28T00:02:29Z</cp:lastPrinted>
  <dcterms:created xsi:type="dcterms:W3CDTF">2016-02-15T01:33:04Z</dcterms:created>
  <dcterms:modified xsi:type="dcterms:W3CDTF">2016-04-28T00:05:08Z</dcterms:modified>
</cp:coreProperties>
</file>