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P23" i="11" l="1"/>
  <c r="AA23" i="11"/>
  <c r="V23" i="11"/>
  <c r="Q23" i="11"/>
  <c r="AU63" i="11"/>
  <c r="AP63" i="11"/>
  <c r="AU88" i="11"/>
  <c r="AP88" i="11"/>
  <c r="AF88"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O35" i="9"/>
  <c r="AM35" i="9"/>
  <c r="C35" i="9"/>
  <c r="C36" i="9" s="1"/>
  <c r="CO34" i="9"/>
  <c r="BW34" i="9"/>
  <c r="BW35" i="9" s="1"/>
  <c r="BW36"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<sst xmlns="http://schemas.openxmlformats.org/spreadsheetml/2006/main" count="963" uniqueCount="545">
  <si>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</si>
  <si>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</si>
  <si>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</si>
  <si>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</si>
  <si>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</si>
  <si>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</si>
  <si>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</si>
  <si>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</si>
  <si>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</si>
  <si>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</si>
  <si>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</si>
  <si>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</si>
  <si>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</si>
  <si>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</si>
  <si>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</si>
  <si>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</si>
  <si>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</si>
  <si>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</si>
  <si>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</si>
  <si>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</si>
  <si>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</si>
  <si>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</si>
  <si>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</si>
  <si>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</si>
  <si>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</si>
  <si>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</si>
  <si>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</si>
  <si>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</si>
  <si>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</si>
  <si>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</si>
  <si>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</si>
  <si>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</si>
  <si>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</si>
  <si>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</si>
  <si>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</si>
  <si>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</si>
  <si>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</si>
  <si>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</si>
  <si>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</si>
  <si>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</si>
  <si>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</si>
  <si>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</si>
  <si>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</si>
  <si>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</si>
  <si>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</si>
  <si>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</si>
  <si>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</si>
  <si>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</si>
  <si>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</si>
  <si>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</si>
  <si>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</si>
  <si>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</si>
  <si>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</si>
  <si>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</si>
  <si>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</si>
  <si>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</si>
  <si>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</si>
  <si>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</si>
  <si>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</si>
  <si>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</si>
  <si>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</si>
  <si>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</si>
  <si>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</si>
  <si>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</si>
  <si>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</si>
  <si>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</si>
  <si>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</si>
  <si>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</si>
  <si>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</si>
  <si>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</si>
  <si>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</si>
  <si>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</si>
  <si>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</si>
  <si>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</si>
  <si>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</si>
  <si>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</si>
  <si>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</si>
  <si>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</si>
  <si>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</si>
  <si>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</si>
  <si>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</si>
  <si>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</si>
  <si>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</si>
  <si>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</si>
  <si>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</si>
  <si>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</si>
  <si>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</si>
  <si>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</si>
  <si>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</si>
  <si>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</si>
  <si>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</si>
  <si>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</si>
  <si>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</si>
  <si>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</si>
  <si>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</si>
  <si>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</si>
  <si>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</si>
  <si>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</si>
  <si>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</si>
  <si>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</si>
  <si>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</si>
  <si>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</si>
  <si>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</si>
  <si>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</si>
  <si>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</si>
  <si>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</si>
  <si>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</si>
  <si>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</si>
  <si>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</si>
  <si>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</si>
  <si>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</si>
  <si>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</si>
  <si>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</si>
  <si>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</si>
  <si>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</si>
  <si>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</si>
  <si>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</si>
  <si>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</si>
  <si>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</si>
  <si>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</si>
  <si>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</si>
  <si>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</si>
  <si>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</si>
  <si>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</si>
  <si>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</si>
  <si>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</si>
  <si>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</si>
  <si>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</si>
  <si>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</si>
  <si>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</si>
  <si>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</si>
  <si>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</si>
  <si>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</si>
  <si>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</si>
  <si>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</si>
  <si>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</si>
  <si>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</si>
  <si>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</si>
  <si>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</si>
  <si>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</si>
  <si>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</si>
  <si>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</si>
  <si>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</si>
  <si>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</si>
  <si>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</si>
  <si>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</si>
  <si>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</si>
  <si>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</si>
  <si>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</si>
  <si>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</si>
  <si>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</si>
  <si>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</si>
  <si>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</si>
  <si>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</si>
  <si>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</si>
  <si>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</si>
  <si>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</si>
  <si>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</si>
  <si>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</si>
  <si>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</si>
  <si>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</si>
  <si>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</si>
  <si>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</si>
  <si>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</si>
  <si>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</si>
  <si>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</si>
  <si>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</si>
  <si>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</si>
  <si>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</si>
  <si>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</si>
  <si>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</si>
  <si>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</si>
  <si>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</si>
  <si>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</si>
  <si>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</si>
  <si>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</si>
  <si>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</si>
  <si>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</si>
  <si>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</si>
  <si>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</si>
  <si>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</si>
  <si>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</si>
  <si>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</si>
  <si>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</si>
  <si>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</si>
  <si>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</si>
  <si>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</si>
  <si>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</si>
  <si>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</si>
  <si>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</si>
  <si>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</si>
  <si>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</si>
  <si>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</si>
  <si>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</si>
  <si>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</si>
  <si>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</si>
  <si>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静岡県小山町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</si>
  <si>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</si>
  <si>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</si>
  <si>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</si>
  <si>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</si>
  <si>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</si>
  <si>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</si>
  <si>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</si>
  <si>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</si>
  <si>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</si>
  <si>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</si>
  <si>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</si>
  <si>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</si>
  <si>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</si>
  <si>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</si>
  <si>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</si>
  <si>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</si>
  <si>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</si>
  <si>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</si>
  <si>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</si>
  <si>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</si>
  <si>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</si>
  <si>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</si>
  <si>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</si>
  <si>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</si>
  <si>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</si>
  <si>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</si>
  <si>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</si>
  <si>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</si>
  <si>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</si>
  <si>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</si>
  <si>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</si>
  <si>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</si>
  <si>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</si>
  <si>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</si>
  <si>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</si>
  <si>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</si>
  <si>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</si>
  <si>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</si>
  <si>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</si>
  <si>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</si>
  <si>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</si>
  <si>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</si>
  <si>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</si>
  <si>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</si>
  <si>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</si>
  <si>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</si>
  <si>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</si>
  <si>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</si>
  <si>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</si>
  <si>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</si>
  <si>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</si>
  <si>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</si>
  <si>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</si>
  <si>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</si>
  <si>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</si>
  <si>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</si>
  <si>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</si>
  <si>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</si>
  <si>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</si>
  <si>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</si>
  <si>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</si>
  <si>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</si>
  <si>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</si>
  <si>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</si>
  <si>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</si>
  <si>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</si>
  <si>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</si>
  <si>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</si>
  <si>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</si>
  <si>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</si>
  <si>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</si>
  <si>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</si>
  <si>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</si>
  <si>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</si>
  <si>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</si>
  <si>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</si>
  <si>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</si>
  <si>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</si>
  <si>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</si>
  <si>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</si>
  <si>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</si>
  <si>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</si>
  <si>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</si>
  <si>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</si>
  <si>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</si>
  <si>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</si>
  <si>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</si>
  <si>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</si>
  <si>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</si>
  <si>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</si>
  <si>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</si>
  <si>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</si>
  <si>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</si>
  <si>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</si>
  <si>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</si>
  <si>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</si>
  <si>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</si>
  <si>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</si>
  <si>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</si>
  <si>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</si>
  <si>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</si>
  <si>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</si>
  <si>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</si>
  <si>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</si>
  <si>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</si>
  <si>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</si>
  <si>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</si>
  <si>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</si>
  <si>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</si>
  <si>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</si>
  <si>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</si>
  <si>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</si>
  <si>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</si>
  <si>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</si>
  <si>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</si>
  <si>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</si>
  <si>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</si>
  <si>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</si>
  <si>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</si>
  <si>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</si>
  <si>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</si>
  <si>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</si>
  <si>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</si>
  <si>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</si>
  <si>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</si>
  <si>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</si>
  <si>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</si>
  <si>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</si>
  <si>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</si>
  <si>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</si>
  <si>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</si>
  <si>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</si>
  <si>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</si>
  <si>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</si>
  <si>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</si>
  <si>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</si>
  <si>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</si>
  <si>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</si>
  <si>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</si>
  <si>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</si>
  <si>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</si>
  <si>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</si>
  <si>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</si>
  <si>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</si>
  <si>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</si>
  <si>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</si>
  <si>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</si>
  <si>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</si>
  <si>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</si>
  <si>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</si>
  <si>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静岡県小山町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</si>
  <si>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</si>
  <si>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</si>
  <si>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</si>
  <si>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</si>
  <si>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</si>
  <si>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</si>
  <si>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</si>
  <si>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</si>
  <si>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</si>
  <si>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</si>
  <si>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</si>
  <si>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</si>
  <si>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</si>
  <si>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</si>
  <si>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</si>
  <si>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</si>
  <si>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</si>
  <si>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</si>
  <si>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</si>
  <si>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</si>
  <si>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育英奨学資金特別会計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</si>
  <si>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</si>
  <si>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</si>
  <si>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</si>
  <si>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</si>
  <si>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</si>
  <si>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</si>
  <si>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</si>
  <si>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</si>
  <si>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</si>
  <si>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</si>
  <si>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</si>
  <si>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</si>
  <si>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</si>
  <si>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</si>
  <si>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</si>
  <si>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</si>
  <si>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</si>
  <si>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</si>
  <si>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</si>
  <si>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</si>
  <si>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</si>
  <si>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</si>
  <si>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</si>
  <si>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</si>
  <si>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</si>
  <si>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</si>
  <si>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</si>
  <si>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</si>
  <si>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</si>
  <si>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</si>
  <si>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</si>
  <si>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</si>
  <si>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</si>
  <si>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</si>
  <si>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</si>
  <si>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</si>
  <si>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</si>
  <si>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</si>
  <si>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</si>
  <si>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</si>
  <si>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</si>
  <si>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</si>
  <si>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</si>
  <si>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</si>
  <si>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</si>
  <si>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</si>
  <si>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</si>
  <si>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</si>
  <si>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</si>
  <si>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</si>
  <si>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</si>
  <si>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</si>
  <si>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</si>
  <si>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</si>
  <si>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</si>
  <si>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</si>
  <si>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</si>
  <si>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</si>
  <si>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</si>
  <si>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</si>
  <si>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</si>
  <si>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</si>
  <si>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</si>
  <si>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</si>
  <si>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</si>
  <si>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</si>
  <si>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</si>
  <si>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</si>
  <si>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</si>
  <si>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</si>
  <si>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</si>
  <si>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</si>
  <si>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</si>
  <si>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</si>
  <si>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</si>
  <si>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</si>
  <si>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</si>
  <si>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</si>
  <si>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</si>
  <si>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</si>
  <si>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</si>
  <si>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</si>
  <si>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</si>
  <si>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</si>
  <si>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</si>
  <si>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</si>
  <si>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</si>
  <si>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</si>
  <si>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</si>
  <si>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</si>
  <si>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</si>
  <si>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</si>
  <si>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</si>
  <si>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</si>
  <si>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</si>
  <si>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</si>
  <si>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</si>
  <si>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</si>
  <si>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</si>
  <si>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</si>
  <si>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</si>
  <si>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</si>
  <si>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</si>
  <si>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</si>
  <si>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</si>
  <si>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</si>
  <si>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</si>
  <si>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</si>
  <si>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</si>
  <si>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</si>
  <si>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</si>
  <si>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</si>
  <si>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</si>
  <si>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</si>
  <si>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</si>
  <si>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</si>
  <si>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</si>
  <si>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</si>
  <si>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</si>
  <si>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</si>
  <si>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</si>
  <si>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</si>
  <si>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</si>
  <si>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</si>
  <si>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</si>
  <si>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</si>
  <si>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</si>
  <si>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</si>
  <si>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</si>
  <si>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</si>
  <si>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</si>
  <si>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</si>
  <si>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</si>
  <si>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</si>
  <si>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</si>
  <si>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</si>
  <si>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</si>
  <si>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</si>
  <si>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</si>
  <si>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</si>
  <si>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</si>
  <si>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</si>
  <si>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</si>
  <si>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</si>
  <si>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</si>
  <si>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</si>
  <si>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</si>
  <si>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</si>
  <si>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</si>
  <si>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</si>
  <si>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</si>
  <si>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</si>
  <si>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</si>
  <si>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</si>
  <si>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2.97</t>
  </si>
  <si>
    <t>▲ 1.25</t>
  </si>
  <si>
    <t>水道事業会計</t>
  </si>
  <si>
    <t>一般会計</t>
  </si>
  <si>
    <t>国民健康保険特別会計</t>
  </si>
  <si>
    <t>介護保険特別会計</t>
  </si>
  <si>
    <t>宅地造成事業特別会計</t>
  </si>
  <si>
    <t>下水道事業特別会計</t>
  </si>
  <si>
    <t>育英奨学資金特別会計</t>
  </si>
  <si>
    <t>後期高齢者医療特別会計</t>
  </si>
  <si>
    <t>その他会計（赤字）</t>
  </si>
  <si>
    <t>その他会計（黒字）</t>
  </si>
  <si>
    <t>-</t>
    <phoneticPr fontId="2"/>
  </si>
  <si>
    <t>-</t>
    <phoneticPr fontId="2"/>
  </si>
  <si>
    <t>駿豆学園管理組合</t>
  </si>
  <si>
    <t>駿東地区交通災害共済組合</t>
  </si>
  <si>
    <t>御殿場市・小山町広域行政組合</t>
    <rPh sb="0" eb="4">
      <t>ゴテンバシ</t>
    </rPh>
    <rPh sb="5" eb="8">
      <t>オヤマチョウ</t>
    </rPh>
    <rPh sb="8" eb="10">
      <t>コウイキ</t>
    </rPh>
    <rPh sb="10" eb="12">
      <t>ギョウセイ</t>
    </rPh>
    <rPh sb="12" eb="14">
      <t>クミアイ</t>
    </rPh>
    <phoneticPr fontId="2"/>
  </si>
  <si>
    <t>静岡県市町総合事務組合</t>
  </si>
  <si>
    <t>静岡地方税滞納整理機構</t>
  </si>
  <si>
    <t>静岡県後期高齢者医療広域連合</t>
  </si>
  <si>
    <t>〇</t>
    <phoneticPr fontId="2"/>
  </si>
  <si>
    <t>御殿場市小山町土地開発公社</t>
    <rPh sb="0" eb="4">
      <t>ゴテンバシ</t>
    </rPh>
    <rPh sb="4" eb="7">
      <t>オヤマチョウ</t>
    </rPh>
    <rPh sb="7" eb="9">
      <t>トチ</t>
    </rPh>
    <rPh sb="9" eb="11">
      <t>カイハツ</t>
    </rPh>
    <rPh sb="11" eb="13">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</si>
</sst>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145418</c:v>
                </c:pt>
                <c:pt idx="1">
                  <c:v>83405</c:v>
                </c:pt>
                <c:pt idx="2">
                  <c:v>69870</c:v>
                </c:pt>
                <c:pt idx="3">
                  <c:v>96390</c:v>
                </c:pt>
                <c:pt idx="4">
                  <c:v>88539</c:v>
                </c:pt>
              </c:numCache>
            </c:numRef>
          </c:val>
          <c:smooth val="0"/>
        </c:ser>
        <c:dLbls>
          <c:showLegendKey val="0"/>
          <c:showVal val="0"/>
          <c:showCatName val="0"/>
          <c:showSerName val="0"/>
          <c:showPercent val="0"/>
          <c:showBubbleSize val="0"/>
        </c:dLbls>
        <c:marker val="1"/>
        <c:smooth val="0"/>
        <c:axId val="117940608"/>
        <c:axId val="117942528"/>
      </c:lineChart>
      <c:catAx>
        <c:axId val="117940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942528"/>
        <c:crosses val="autoZero"/>
        <c:auto val="1"/>
        <c:lblAlgn val="ctr"/>
        <c:lblOffset val="100"/>
        <c:tickLblSkip val="1"/>
        <c:tickMarkSkip val="1"/>
        <c:noMultiLvlLbl val="0"/>
      </c:catAx>
      <c:valAx>
        <c:axId val="11794252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940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1.64</c:v>
                </c:pt>
                <c:pt idx="1">
                  <c:v>1.39</c:v>
                </c:pt>
                <c:pt idx="2">
                  <c:v>2.88</c:v>
                </c:pt>
                <c:pt idx="3">
                  <c:v>6.35</c:v>
                </c:pt>
                <c:pt idx="4">
                  <c:v>3.63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5.48</c:v>
                </c:pt>
                <c:pt idx="1">
                  <c:v>2.83</c:v>
                </c:pt>
                <c:pt idx="2">
                  <c:v>3.45</c:v>
                </c:pt>
                <c:pt idx="3">
                  <c:v>5.03</c:v>
                </c:pt>
                <c:pt idx="4">
                  <c:v>6.42</c:v>
                </c:pt>
              </c:numCache>
            </c:numRef>
          </c:val>
        </c:ser>
        <c:dLbls>
          <c:showLegendKey val="0"/>
          <c:showVal val="0"/>
          <c:showCatName val="0"/>
          <c:showSerName val="0"/>
          <c:showPercent val="0"/>
          <c:showBubbleSize val="0"/>
        </c:dLbls>
        <c:gapWidth val="250"/>
        <c:overlap val="100"/>
        <c:axId val="120489088"/>
        <c:axId val="120491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0.51</c:v>
                </c:pt>
                <c:pt idx="1">
                  <c:v>-2.97</c:v>
                </c:pt>
                <c:pt idx="2">
                  <c:v>2.06</c:v>
                </c:pt>
                <c:pt idx="3">
                  <c:v>5.12</c:v>
                </c:pt>
                <c:pt idx="4">
                  <c:v>-1.25</c:v>
                </c:pt>
              </c:numCache>
            </c:numRef>
          </c:val>
          <c:smooth val="0"/>
        </c:ser>
        <c:dLbls>
          <c:showLegendKey val="0"/>
          <c:showVal val="0"/>
          <c:showCatName val="0"/>
          <c:showSerName val="0"/>
          <c:showPercent val="0"/>
          <c:showBubbleSize val="0"/>
        </c:dLbls>
        <c:marker val="1"/>
        <c:smooth val="0"/>
        <c:axId val="120489088"/>
        <c:axId val="120491008"/>
      </c:lineChart>
      <c:catAx>
        <c:axId val="12048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491008"/>
        <c:crosses val="autoZero"/>
        <c:auto val="1"/>
        <c:lblAlgn val="ctr"/>
        <c:lblOffset val="100"/>
        <c:tickLblSkip val="1"/>
        <c:tickMarkSkip val="1"/>
        <c:noMultiLvlLbl val="0"/>
      </c:catAx>
      <c:valAx>
        <c:axId val="12049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8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0.06</c:v>
                </c:pt>
                <c:pt idx="4">
                  <c:v>#N/A</c:v>
                </c:pt>
                <c:pt idx="5">
                  <c:v>0.09</c:v>
                </c:pt>
                <c:pt idx="6">
                  <c:v>#N/A</c:v>
                </c:pt>
                <c:pt idx="7">
                  <c:v>0</c:v>
                </c:pt>
                <c:pt idx="8">
                  <c:v>#N/A</c:v>
                </c:pt>
                <c:pt idx="9">
                  <c:v>0</c:v>
                </c:pt>
              </c:numCache>
            </c:numRef>
          </c:val>
        </c:ser>
        <c:ser>
          <c:idx val="3"/>
          <c:order val="3"/>
          <c:tx>
            <c:strRef>
              <c:f>データシート!$A$30</c:f>
              <c:strCache>
                <c:ptCount val="1"/>
                <c:pt idx="0">
                  <c:v>育英奨学資金特別会計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0.09</c:v>
                </c:pt>
                <c:pt idx="4">
                  <c:v>#N/A</c:v>
                </c:pt>
                <c:pt idx="5">
                  <c:v>0.05</c:v>
                </c:pt>
                <c:pt idx="6">
                  <c:v>#N/A</c:v>
                </c:pt>
                <c:pt idx="7">
                  <c:v>0.04</c:v>
                </c:pt>
                <c:pt idx="8">
                  <c:v>#N/A</c:v>
                </c:pt>
                <c:pt idx="9">
                  <c:v>0.05</c:v>
                </c:pt>
              </c:numCache>
            </c:numRef>
          </c:val>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0.78</c:v>
                </c:pt>
                <c:pt idx="2">
                  <c:v>#N/A</c:v>
                </c:pt>
                <c:pt idx="3">
                  <c:v>0.62</c:v>
                </c:pt>
                <c:pt idx="4">
                  <c:v>#N/A</c:v>
                </c:pt>
                <c:pt idx="5">
                  <c:v>0.63</c:v>
                </c:pt>
                <c:pt idx="6">
                  <c:v>#N/A</c:v>
                </c:pt>
                <c:pt idx="7">
                  <c:v>0.97</c:v>
                </c:pt>
                <c:pt idx="8">
                  <c:v>#N/A</c:v>
                </c:pt>
                <c:pt idx="9">
                  <c:v>2.16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5.13</c:v>
                </c:pt>
                <c:pt idx="2">
                  <c:v>#N/A</c:v>
                </c:pt>
                <c:pt idx="3">
                  <c:v>2.6</c:v>
                </c:pt>
                <c:pt idx="4">
                  <c:v>#N/A</c:v>
                </c:pt>
                <c:pt idx="5">
                  <c:v>3.18</c:v>
                </c:pt>
                <c:pt idx="6">
                  <c:v>#N/A</c:v>
                </c:pt>
                <c:pt idx="7">
                  <c:v>4.26</c:v>
                </c:pt>
                <c:pt idx="8">
                  <c:v>#N/A</c:v>
                </c:pt>
                <c:pt idx="9">
                  <c:v>3.39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1.63</c:v>
                </c:pt>
                <c:pt idx="2">
                  <c:v>#N/A</c:v>
                </c:pt>
                <c:pt idx="3">
                  <c:v>1.37</c:v>
                </c:pt>
                <c:pt idx="4">
                  <c:v>#N/A</c:v>
                </c:pt>
                <c:pt idx="5">
                  <c:v>2.85</c:v>
                </c:pt>
                <c:pt idx="6">
                  <c:v>#N/A</c:v>
                </c:pt>
                <c:pt idx="7">
                  <c:v>6.33</c:v>
                </c:pt>
                <c:pt idx="8">
                  <c:v>#N/A</c:v>
                </c:pt>
                <c:pt idx="9">
                  <c:v>3.62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8.44</c:v>
                </c:pt>
                <c:pt idx="2">
                  <c:v>#N/A</c:v>
                </c:pt>
                <c:pt idx="3">
                  <c:v>7.37</c:v>
                </c:pt>
                <c:pt idx="4">
                  <c:v>#N/A</c:v>
                </c:pt>
                <c:pt idx="5">
                  <c:v>7.31</c:v>
                </c:pt>
                <c:pt idx="6">
                  <c:v>#N/A</c:v>
                </c:pt>
                <c:pt idx="7">
                  <c:v>7.14</c:v>
                </c:pt>
                <c:pt idx="8">
                  <c:v>#N/A</c:v>
                </c:pt>
                <c:pt idx="9">
                  <c:v>7.18</c:v>
                </c:pt>
              </c:numCache>
            </c:numRef>
          </c:val>
        </c:ser>
        <c:dLbls>
          <c:showLegendKey val="0"/>
          <c:showVal val="0"/>
          <c:showCatName val="0"/>
          <c:showSerName val="0"/>
          <c:showPercent val="0"/>
          <c:showBubbleSize val="0"/>
        </c:dLbls>
        <c:gapWidth val="150"/>
        <c:overlap val="100"/>
        <c:axId val="120785920"/>
        <c:axId val="120795904"/>
      </c:barChart>
      <c:catAx>
        <c:axId val="12078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795904"/>
        <c:crosses val="autoZero"/>
        <c:auto val="1"/>
        <c:lblAlgn val="ctr"/>
        <c:lblOffset val="100"/>
        <c:tickLblSkip val="1"/>
        <c:tickMarkSkip val="1"/>
        <c:noMultiLvlLbl val="0"/>
      </c:catAx>
      <c:valAx>
        <c:axId val="12079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8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515</c:v>
                </c:pt>
                <c:pt idx="5">
                  <c:v>520</c:v>
                </c:pt>
                <c:pt idx="8">
                  <c:v>500</c:v>
                </c:pt>
                <c:pt idx="11">
                  <c:v>524</c:v>
                </c:pt>
                <c:pt idx="14">
                  <c:v>582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3</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11</c:v>
                </c:pt>
                <c:pt idx="6">
                  <c:v>20</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160</c:v>
                </c:pt>
                <c:pt idx="3">
                  <c:v>159</c:v>
                </c:pt>
                <c:pt idx="6">
                  <c:v>92</c:v>
                </c:pt>
                <c:pt idx="9">
                  <c:v>89</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52</c:v>
                </c:pt>
                <c:pt idx="3">
                  <c:v>47</c:v>
                </c:pt>
                <c:pt idx="6">
                  <c:v>48</c:v>
                </c:pt>
                <c:pt idx="9">
                  <c:v>52</c:v>
                </c:pt>
                <c:pt idx="12">
                  <c:v>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963</c:v>
                </c:pt>
                <c:pt idx="3">
                  <c:v>903</c:v>
                </c:pt>
                <c:pt idx="6">
                  <c:v>862</c:v>
                </c:pt>
                <c:pt idx="9">
                  <c:v>883</c:v>
                </c:pt>
                <c:pt idx="12">
                  <c:v>916</c:v>
                </c:pt>
              </c:numCache>
            </c:numRef>
          </c:val>
        </c:ser>
        <c:dLbls>
          <c:showLegendKey val="0"/>
          <c:showVal val="0"/>
          <c:showCatName val="0"/>
          <c:showSerName val="0"/>
          <c:showPercent val="0"/>
          <c:showBubbleSize val="0"/>
        </c:dLbls>
        <c:gapWidth val="100"/>
        <c:overlap val="100"/>
        <c:axId val="95684864"/>
        <c:axId val="95703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671</c:v>
                </c:pt>
                <c:pt idx="2">
                  <c:v>#N/A</c:v>
                </c:pt>
                <c:pt idx="3">
                  <c:v>#N/A</c:v>
                </c:pt>
                <c:pt idx="4">
                  <c:v>603</c:v>
                </c:pt>
                <c:pt idx="5">
                  <c:v>#N/A</c:v>
                </c:pt>
                <c:pt idx="6">
                  <c:v>#N/A</c:v>
                </c:pt>
                <c:pt idx="7">
                  <c:v>522</c:v>
                </c:pt>
                <c:pt idx="8">
                  <c:v>#N/A</c:v>
                </c:pt>
                <c:pt idx="9">
                  <c:v>#N/A</c:v>
                </c:pt>
                <c:pt idx="10">
                  <c:v>507</c:v>
                </c:pt>
                <c:pt idx="11">
                  <c:v>#N/A</c:v>
                </c:pt>
                <c:pt idx="12">
                  <c:v>#N/A</c:v>
                </c:pt>
                <c:pt idx="13">
                  <c:v>428</c:v>
                </c:pt>
                <c:pt idx="14">
                  <c:v>#N/A</c:v>
                </c:pt>
              </c:numCache>
            </c:numRef>
          </c:val>
          <c:smooth val="0"/>
        </c:ser>
        <c:dLbls>
          <c:showLegendKey val="0"/>
          <c:showVal val="0"/>
          <c:showCatName val="0"/>
          <c:showSerName val="0"/>
          <c:showPercent val="0"/>
          <c:showBubbleSize val="0"/>
        </c:dLbls>
        <c:marker val="1"/>
        <c:smooth val="0"/>
        <c:axId val="95684864"/>
        <c:axId val="95703424"/>
      </c:lineChart>
      <c:catAx>
        <c:axId val="9568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03424"/>
        <c:crosses val="autoZero"/>
        <c:auto val="1"/>
        <c:lblAlgn val="ctr"/>
        <c:lblOffset val="100"/>
        <c:tickLblSkip val="1"/>
        <c:tickMarkSkip val="1"/>
        <c:noMultiLvlLbl val="0"/>
      </c:catAx>
      <c:valAx>
        <c:axId val="9570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8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5418</c:v>
                </c:pt>
                <c:pt idx="5">
                  <c:v>5684</c:v>
                </c:pt>
                <c:pt idx="8">
                  <c:v>5909</c:v>
                </c:pt>
                <c:pt idx="11">
                  <c:v>6214</c:v>
                </c:pt>
                <c:pt idx="14">
                  <c:v>6224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c:v>
                </c:pt>
                <c:pt idx="5">
                  <c:v>26</c:v>
                </c:pt>
                <c:pt idx="8">
                  <c:v>22</c:v>
                </c:pt>
                <c:pt idx="11">
                  <c:v>19</c:v>
                </c:pt>
                <c:pt idx="14">
                  <c:v>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1206</c:v>
                </c:pt>
                <c:pt idx="5">
                  <c:v>702</c:v>
                </c:pt>
                <c:pt idx="8">
                  <c:v>636</c:v>
                </c:pt>
                <c:pt idx="11">
                  <c:v>832</c:v>
                </c:pt>
                <c:pt idx="14">
                  <c:v>523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2669</c:v>
                </c:pt>
                <c:pt idx="3">
                  <c:v>2714</c:v>
                </c:pt>
                <c:pt idx="6">
                  <c:v>2724</c:v>
                </c:pt>
                <c:pt idx="9">
                  <c:v>2731</c:v>
                </c:pt>
                <c:pt idx="12">
                  <c:v>2645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539</c:v>
                </c:pt>
                <c:pt idx="3">
                  <c:v>373</c:v>
                </c:pt>
                <c:pt idx="6">
                  <c:v>277</c:v>
                </c:pt>
                <c:pt idx="9">
                  <c:v>187</c:v>
                </c:pt>
                <c:pt idx="12">
                  <c:v>223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681</c:v>
                </c:pt>
                <c:pt idx="3">
                  <c:v>650</c:v>
                </c:pt>
                <c:pt idx="6">
                  <c:v>615</c:v>
                </c:pt>
                <c:pt idx="9">
                  <c:v>585</c:v>
                </c:pt>
                <c:pt idx="12">
                  <c:v>571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30</c:v>
                </c:pt>
                <c:pt idx="3">
                  <c:v>20</c:v>
                </c:pt>
                <c:pt idx="6">
                  <c:v>27</c:v>
                </c:pt>
                <c:pt idx="9">
                  <c:v>20</c:v>
                </c:pt>
                <c:pt idx="12">
                  <c:v>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8043</c:v>
                </c:pt>
                <c:pt idx="3">
                  <c:v>8049</c:v>
                </c:pt>
                <c:pt idx="6">
                  <c:v>8167</c:v>
                </c:pt>
                <c:pt idx="9">
                  <c:v>8340</c:v>
                </c:pt>
                <c:pt idx="12">
                  <c:v>8317</c:v>
                </c:pt>
              </c:numCache>
            </c:numRef>
          </c:val>
        </c:ser>
        <c:dLbls>
          <c:showLegendKey val="0"/>
          <c:showVal val="0"/>
          <c:showCatName val="0"/>
          <c:showSerName val="0"/>
          <c:showPercent val="0"/>
          <c:showBubbleSize val="0"/>
        </c:dLbls>
        <c:gapWidth val="100"/>
        <c:overlap val="100"/>
        <c:axId val="95834496"/>
        <c:axId val="95836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5309</c:v>
                </c:pt>
                <c:pt idx="2">
                  <c:v>#N/A</c:v>
                </c:pt>
                <c:pt idx="3">
                  <c:v>#N/A</c:v>
                </c:pt>
                <c:pt idx="4">
                  <c:v>5394</c:v>
                </c:pt>
                <c:pt idx="5">
                  <c:v>#N/A</c:v>
                </c:pt>
                <c:pt idx="6">
                  <c:v>#N/A</c:v>
                </c:pt>
                <c:pt idx="7">
                  <c:v>5242</c:v>
                </c:pt>
                <c:pt idx="8">
                  <c:v>#N/A</c:v>
                </c:pt>
                <c:pt idx="9">
                  <c:v>#N/A</c:v>
                </c:pt>
                <c:pt idx="10">
                  <c:v>4799</c:v>
                </c:pt>
                <c:pt idx="11">
                  <c:v>#N/A</c:v>
                </c:pt>
                <c:pt idx="12">
                  <c:v>#N/A</c:v>
                </c:pt>
                <c:pt idx="13">
                  <c:v>5008</c:v>
                </c:pt>
                <c:pt idx="14">
                  <c:v>#N/A</c:v>
                </c:pt>
              </c:numCache>
            </c:numRef>
          </c:val>
          <c:smooth val="0"/>
        </c:ser>
        <c:dLbls>
          <c:showLegendKey val="0"/>
          <c:showVal val="0"/>
          <c:showCatName val="0"/>
          <c:showSerName val="0"/>
          <c:showPercent val="0"/>
          <c:showBubbleSize val="0"/>
        </c:dLbls>
        <c:marker val="1"/>
        <c:smooth val="0"/>
        <c:axId val="95834496"/>
        <c:axId val="95836416"/>
      </c:lineChart>
      <c:catAx>
        <c:axId val="9583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836416"/>
        <c:crosses val="autoZero"/>
        <c:auto val="1"/>
        <c:lblAlgn val="ctr"/>
        <c:lblOffset val="100"/>
        <c:tickLblSkip val="1"/>
        <c:tickMarkSkip val="1"/>
        <c:noMultiLvlLbl val="0"/>
      </c:catAx>
      <c:valAx>
        <c:axId val="9583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83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19,566
19,446
136.02
9,265,184
8,797,407
191,804
5,278,293
8,317,474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106.5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地方消費税交付金や、平成２５年度に減収補てん債を起こしたことによる町民住民税法人税割の増のため、基準財政収入額が大きく増加した。それに伴い、</a:t>
          </a:r>
          <a:endParaRPr kumimoji="1" lang="en-US" altLang="ja-JP" sz="1300">
            <a:latin typeface="ＭＳ Ｐゴシック"/>
          </a:endParaRPr>
        </a:p>
        <a:p>
          <a:r>
            <a:rPr kumimoji="1" lang="ja-JP" altLang="en-US" sz="1300">
              <a:latin typeface="ＭＳ Ｐゴシック"/>
            </a:rPr>
            <a:t>財政力指数も平成２５年度比０．１ポイントであるが改善した。</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今後の見通しとして、町民住民税が減少傾向にあることから当該指数は悪化していくことが予想される。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73378</xdr:rowOff>
    </xdr:from>
    <xdr:to>
      <xdr:col>7</xdr:col>
      <xdr:colOff>152400</xdr:colOff>
      <xdr:row>40</xdr:row>
      <xdr:rowOff>86783</xdr:rowOff>
    </xdr:to>
    <xdr:cxnSp macro="">
      <xdr:nvCxnSpPr>
        <xdr:cNvPr id="67" name="直線コネクタ 66"/>
        <xdr:cNvCxnSpPr/>
      </xdr:nvCxnSpPr>
      <xdr:spPr>
        <a:xfrm flipV="1">
          <a:off x="4114800" y="69313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73378</xdr:rowOff>
    </xdr:from>
    <xdr:to>
      <xdr:col>6</xdr:col>
      <xdr:colOff>0</xdr:colOff>
      <xdr:row>40</xdr:row>
      <xdr:rowOff>86783</xdr:rowOff>
    </xdr:to>
    <xdr:cxnSp macro="">
      <xdr:nvCxnSpPr>
        <xdr:cNvPr id="70" name="直線コネクタ 69"/>
        <xdr:cNvCxnSpPr/>
      </xdr:nvCxnSpPr>
      <xdr:spPr>
        <a:xfrm>
          <a:off x="3225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33161</xdr:rowOff>
    </xdr:from>
    <xdr:to>
      <xdr:col>4</xdr:col>
      <xdr:colOff>482600</xdr:colOff>
      <xdr:row>40</xdr:row>
      <xdr:rowOff>73378</xdr:rowOff>
    </xdr:to>
    <xdr:cxnSp macro="">
      <xdr:nvCxnSpPr>
        <xdr:cNvPr id="73" name="直線コネクタ 72"/>
        <xdr:cNvCxnSpPr/>
      </xdr:nvCxnSpPr>
      <xdr:spPr>
        <a:xfrm>
          <a:off x="2336800" y="68911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40</xdr:row>
      <xdr:rowOff>33161</xdr:rowOff>
    </xdr:to>
    <xdr:cxnSp macro="">
      <xdr:nvCxnSpPr>
        <xdr:cNvPr id="76" name="直線コネクタ 75"/>
        <xdr:cNvCxnSpPr/>
      </xdr:nvCxnSpPr>
      <xdr:spPr>
        <a:xfrm>
          <a:off x="1447800" y="68241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22578</xdr:rowOff>
    </xdr:from>
    <xdr:to>
      <xdr:col>7</xdr:col>
      <xdr:colOff>203200</xdr:colOff>
      <xdr:row>40</xdr:row>
      <xdr:rowOff>124178</xdr:rowOff>
    </xdr:to>
    <xdr:sp macro="" textlink="">
      <xdr:nvSpPr>
        <xdr:cNvPr id="86" name="円/楕円 85"/>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39105</xdr:rowOff>
    </xdr:from>
    <xdr:ext cx="762000" cy="259045"/>
    <xdr:sp macro="" textlink="">
      <xdr:nvSpPr>
        <xdr:cNvPr id="87"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8" name="円/楕円 87"/>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89" name="テキスト ボックス 88"/>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22578</xdr:rowOff>
    </xdr:from>
    <xdr:to>
      <xdr:col>4</xdr:col>
      <xdr:colOff>533400</xdr:colOff>
      <xdr:row>40</xdr:row>
      <xdr:rowOff>124178</xdr:rowOff>
    </xdr:to>
    <xdr:sp macro="" textlink="">
      <xdr:nvSpPr>
        <xdr:cNvPr id="90" name="円/楕円 89"/>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134355</xdr:rowOff>
    </xdr:from>
    <xdr:ext cx="762000" cy="259045"/>
    <xdr:sp macro="" textlink="">
      <xdr:nvSpPr>
        <xdr:cNvPr id="91" name="テキスト ボックス 90"/>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153811</xdr:rowOff>
    </xdr:from>
    <xdr:to>
      <xdr:col>3</xdr:col>
      <xdr:colOff>330200</xdr:colOff>
      <xdr:row>40</xdr:row>
      <xdr:rowOff>83961</xdr:rowOff>
    </xdr:to>
    <xdr:sp macro="" textlink="">
      <xdr:nvSpPr>
        <xdr:cNvPr id="92" name="円/楕円 91"/>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94138</xdr:rowOff>
    </xdr:from>
    <xdr:ext cx="762000" cy="259045"/>
    <xdr:sp macro="" textlink="">
      <xdr:nvSpPr>
        <xdr:cNvPr id="93" name="テキスト ボックス 92"/>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4" name="円/楕円 93"/>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5" name="テキスト ボックス 94"/>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平成２５年度決算から町税が約３％減少し、かつ各種扶助にかかる経常経費が増加したため、経常収支比率は３．５％悪化した。</a:t>
          </a:r>
          <a:endParaRPr kumimoji="1" lang="en-US" altLang="ja-JP" sz="1300">
            <a:latin typeface="ＭＳ Ｐゴシック"/>
          </a:endParaRPr>
        </a:p>
        <a:p>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県平均や全国平均と比べ数値は良いところを推移しているが、</a:t>
          </a:r>
          <a:r>
            <a:rPr lang="ja-JP" altLang="ja-JP" sz="1300" b="0" i="0" baseline="0">
              <a:solidFill>
                <a:schemeClr val="dk1"/>
              </a:solidFill>
              <a:effectLst/>
              <a:latin typeface="+mn-lt"/>
              <a:ea typeface="+mn-ea"/>
              <a:cs typeface="+mn-cs"/>
            </a:rPr>
            <a:t>今後更に事務の効率化、公共施設の整理・統合等を進め、経常経費の節減に努める</a:t>
          </a:r>
          <a:r>
            <a:rPr lang="ja-JP" altLang="en-US" sz="1300" b="0" i="0" baseline="0">
              <a:solidFill>
                <a:schemeClr val="dk1"/>
              </a:solidFill>
              <a:effectLst/>
              <a:latin typeface="+mn-lt"/>
              <a:ea typeface="+mn-ea"/>
              <a:cs typeface="+mn-cs"/>
            </a:rPr>
            <a:t>必要がある</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78486</xdr:rowOff>
    </xdr:from>
    <xdr:to>
      <xdr:col>7</xdr:col>
      <xdr:colOff>152400</xdr:colOff>
      <xdr:row>61</xdr:row>
      <xdr:rowOff>75946</xdr:rowOff>
    </xdr:to>
    <xdr:cxnSp macro="">
      <xdr:nvCxnSpPr>
        <xdr:cNvPr id="128" name="直線コネクタ 127"/>
        <xdr:cNvCxnSpPr/>
      </xdr:nvCxnSpPr>
      <xdr:spPr>
        <a:xfrm>
          <a:off x="4114800" y="1036548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78486</xdr:rowOff>
    </xdr:from>
    <xdr:to>
      <xdr:col>6</xdr:col>
      <xdr:colOff>0</xdr:colOff>
      <xdr:row>60</xdr:row>
      <xdr:rowOff>92964</xdr:rowOff>
    </xdr:to>
    <xdr:cxnSp macro="">
      <xdr:nvCxnSpPr>
        <xdr:cNvPr id="131" name="直線コネクタ 130"/>
        <xdr:cNvCxnSpPr/>
      </xdr:nvCxnSpPr>
      <xdr:spPr>
        <a:xfrm flipV="1">
          <a:off x="3225800" y="103654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61</xdr:row>
      <xdr:rowOff>56642</xdr:rowOff>
    </xdr:to>
    <xdr:cxnSp macro="">
      <xdr:nvCxnSpPr>
        <xdr:cNvPr id="134" name="直線コネクタ 133"/>
        <xdr:cNvCxnSpPr/>
      </xdr:nvCxnSpPr>
      <xdr:spPr>
        <a:xfrm flipV="1">
          <a:off x="2336800" y="103799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56642</xdr:rowOff>
    </xdr:from>
    <xdr:to>
      <xdr:col>3</xdr:col>
      <xdr:colOff>279400</xdr:colOff>
      <xdr:row>61</xdr:row>
      <xdr:rowOff>85598</xdr:rowOff>
    </xdr:to>
    <xdr:cxnSp macro="">
      <xdr:nvCxnSpPr>
        <xdr:cNvPr id="137" name="直線コネクタ 136"/>
        <xdr:cNvCxnSpPr/>
      </xdr:nvCxnSpPr>
      <xdr:spPr>
        <a:xfrm flipV="1">
          <a:off x="1447800" y="105150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25146</xdr:rowOff>
    </xdr:from>
    <xdr:to>
      <xdr:col>7</xdr:col>
      <xdr:colOff>203200</xdr:colOff>
      <xdr:row>61</xdr:row>
      <xdr:rowOff>126746</xdr:rowOff>
    </xdr:to>
    <xdr:sp macro="" textlink="">
      <xdr:nvSpPr>
        <xdr:cNvPr id="147" name="円/楕円 146"/>
        <xdr:cNvSpPr/>
      </xdr:nvSpPr>
      <xdr:spPr>
        <a:xfrm>
          <a:off x="49022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41673</xdr:rowOff>
    </xdr:from>
    <xdr:ext cx="762000" cy="259045"/>
    <xdr:sp macro="" textlink="">
      <xdr:nvSpPr>
        <xdr:cNvPr id="148" name="財政構造の弾力性該当値テキスト"/>
        <xdr:cNvSpPr txBox="1"/>
      </xdr:nvSpPr>
      <xdr:spPr>
        <a:xfrm>
          <a:off x="50419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27686</xdr:rowOff>
    </xdr:from>
    <xdr:to>
      <xdr:col>6</xdr:col>
      <xdr:colOff>50800</xdr:colOff>
      <xdr:row>60</xdr:row>
      <xdr:rowOff>129286</xdr:rowOff>
    </xdr:to>
    <xdr:sp macro="" textlink="">
      <xdr:nvSpPr>
        <xdr:cNvPr id="149" name="円/楕円 148"/>
        <xdr:cNvSpPr/>
      </xdr:nvSpPr>
      <xdr:spPr>
        <a:xfrm>
          <a:off x="4064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139463</xdr:rowOff>
    </xdr:from>
    <xdr:ext cx="736600" cy="259045"/>
    <xdr:sp macro="" textlink="">
      <xdr:nvSpPr>
        <xdr:cNvPr id="150" name="テキスト ボックス 149"/>
        <xdr:cNvSpPr txBox="1"/>
      </xdr:nvSpPr>
      <xdr:spPr>
        <a:xfrm>
          <a:off x="3733800" y="1008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42164</xdr:rowOff>
    </xdr:from>
    <xdr:to>
      <xdr:col>4</xdr:col>
      <xdr:colOff>533400</xdr:colOff>
      <xdr:row>60</xdr:row>
      <xdr:rowOff>143764</xdr:rowOff>
    </xdr:to>
    <xdr:sp macro="" textlink="">
      <xdr:nvSpPr>
        <xdr:cNvPr id="151" name="円/楕円 150"/>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153941</xdr:rowOff>
    </xdr:from>
    <xdr:ext cx="762000" cy="259045"/>
    <xdr:sp macro="" textlink="">
      <xdr:nvSpPr>
        <xdr:cNvPr id="152" name="テキスト ボックス 151"/>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5842</xdr:rowOff>
    </xdr:from>
    <xdr:to>
      <xdr:col>3</xdr:col>
      <xdr:colOff>330200</xdr:colOff>
      <xdr:row>61</xdr:row>
      <xdr:rowOff>107442</xdr:rowOff>
    </xdr:to>
    <xdr:sp macro="" textlink="">
      <xdr:nvSpPr>
        <xdr:cNvPr id="153" name="円/楕円 152"/>
        <xdr:cNvSpPr/>
      </xdr:nvSpPr>
      <xdr:spPr>
        <a:xfrm>
          <a:off x="2286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117619</xdr:rowOff>
    </xdr:from>
    <xdr:ext cx="762000" cy="259045"/>
    <xdr:sp macro="" textlink="">
      <xdr:nvSpPr>
        <xdr:cNvPr id="154" name="テキスト ボックス 153"/>
        <xdr:cNvSpPr txBox="1"/>
      </xdr:nvSpPr>
      <xdr:spPr>
        <a:xfrm>
          <a:off x="1955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34798</xdr:rowOff>
    </xdr:from>
    <xdr:to>
      <xdr:col>2</xdr:col>
      <xdr:colOff>127000</xdr:colOff>
      <xdr:row>61</xdr:row>
      <xdr:rowOff>136398</xdr:rowOff>
    </xdr:to>
    <xdr:sp macro="" textlink="">
      <xdr:nvSpPr>
        <xdr:cNvPr id="155" name="円/楕円 154"/>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146575</xdr:rowOff>
    </xdr:from>
    <xdr:ext cx="762000" cy="259045"/>
    <xdr:sp macro="" textlink="">
      <xdr:nvSpPr>
        <xdr:cNvPr id="156" name="テキスト ボックス 155"/>
        <xdr:cNvSpPr txBox="1"/>
      </xdr:nvSpPr>
      <xdr:spPr>
        <a:xfrm>
          <a:off x="1066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[160,008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300" b="0" i="0" baseline="0">
              <a:solidFill>
                <a:schemeClr val="dk1"/>
              </a:solidFill>
              <a:effectLst/>
              <a:latin typeface="+mn-lt"/>
              <a:ea typeface="+mn-ea"/>
              <a:cs typeface="+mn-cs"/>
            </a:rPr>
            <a:t>町域が東西方向に長く伸びているなどの地理的要因などから、支所、保育園、幼稚園、小中学校などの公共施設数が類似団体に比べ多い。また恒常的な人口減少に伴い、１人当たりの決算額は高くなっている。</a:t>
          </a:r>
          <a:endParaRPr lang="ja-JP" altLang="ja-JP" sz="1300">
            <a:effectLst/>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今後は行政改革の推進などにより、物件費</a:t>
          </a:r>
          <a:r>
            <a:rPr lang="ja-JP" altLang="en-US" sz="1300" b="0" i="0" baseline="0">
              <a:solidFill>
                <a:schemeClr val="dk1"/>
              </a:solidFill>
              <a:effectLst/>
              <a:latin typeface="+mn-lt"/>
              <a:ea typeface="+mn-ea"/>
              <a:cs typeface="+mn-cs"/>
            </a:rPr>
            <a:t>を中心に</a:t>
          </a:r>
          <a:r>
            <a:rPr lang="ja-JP" altLang="ja-JP" sz="1300" b="0" i="0" baseline="0">
              <a:solidFill>
                <a:schemeClr val="dk1"/>
              </a:solidFill>
              <a:effectLst/>
              <a:latin typeface="+mn-lt"/>
              <a:ea typeface="+mn-ea"/>
              <a:cs typeface="+mn-cs"/>
            </a:rPr>
            <a:t>削減に努めていく。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82592</xdr:rowOff>
    </xdr:from>
    <xdr:to>
      <xdr:col>7</xdr:col>
      <xdr:colOff>152400</xdr:colOff>
      <xdr:row>85</xdr:row>
      <xdr:rowOff>112247</xdr:rowOff>
    </xdr:to>
    <xdr:cxnSp macro="">
      <xdr:nvCxnSpPr>
        <xdr:cNvPr id="191" name="直線コネクタ 190"/>
        <xdr:cNvCxnSpPr/>
      </xdr:nvCxnSpPr>
      <xdr:spPr>
        <a:xfrm>
          <a:off x="4114800" y="14655842"/>
          <a:ext cx="838200" cy="2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37502</xdr:rowOff>
    </xdr:from>
    <xdr:to>
      <xdr:col>6</xdr:col>
      <xdr:colOff>0</xdr:colOff>
      <xdr:row>85</xdr:row>
      <xdr:rowOff>82592</xdr:rowOff>
    </xdr:to>
    <xdr:cxnSp macro="">
      <xdr:nvCxnSpPr>
        <xdr:cNvPr id="194" name="直線コネクタ 193"/>
        <xdr:cNvCxnSpPr/>
      </xdr:nvCxnSpPr>
      <xdr:spPr>
        <a:xfrm>
          <a:off x="3225800" y="14610752"/>
          <a:ext cx="889000" cy="4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37502</xdr:rowOff>
    </xdr:from>
    <xdr:to>
      <xdr:col>4</xdr:col>
      <xdr:colOff>482600</xdr:colOff>
      <xdr:row>85</xdr:row>
      <xdr:rowOff>51970</xdr:rowOff>
    </xdr:to>
    <xdr:cxnSp macro="">
      <xdr:nvCxnSpPr>
        <xdr:cNvPr id="197" name="直線コネクタ 196"/>
        <xdr:cNvCxnSpPr/>
      </xdr:nvCxnSpPr>
      <xdr:spPr>
        <a:xfrm flipV="1">
          <a:off x="2336800" y="14610752"/>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13959</xdr:rowOff>
    </xdr:from>
    <xdr:to>
      <xdr:col>3</xdr:col>
      <xdr:colOff>279400</xdr:colOff>
      <xdr:row>85</xdr:row>
      <xdr:rowOff>51970</xdr:rowOff>
    </xdr:to>
    <xdr:cxnSp macro="">
      <xdr:nvCxnSpPr>
        <xdr:cNvPr id="200" name="直線コネクタ 199"/>
        <xdr:cNvCxnSpPr/>
      </xdr:nvCxnSpPr>
      <xdr:spPr>
        <a:xfrm>
          <a:off x="1447800" y="14587209"/>
          <a:ext cx="889000" cy="3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61447</xdr:rowOff>
    </xdr:from>
    <xdr:to>
      <xdr:col>7</xdr:col>
      <xdr:colOff>203200</xdr:colOff>
      <xdr:row>85</xdr:row>
      <xdr:rowOff>163047</xdr:rowOff>
    </xdr:to>
    <xdr:sp macro="" textlink="">
      <xdr:nvSpPr>
        <xdr:cNvPr id="210" name="円/楕円 209"/>
        <xdr:cNvSpPr/>
      </xdr:nvSpPr>
      <xdr:spPr>
        <a:xfrm>
          <a:off x="4902200" y="146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33524</xdr:rowOff>
    </xdr:from>
    <xdr:ext cx="762000" cy="259045"/>
    <xdr:sp macro="" textlink="">
      <xdr:nvSpPr>
        <xdr:cNvPr id="211" name="人件費・物件費等の状況該当値テキスト"/>
        <xdr:cNvSpPr txBox="1"/>
      </xdr:nvSpPr>
      <xdr:spPr>
        <a:xfrm>
          <a:off x="5041900" y="1460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160,008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31792</xdr:rowOff>
    </xdr:from>
    <xdr:to>
      <xdr:col>6</xdr:col>
      <xdr:colOff>50800</xdr:colOff>
      <xdr:row>85</xdr:row>
      <xdr:rowOff>133392</xdr:rowOff>
    </xdr:to>
    <xdr:sp macro="" textlink="">
      <xdr:nvSpPr>
        <xdr:cNvPr id="212" name="円/楕円 211"/>
        <xdr:cNvSpPr/>
      </xdr:nvSpPr>
      <xdr:spPr>
        <a:xfrm>
          <a:off x="4064000" y="146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118169</xdr:rowOff>
    </xdr:from>
    <xdr:ext cx="736600" cy="259045"/>
    <xdr:sp macro="" textlink="">
      <xdr:nvSpPr>
        <xdr:cNvPr id="213" name="テキスト ボックス 212"/>
        <xdr:cNvSpPr txBox="1"/>
      </xdr:nvSpPr>
      <xdr:spPr>
        <a:xfrm>
          <a:off x="3733800" y="1469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156,321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158152</xdr:rowOff>
    </xdr:from>
    <xdr:to>
      <xdr:col>4</xdr:col>
      <xdr:colOff>533400</xdr:colOff>
      <xdr:row>85</xdr:row>
      <xdr:rowOff>88302</xdr:rowOff>
    </xdr:to>
    <xdr:sp macro="" textlink="">
      <xdr:nvSpPr>
        <xdr:cNvPr id="214" name="円/楕円 213"/>
        <xdr:cNvSpPr/>
      </xdr:nvSpPr>
      <xdr:spPr>
        <a:xfrm>
          <a:off x="3175000" y="1455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73079</xdr:rowOff>
    </xdr:from>
    <xdr:ext cx="762000" cy="259045"/>
    <xdr:sp macro="" textlink="">
      <xdr:nvSpPr>
        <xdr:cNvPr id="215" name="テキスト ボックス 214"/>
        <xdr:cNvSpPr txBox="1"/>
      </xdr:nvSpPr>
      <xdr:spPr>
        <a:xfrm>
          <a:off x="2844800" y="146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150,715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1170</xdr:rowOff>
    </xdr:from>
    <xdr:to>
      <xdr:col>3</xdr:col>
      <xdr:colOff>330200</xdr:colOff>
      <xdr:row>85</xdr:row>
      <xdr:rowOff>102770</xdr:rowOff>
    </xdr:to>
    <xdr:sp macro="" textlink="">
      <xdr:nvSpPr>
        <xdr:cNvPr id="216" name="円/楕円 215"/>
        <xdr:cNvSpPr/>
      </xdr:nvSpPr>
      <xdr:spPr>
        <a:xfrm>
          <a:off x="2286000" y="145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87547</xdr:rowOff>
    </xdr:from>
    <xdr:ext cx="762000" cy="259045"/>
    <xdr:sp macro="" textlink="">
      <xdr:nvSpPr>
        <xdr:cNvPr id="217" name="テキスト ボックス 216"/>
        <xdr:cNvSpPr txBox="1"/>
      </xdr:nvSpPr>
      <xdr:spPr>
        <a:xfrm>
          <a:off x="1955800" y="146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152,514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134609</xdr:rowOff>
    </xdr:from>
    <xdr:to>
      <xdr:col>2</xdr:col>
      <xdr:colOff>127000</xdr:colOff>
      <xdr:row>85</xdr:row>
      <xdr:rowOff>64759</xdr:rowOff>
    </xdr:to>
    <xdr:sp macro="" textlink="">
      <xdr:nvSpPr>
        <xdr:cNvPr id="218" name="円/楕円 217"/>
        <xdr:cNvSpPr/>
      </xdr:nvSpPr>
      <xdr:spPr>
        <a:xfrm>
          <a:off x="1397000" y="145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49536</xdr:rowOff>
    </xdr:from>
    <xdr:ext cx="762000" cy="259045"/>
    <xdr:sp macro="" textlink="">
      <xdr:nvSpPr>
        <xdr:cNvPr id="219" name="テキスト ボックス 218"/>
        <xdr:cNvSpPr txBox="1"/>
      </xdr:nvSpPr>
      <xdr:spPr>
        <a:xfrm>
          <a:off x="1066800" y="1462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年度は１０１．</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ポイントと</a:t>
          </a:r>
          <a:r>
            <a:rPr lang="ja-JP" altLang="en-US" sz="1300" b="0" i="0" baseline="0">
              <a:solidFill>
                <a:schemeClr val="dk1"/>
              </a:solidFill>
              <a:effectLst/>
              <a:latin typeface="+mn-lt"/>
              <a:ea typeface="+mn-ea"/>
              <a:cs typeface="+mn-cs"/>
            </a:rPr>
            <a:t>依然</a:t>
          </a:r>
          <a:r>
            <a:rPr lang="ja-JP" altLang="ja-JP" sz="1300" b="0" i="0" baseline="0">
              <a:solidFill>
                <a:schemeClr val="dk1"/>
              </a:solidFill>
              <a:effectLst/>
              <a:latin typeface="+mn-lt"/>
              <a:ea typeface="+mn-ea"/>
              <a:cs typeface="+mn-cs"/>
            </a:rPr>
            <a:t>１００ポイントを上回っている。平成２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年度比べ</a:t>
          </a:r>
          <a:r>
            <a:rPr lang="ja-JP" altLang="en-US" sz="1300" b="0" i="0" baseline="0">
              <a:solidFill>
                <a:schemeClr val="dk1"/>
              </a:solidFill>
              <a:effectLst/>
              <a:latin typeface="+mn-lt"/>
              <a:ea typeface="+mn-ea"/>
              <a:cs typeface="+mn-cs"/>
            </a:rPr>
            <a:t>と同水準である</a:t>
          </a:r>
          <a:r>
            <a:rPr lang="ja-JP" altLang="ja-JP" sz="1300" b="0" i="0" baseline="0">
              <a:solidFill>
                <a:schemeClr val="dk1"/>
              </a:solidFill>
              <a:effectLst/>
              <a:latin typeface="+mn-lt"/>
              <a:ea typeface="+mn-ea"/>
              <a:cs typeface="+mn-cs"/>
            </a:rPr>
            <a:t>が、今後も、国家公務員の給与制度に準ずることを基本に、引き続き給与の適正化に努める。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102236</xdr:rowOff>
    </xdr:from>
    <xdr:to>
      <xdr:col>24</xdr:col>
      <xdr:colOff>558800</xdr:colOff>
      <xdr:row>85</xdr:row>
      <xdr:rowOff>158432</xdr:rowOff>
    </xdr:to>
    <xdr:cxnSp macro="">
      <xdr:nvCxnSpPr>
        <xdr:cNvPr id="244" name="直線コネクタ 243"/>
        <xdr:cNvCxnSpPr/>
      </xdr:nvCxnSpPr>
      <xdr:spPr>
        <a:xfrm flipV="1">
          <a:off x="17018000" y="13989686"/>
          <a:ext cx="0" cy="7419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130509</xdr:rowOff>
    </xdr:from>
    <xdr:ext cx="762000" cy="259045"/>
    <xdr:sp macro="" textlink="">
      <xdr:nvSpPr>
        <xdr:cNvPr id="245" name="給与水準   （国との比較）最小値テキスト"/>
        <xdr:cNvSpPr txBox="1"/>
      </xdr:nvSpPr>
      <xdr:spPr>
        <a:xfrm>
          <a:off x="17106900" y="1470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85</xdr:row>
      <xdr:rowOff>158432</xdr:rowOff>
    </xdr:from>
    <xdr:to>
      <xdr:col>24</xdr:col>
      <xdr:colOff>647700</xdr:colOff>
      <xdr:row>85</xdr:row>
      <xdr:rowOff>158432</xdr:rowOff>
    </xdr:to>
    <xdr:cxnSp macro="">
      <xdr:nvCxnSpPr>
        <xdr:cNvPr id="246" name="直線コネクタ 245"/>
        <xdr:cNvCxnSpPr/>
      </xdr:nvCxnSpPr>
      <xdr:spPr>
        <a:xfrm>
          <a:off x="16929100" y="1473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17163</xdr:rowOff>
    </xdr:from>
    <xdr:ext cx="762000" cy="259045"/>
    <xdr:sp macro="" textlink="">
      <xdr:nvSpPr>
        <xdr:cNvPr id="247" name="給与水準   （国との比較）最大値テキスト"/>
        <xdr:cNvSpPr txBox="1"/>
      </xdr:nvSpPr>
      <xdr:spPr>
        <a:xfrm>
          <a:off x="17106900" y="1373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81</xdr:row>
      <xdr:rowOff>102236</xdr:rowOff>
    </xdr:from>
    <xdr:to>
      <xdr:col>24</xdr:col>
      <xdr:colOff>647700</xdr:colOff>
      <xdr:row>81</xdr:row>
      <xdr:rowOff>102236</xdr:rowOff>
    </xdr:to>
    <xdr:cxnSp macro="">
      <xdr:nvCxnSpPr>
        <xdr:cNvPr id="248" name="直線コネクタ 247"/>
        <xdr:cNvCxnSpPr/>
      </xdr:nvCxnSpPr>
      <xdr:spPr>
        <a:xfrm>
          <a:off x="16929100" y="1398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92075</xdr:rowOff>
    </xdr:from>
    <xdr:to>
      <xdr:col>24</xdr:col>
      <xdr:colOff>558800</xdr:colOff>
      <xdr:row>85</xdr:row>
      <xdr:rowOff>98107</xdr:rowOff>
    </xdr:to>
    <xdr:cxnSp macro="">
      <xdr:nvCxnSpPr>
        <xdr:cNvPr id="249" name="直線コネクタ 248"/>
        <xdr:cNvCxnSpPr/>
      </xdr:nvCxnSpPr>
      <xdr:spPr>
        <a:xfrm>
          <a:off x="16179800" y="1466532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0"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1" name="フローチャート : 判断 250"/>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92075</xdr:rowOff>
    </xdr:from>
    <xdr:to>
      <xdr:col>23</xdr:col>
      <xdr:colOff>406400</xdr:colOff>
      <xdr:row>88</xdr:row>
      <xdr:rowOff>36195</xdr:rowOff>
    </xdr:to>
    <xdr:cxnSp macro="">
      <xdr:nvCxnSpPr>
        <xdr:cNvPr id="252" name="直線コネクタ 251"/>
        <xdr:cNvCxnSpPr/>
      </xdr:nvCxnSpPr>
      <xdr:spPr>
        <a:xfrm flipV="1">
          <a:off x="15290800" y="14665325"/>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124777</xdr:rowOff>
    </xdr:from>
    <xdr:to>
      <xdr:col>23</xdr:col>
      <xdr:colOff>457200</xdr:colOff>
      <xdr:row>84</xdr:row>
      <xdr:rowOff>54927</xdr:rowOff>
    </xdr:to>
    <xdr:sp macro="" textlink="">
      <xdr:nvSpPr>
        <xdr:cNvPr id="253" name="フローチャート : 判断 252"/>
        <xdr:cNvSpPr/>
      </xdr:nvSpPr>
      <xdr:spPr>
        <a:xfrm>
          <a:off x="16129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65104</xdr:rowOff>
    </xdr:from>
    <xdr:ext cx="736600" cy="259045"/>
    <xdr:sp macro="" textlink="">
      <xdr:nvSpPr>
        <xdr:cNvPr id="254" name="テキスト ボックス 253"/>
        <xdr:cNvSpPr txBox="1"/>
      </xdr:nvSpPr>
      <xdr:spPr>
        <a:xfrm>
          <a:off x="15798800" y="14124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36195</xdr:rowOff>
    </xdr:from>
    <xdr:to>
      <xdr:col>22</xdr:col>
      <xdr:colOff>203200</xdr:colOff>
      <xdr:row>88</xdr:row>
      <xdr:rowOff>120650</xdr:rowOff>
    </xdr:to>
    <xdr:cxnSp macro="">
      <xdr:nvCxnSpPr>
        <xdr:cNvPr id="255" name="直線コネクタ 254"/>
        <xdr:cNvCxnSpPr/>
      </xdr:nvCxnSpPr>
      <xdr:spPr>
        <a:xfrm flipV="1">
          <a:off x="14401800" y="1512379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80963</xdr:rowOff>
    </xdr:from>
    <xdr:to>
      <xdr:col>22</xdr:col>
      <xdr:colOff>254000</xdr:colOff>
      <xdr:row>87</xdr:row>
      <xdr:rowOff>11113</xdr:rowOff>
    </xdr:to>
    <xdr:sp macro="" textlink="">
      <xdr:nvSpPr>
        <xdr:cNvPr id="256" name="フローチャート : 判断 255"/>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21290</xdr:rowOff>
    </xdr:from>
    <xdr:ext cx="762000" cy="259045"/>
    <xdr:sp macro="" textlink="">
      <xdr:nvSpPr>
        <xdr:cNvPr id="257" name="テキスト ボックス 256"/>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61913</xdr:rowOff>
    </xdr:from>
    <xdr:to>
      <xdr:col>21</xdr:col>
      <xdr:colOff>0</xdr:colOff>
      <xdr:row>88</xdr:row>
      <xdr:rowOff>120650</xdr:rowOff>
    </xdr:to>
    <xdr:cxnSp macro="">
      <xdr:nvCxnSpPr>
        <xdr:cNvPr id="258" name="直線コネクタ 257"/>
        <xdr:cNvCxnSpPr/>
      </xdr:nvCxnSpPr>
      <xdr:spPr>
        <a:xfrm>
          <a:off x="13512800" y="14635163"/>
          <a:ext cx="889000" cy="5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59" name="フローチャート : 判断 258"/>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27322</xdr:rowOff>
    </xdr:from>
    <xdr:ext cx="762000" cy="259045"/>
    <xdr:sp macro="" textlink="">
      <xdr:nvSpPr>
        <xdr:cNvPr id="260" name="テキスト ボックス 259"/>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118745</xdr:rowOff>
    </xdr:from>
    <xdr:to>
      <xdr:col>19</xdr:col>
      <xdr:colOff>533400</xdr:colOff>
      <xdr:row>84</xdr:row>
      <xdr:rowOff>48895</xdr:rowOff>
    </xdr:to>
    <xdr:sp macro="" textlink="">
      <xdr:nvSpPr>
        <xdr:cNvPr id="261" name="フローチャート : 判断 260"/>
        <xdr:cNvSpPr/>
      </xdr:nvSpPr>
      <xdr:spPr>
        <a:xfrm>
          <a:off x="134620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59072</xdr:rowOff>
    </xdr:from>
    <xdr:ext cx="762000" cy="259045"/>
    <xdr:sp macro="" textlink="">
      <xdr:nvSpPr>
        <xdr:cNvPr id="262" name="テキスト ボックス 261"/>
        <xdr:cNvSpPr txBox="1"/>
      </xdr:nvSpPr>
      <xdr:spPr>
        <a:xfrm>
          <a:off x="13131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47307</xdr:rowOff>
    </xdr:from>
    <xdr:to>
      <xdr:col>24</xdr:col>
      <xdr:colOff>609600</xdr:colOff>
      <xdr:row>85</xdr:row>
      <xdr:rowOff>148907</xdr:rowOff>
    </xdr:to>
    <xdr:sp macro="" textlink="">
      <xdr:nvSpPr>
        <xdr:cNvPr id="268" name="円/楕円 267"/>
        <xdr:cNvSpPr/>
      </xdr:nvSpPr>
      <xdr:spPr>
        <a:xfrm>
          <a:off x="169672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114634</xdr:rowOff>
    </xdr:from>
    <xdr:ext cx="762000" cy="259045"/>
    <xdr:sp macro="" textlink="">
      <xdr:nvSpPr>
        <xdr:cNvPr id="269" name="給与水準   （国との比較）該当値テキスト"/>
        <xdr:cNvSpPr txBox="1"/>
      </xdr:nvSpPr>
      <xdr:spPr>
        <a:xfrm>
          <a:off x="17106900" y="1451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41275</xdr:rowOff>
    </xdr:from>
    <xdr:to>
      <xdr:col>23</xdr:col>
      <xdr:colOff>457200</xdr:colOff>
      <xdr:row>85</xdr:row>
      <xdr:rowOff>142875</xdr:rowOff>
    </xdr:to>
    <xdr:sp macro="" textlink="">
      <xdr:nvSpPr>
        <xdr:cNvPr id="270" name="円/楕円 269"/>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127652</xdr:rowOff>
    </xdr:from>
    <xdr:ext cx="736600" cy="259045"/>
    <xdr:sp macro="" textlink="">
      <xdr:nvSpPr>
        <xdr:cNvPr id="271" name="テキスト ボックス 270"/>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156845</xdr:rowOff>
    </xdr:from>
    <xdr:to>
      <xdr:col>22</xdr:col>
      <xdr:colOff>254000</xdr:colOff>
      <xdr:row>88</xdr:row>
      <xdr:rowOff>86995</xdr:rowOff>
    </xdr:to>
    <xdr:sp macro="" textlink="">
      <xdr:nvSpPr>
        <xdr:cNvPr id="272" name="円/楕円 271"/>
        <xdr:cNvSpPr/>
      </xdr:nvSpPr>
      <xdr:spPr>
        <a:xfrm>
          <a:off x="15240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71772</xdr:rowOff>
    </xdr:from>
    <xdr:ext cx="762000" cy="259045"/>
    <xdr:sp macro="" textlink="">
      <xdr:nvSpPr>
        <xdr:cNvPr id="273" name="テキスト ボックス 272"/>
        <xdr:cNvSpPr txBox="1"/>
      </xdr:nvSpPr>
      <xdr:spPr>
        <a:xfrm>
          <a:off x="14909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74" name="円/楕円 273"/>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156227</xdr:rowOff>
    </xdr:from>
    <xdr:ext cx="762000" cy="259045"/>
    <xdr:sp macro="" textlink="">
      <xdr:nvSpPr>
        <xdr:cNvPr id="275" name="テキスト ボックス 274"/>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11113</xdr:rowOff>
    </xdr:from>
    <xdr:to>
      <xdr:col>19</xdr:col>
      <xdr:colOff>533400</xdr:colOff>
      <xdr:row>85</xdr:row>
      <xdr:rowOff>112713</xdr:rowOff>
    </xdr:to>
    <xdr:sp macro="" textlink="">
      <xdr:nvSpPr>
        <xdr:cNvPr id="276" name="円/楕円 275"/>
        <xdr:cNvSpPr/>
      </xdr:nvSpPr>
      <xdr:spPr>
        <a:xfrm>
          <a:off x="13462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97490</xdr:rowOff>
    </xdr:from>
    <xdr:ext cx="762000" cy="259045"/>
    <xdr:sp macro="" textlink="">
      <xdr:nvSpPr>
        <xdr:cNvPr id="277" name="テキスト ボックス 276"/>
        <xdr:cNvSpPr txBox="1"/>
      </xdr:nvSpPr>
      <xdr:spPr>
        <a:xfrm>
          <a:off x="13131800" y="1467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町内の保育所、幼稚園をすべて町立として運営しているため、民生及び教育部門で多くなっている。また町域が広く管理町道等が多いため、土木部門で多くなっている。</a:t>
          </a:r>
          <a:br>
            <a:rPr lang="ja-JP" altLang="ja-JP" sz="1300">
              <a:solidFill>
                <a:schemeClr val="dk1"/>
              </a:solidFill>
              <a:effectLst/>
              <a:latin typeface="+mn-lt"/>
              <a:ea typeface="+mn-ea"/>
              <a:cs typeface="+mn-cs"/>
            </a:rPr>
          </a:br>
          <a:r>
            <a:rPr lang="ja-JP" altLang="ja-JP" sz="1300">
              <a:solidFill>
                <a:schemeClr val="dk1"/>
              </a:solidFill>
              <a:effectLst/>
              <a:latin typeface="+mn-lt"/>
              <a:ea typeface="+mn-ea"/>
              <a:cs typeface="+mn-cs"/>
            </a:rPr>
            <a:t>　町民ニーズの多様化により行政課題への対応、大規模プロジェクトや移住・定住の推進など新たな事務の増大により、定員適正化計画に基づき、退職者補充の抑制を緩和していくこととなる予定である。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09" name="直線コネクタ 308"/>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0"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1" name="直線コネクタ 310"/>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2"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3" name="直線コネクタ 312"/>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120287</xdr:rowOff>
    </xdr:from>
    <xdr:to>
      <xdr:col>24</xdr:col>
      <xdr:colOff>558800</xdr:colOff>
      <xdr:row>62</xdr:row>
      <xdr:rowOff>157056</xdr:rowOff>
    </xdr:to>
    <xdr:cxnSp macro="">
      <xdr:nvCxnSpPr>
        <xdr:cNvPr id="314" name="直線コネクタ 313"/>
        <xdr:cNvCxnSpPr/>
      </xdr:nvCxnSpPr>
      <xdr:spPr>
        <a:xfrm>
          <a:off x="16179800" y="10750187"/>
          <a:ext cx="8382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5"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6" name="フローチャート : 判断 315"/>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120287</xdr:rowOff>
    </xdr:from>
    <xdr:to>
      <xdr:col>23</xdr:col>
      <xdr:colOff>406400</xdr:colOff>
      <xdr:row>62</xdr:row>
      <xdr:rowOff>121436</xdr:rowOff>
    </xdr:to>
    <xdr:cxnSp macro="">
      <xdr:nvCxnSpPr>
        <xdr:cNvPr id="317" name="直線コネクタ 316"/>
        <xdr:cNvCxnSpPr/>
      </xdr:nvCxnSpPr>
      <xdr:spPr>
        <a:xfrm flipV="1">
          <a:off x="15290800" y="1075018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18" name="フローチャート : 判断 317"/>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19" name="テキスト ボックス 318"/>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96157</xdr:rowOff>
    </xdr:from>
    <xdr:to>
      <xdr:col>22</xdr:col>
      <xdr:colOff>203200</xdr:colOff>
      <xdr:row>62</xdr:row>
      <xdr:rowOff>121436</xdr:rowOff>
    </xdr:to>
    <xdr:cxnSp macro="">
      <xdr:nvCxnSpPr>
        <xdr:cNvPr id="320" name="直線コネクタ 319"/>
        <xdr:cNvCxnSpPr/>
      </xdr:nvCxnSpPr>
      <xdr:spPr>
        <a:xfrm>
          <a:off x="14401800" y="1072605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1" name="フローチャート : 判断 320"/>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2" name="テキスト ボックス 321"/>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90412</xdr:rowOff>
    </xdr:from>
    <xdr:to>
      <xdr:col>21</xdr:col>
      <xdr:colOff>0</xdr:colOff>
      <xdr:row>62</xdr:row>
      <xdr:rowOff>96157</xdr:rowOff>
    </xdr:to>
    <xdr:cxnSp macro="">
      <xdr:nvCxnSpPr>
        <xdr:cNvPr id="323" name="直線コネクタ 322"/>
        <xdr:cNvCxnSpPr/>
      </xdr:nvCxnSpPr>
      <xdr:spPr>
        <a:xfrm>
          <a:off x="13512800" y="1072031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4" name="フローチャート : 判断 323"/>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5" name="テキスト ボックス 324"/>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6" name="フローチャート : 判断 325"/>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27" name="テキスト ボックス 326"/>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106256</xdr:rowOff>
    </xdr:from>
    <xdr:to>
      <xdr:col>24</xdr:col>
      <xdr:colOff>609600</xdr:colOff>
      <xdr:row>63</xdr:row>
      <xdr:rowOff>36406</xdr:rowOff>
    </xdr:to>
    <xdr:sp macro="" textlink="">
      <xdr:nvSpPr>
        <xdr:cNvPr id="333" name="円/楕円 332"/>
        <xdr:cNvSpPr/>
      </xdr:nvSpPr>
      <xdr:spPr>
        <a:xfrm>
          <a:off x="16967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78333</xdr:rowOff>
    </xdr:from>
    <xdr:ext cx="762000" cy="259045"/>
    <xdr:sp macro="" textlink="">
      <xdr:nvSpPr>
        <xdr:cNvPr id="334" name="定員管理の状況該当値テキスト"/>
        <xdr:cNvSpPr txBox="1"/>
      </xdr:nvSpPr>
      <xdr:spPr>
        <a:xfrm>
          <a:off x="17106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69487</xdr:rowOff>
    </xdr:from>
    <xdr:to>
      <xdr:col>23</xdr:col>
      <xdr:colOff>457200</xdr:colOff>
      <xdr:row>62</xdr:row>
      <xdr:rowOff>171087</xdr:rowOff>
    </xdr:to>
    <xdr:sp macro="" textlink="">
      <xdr:nvSpPr>
        <xdr:cNvPr id="335" name="円/楕円 334"/>
        <xdr:cNvSpPr/>
      </xdr:nvSpPr>
      <xdr:spPr>
        <a:xfrm>
          <a:off x="16129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155864</xdr:rowOff>
    </xdr:from>
    <xdr:ext cx="736600" cy="259045"/>
    <xdr:sp macro="" textlink="">
      <xdr:nvSpPr>
        <xdr:cNvPr id="336" name="テキスト ボックス 335"/>
        <xdr:cNvSpPr txBox="1"/>
      </xdr:nvSpPr>
      <xdr:spPr>
        <a:xfrm>
          <a:off x="15798800" y="10785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70636</xdr:rowOff>
    </xdr:from>
    <xdr:to>
      <xdr:col>22</xdr:col>
      <xdr:colOff>254000</xdr:colOff>
      <xdr:row>63</xdr:row>
      <xdr:rowOff>786</xdr:rowOff>
    </xdr:to>
    <xdr:sp macro="" textlink="">
      <xdr:nvSpPr>
        <xdr:cNvPr id="337" name="円/楕円 336"/>
        <xdr:cNvSpPr/>
      </xdr:nvSpPr>
      <xdr:spPr>
        <a:xfrm>
          <a:off x="15240000" y="107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157013</xdr:rowOff>
    </xdr:from>
    <xdr:ext cx="762000" cy="259045"/>
    <xdr:sp macro="" textlink="">
      <xdr:nvSpPr>
        <xdr:cNvPr id="338" name="テキスト ボックス 337"/>
        <xdr:cNvSpPr txBox="1"/>
      </xdr:nvSpPr>
      <xdr:spPr>
        <a:xfrm>
          <a:off x="14909800" y="107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45357</xdr:rowOff>
    </xdr:from>
    <xdr:to>
      <xdr:col>21</xdr:col>
      <xdr:colOff>50800</xdr:colOff>
      <xdr:row>62</xdr:row>
      <xdr:rowOff>146957</xdr:rowOff>
    </xdr:to>
    <xdr:sp macro="" textlink="">
      <xdr:nvSpPr>
        <xdr:cNvPr id="339" name="円/楕円 338"/>
        <xdr:cNvSpPr/>
      </xdr:nvSpPr>
      <xdr:spPr>
        <a:xfrm>
          <a:off x="14351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131734</xdr:rowOff>
    </xdr:from>
    <xdr:ext cx="762000" cy="259045"/>
    <xdr:sp macro="" textlink="">
      <xdr:nvSpPr>
        <xdr:cNvPr id="340" name="テキスト ボックス 339"/>
        <xdr:cNvSpPr txBox="1"/>
      </xdr:nvSpPr>
      <xdr:spPr>
        <a:xfrm>
          <a:off x="14020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39612</xdr:rowOff>
    </xdr:from>
    <xdr:to>
      <xdr:col>19</xdr:col>
      <xdr:colOff>533400</xdr:colOff>
      <xdr:row>62</xdr:row>
      <xdr:rowOff>141212</xdr:rowOff>
    </xdr:to>
    <xdr:sp macro="" textlink="">
      <xdr:nvSpPr>
        <xdr:cNvPr id="341" name="円/楕円 340"/>
        <xdr:cNvSpPr/>
      </xdr:nvSpPr>
      <xdr:spPr>
        <a:xfrm>
          <a:off x="13462000" y="1066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125989</xdr:rowOff>
    </xdr:from>
    <xdr:ext cx="762000" cy="259045"/>
    <xdr:sp macro="" textlink="">
      <xdr:nvSpPr>
        <xdr:cNvPr id="342" name="テキスト ボックス 341"/>
        <xdr:cNvSpPr txBox="1"/>
      </xdr:nvSpPr>
      <xdr:spPr>
        <a:xfrm>
          <a:off x="13131800" y="1075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300" b="0" i="0" baseline="0">
              <a:solidFill>
                <a:schemeClr val="dk1"/>
              </a:solidFill>
              <a:effectLst/>
              <a:latin typeface="+mn-lt"/>
              <a:ea typeface="+mn-ea"/>
              <a:cs typeface="+mn-cs"/>
            </a:rPr>
            <a:t>公債費の基準財政需要額算入見込額の増加等により、単年度実質公債費比率は減少傾向にある。（平成２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年度は</a:t>
          </a:r>
          <a:r>
            <a:rPr lang="ja-JP" altLang="en-US" sz="1300" b="0" i="0" baseline="0">
              <a:solidFill>
                <a:schemeClr val="dk1"/>
              </a:solidFill>
              <a:effectLst/>
              <a:latin typeface="+mn-lt"/>
              <a:ea typeface="+mn-ea"/>
              <a:cs typeface="+mn-cs"/>
            </a:rPr>
            <a:t>９</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３カ年の平均でも１．</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ポイント向上し１</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％になった。</a:t>
          </a:r>
          <a:r>
            <a:rPr lang="ja-JP" altLang="en-US" sz="1300" b="0" i="0" baseline="0">
              <a:solidFill>
                <a:schemeClr val="dk1"/>
              </a:solidFill>
              <a:effectLst/>
              <a:latin typeface="+mn-lt"/>
              <a:ea typeface="+mn-ea"/>
              <a:cs typeface="+mn-cs"/>
            </a:rPr>
            <a:t>しかし、県平均を見てもまだまだ下位につけているため、</a:t>
          </a:r>
          <a:r>
            <a:rPr lang="ja-JP" altLang="ja-JP" sz="1300" b="0" i="0" baseline="0">
              <a:solidFill>
                <a:schemeClr val="dk1"/>
              </a:solidFill>
              <a:effectLst/>
              <a:latin typeface="+mn-lt"/>
              <a:ea typeface="+mn-ea"/>
              <a:cs typeface="+mn-cs"/>
            </a:rPr>
            <a:t>今後もできる限り新規発行の抑制に努めて地方債残高の減少を図っていく。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0" name="直線コネクタ 369"/>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1"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2" name="直線コネクタ 371"/>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3"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4" name="直線コネクタ 373"/>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38946</xdr:rowOff>
    </xdr:from>
    <xdr:to>
      <xdr:col>24</xdr:col>
      <xdr:colOff>558800</xdr:colOff>
      <xdr:row>43</xdr:row>
      <xdr:rowOff>135467</xdr:rowOff>
    </xdr:to>
    <xdr:cxnSp macro="">
      <xdr:nvCxnSpPr>
        <xdr:cNvPr id="375" name="直線コネクタ 374"/>
        <xdr:cNvCxnSpPr/>
      </xdr:nvCxnSpPr>
      <xdr:spPr>
        <a:xfrm flipV="1">
          <a:off x="16179800" y="741129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76"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7" name="フローチャート : 判断 376"/>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135467</xdr:rowOff>
    </xdr:from>
    <xdr:to>
      <xdr:col>23</xdr:col>
      <xdr:colOff>406400</xdr:colOff>
      <xdr:row>44</xdr:row>
      <xdr:rowOff>52494</xdr:rowOff>
    </xdr:to>
    <xdr:cxnSp macro="">
      <xdr:nvCxnSpPr>
        <xdr:cNvPr id="378" name="直線コネクタ 377"/>
        <xdr:cNvCxnSpPr/>
      </xdr:nvCxnSpPr>
      <xdr:spPr>
        <a:xfrm flipV="1">
          <a:off x="15290800" y="75078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79" name="フローチャート : 判断 378"/>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0" name="テキスト ボックス 379"/>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52494</xdr:rowOff>
    </xdr:from>
    <xdr:to>
      <xdr:col>22</xdr:col>
      <xdr:colOff>203200</xdr:colOff>
      <xdr:row>44</xdr:row>
      <xdr:rowOff>157056</xdr:rowOff>
    </xdr:to>
    <xdr:cxnSp macro="">
      <xdr:nvCxnSpPr>
        <xdr:cNvPr id="381" name="直線コネクタ 380"/>
        <xdr:cNvCxnSpPr/>
      </xdr:nvCxnSpPr>
      <xdr:spPr>
        <a:xfrm flipV="1">
          <a:off x="14401800" y="75962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2" name="フローチャート : 判断 381"/>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3" name="テキスト ボックス 382"/>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157056</xdr:rowOff>
    </xdr:from>
    <xdr:to>
      <xdr:col>21</xdr:col>
      <xdr:colOff>0</xdr:colOff>
      <xdr:row>45</xdr:row>
      <xdr:rowOff>33867</xdr:rowOff>
    </xdr:to>
    <xdr:cxnSp macro="">
      <xdr:nvCxnSpPr>
        <xdr:cNvPr id="384" name="直線コネクタ 383"/>
        <xdr:cNvCxnSpPr/>
      </xdr:nvCxnSpPr>
      <xdr:spPr>
        <a:xfrm flipV="1">
          <a:off x="13512800" y="77008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5" name="フローチャート : 判断 384"/>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86" name="テキスト ボックス 385"/>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7" name="フローチャート : 判断 386"/>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88" name="テキスト ボックス 387"/>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159596</xdr:rowOff>
    </xdr:from>
    <xdr:to>
      <xdr:col>24</xdr:col>
      <xdr:colOff>609600</xdr:colOff>
      <xdr:row>43</xdr:row>
      <xdr:rowOff>89746</xdr:rowOff>
    </xdr:to>
    <xdr:sp macro="" textlink="">
      <xdr:nvSpPr>
        <xdr:cNvPr id="394" name="円/楕円 393"/>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131673</xdr:rowOff>
    </xdr:from>
    <xdr:ext cx="762000" cy="259045"/>
    <xdr:sp macro="" textlink="">
      <xdr:nvSpPr>
        <xdr:cNvPr id="395" name="公債費負担の状況該当値テキスト"/>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84667</xdr:rowOff>
    </xdr:from>
    <xdr:to>
      <xdr:col>23</xdr:col>
      <xdr:colOff>457200</xdr:colOff>
      <xdr:row>44</xdr:row>
      <xdr:rowOff>14817</xdr:rowOff>
    </xdr:to>
    <xdr:sp macro="" textlink="">
      <xdr:nvSpPr>
        <xdr:cNvPr id="396" name="円/楕円 395"/>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171044</xdr:rowOff>
    </xdr:from>
    <xdr:ext cx="736600" cy="259045"/>
    <xdr:sp macro="" textlink="">
      <xdr:nvSpPr>
        <xdr:cNvPr id="397" name="テキスト ボックス 396"/>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1694</xdr:rowOff>
    </xdr:from>
    <xdr:to>
      <xdr:col>22</xdr:col>
      <xdr:colOff>254000</xdr:colOff>
      <xdr:row>44</xdr:row>
      <xdr:rowOff>103294</xdr:rowOff>
    </xdr:to>
    <xdr:sp macro="" textlink="">
      <xdr:nvSpPr>
        <xdr:cNvPr id="398" name="円/楕円 397"/>
        <xdr:cNvSpPr/>
      </xdr:nvSpPr>
      <xdr:spPr>
        <a:xfrm>
          <a:off x="15240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88071</xdr:rowOff>
    </xdr:from>
    <xdr:ext cx="762000" cy="259045"/>
    <xdr:sp macro="" textlink="">
      <xdr:nvSpPr>
        <xdr:cNvPr id="399" name="テキスト ボックス 398"/>
        <xdr:cNvSpPr txBox="1"/>
      </xdr:nvSpPr>
      <xdr:spPr>
        <a:xfrm>
          <a:off x="14909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106256</xdr:rowOff>
    </xdr:from>
    <xdr:to>
      <xdr:col>21</xdr:col>
      <xdr:colOff>50800</xdr:colOff>
      <xdr:row>45</xdr:row>
      <xdr:rowOff>36406</xdr:rowOff>
    </xdr:to>
    <xdr:sp macro="" textlink="">
      <xdr:nvSpPr>
        <xdr:cNvPr id="400" name="円/楕円 399"/>
        <xdr:cNvSpPr/>
      </xdr:nvSpPr>
      <xdr:spPr>
        <a:xfrm>
          <a:off x="14351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21183</xdr:rowOff>
    </xdr:from>
    <xdr:ext cx="762000" cy="259045"/>
    <xdr:sp macro="" textlink="">
      <xdr:nvSpPr>
        <xdr:cNvPr id="401" name="テキスト ボックス 400"/>
        <xdr:cNvSpPr txBox="1"/>
      </xdr:nvSpPr>
      <xdr:spPr>
        <a:xfrm>
          <a:off x="14020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402" name="円/楕円 401"/>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403" name="テキスト ボックス 402"/>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起債残高や退職手当負担見込額</a:t>
          </a:r>
          <a:r>
            <a:rPr lang="ja-JP" altLang="en-US" sz="1300" b="0" i="0" baseline="0">
              <a:solidFill>
                <a:schemeClr val="dk1"/>
              </a:solidFill>
              <a:effectLst/>
              <a:latin typeface="+mn-lt"/>
              <a:ea typeface="+mn-ea"/>
              <a:cs typeface="+mn-cs"/>
            </a:rPr>
            <a:t>は減少したが、それ以上に</a:t>
          </a:r>
          <a:r>
            <a:rPr lang="ja-JP" altLang="ja-JP" sz="1300" b="0" i="0" baseline="0">
              <a:solidFill>
                <a:schemeClr val="dk1"/>
              </a:solidFill>
              <a:effectLst/>
              <a:latin typeface="+mn-lt"/>
              <a:ea typeface="+mn-ea"/>
              <a:cs typeface="+mn-cs"/>
            </a:rPr>
            <a:t>充当可能基金が</a:t>
          </a:r>
          <a:r>
            <a:rPr lang="ja-JP" altLang="en-US" sz="1300" b="0" i="0" baseline="0">
              <a:solidFill>
                <a:schemeClr val="dk1"/>
              </a:solidFill>
              <a:effectLst/>
              <a:latin typeface="+mn-lt"/>
              <a:ea typeface="+mn-ea"/>
              <a:cs typeface="+mn-cs"/>
            </a:rPr>
            <a:t>減少し</a:t>
          </a:r>
          <a:r>
            <a:rPr lang="ja-JP" altLang="ja-JP" sz="1300" b="0" i="0" baseline="0">
              <a:solidFill>
                <a:schemeClr val="dk1"/>
              </a:solidFill>
              <a:effectLst/>
              <a:latin typeface="+mn-lt"/>
              <a:ea typeface="+mn-ea"/>
              <a:cs typeface="+mn-cs"/>
            </a:rPr>
            <a:t>たため、</a:t>
          </a:r>
          <a:r>
            <a:rPr lang="ja-JP" altLang="en-US" sz="1300" b="0" i="0" baseline="0">
              <a:solidFill>
                <a:schemeClr val="dk1"/>
              </a:solidFill>
              <a:effectLst/>
              <a:latin typeface="+mn-lt"/>
              <a:ea typeface="+mn-ea"/>
              <a:cs typeface="+mn-cs"/>
            </a:rPr>
            <a:t>４．８</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悪化</a:t>
          </a:r>
          <a:r>
            <a:rPr lang="ja-JP" altLang="ja-JP" sz="1300" b="0" i="0" baseline="0">
              <a:solidFill>
                <a:schemeClr val="dk1"/>
              </a:solidFill>
              <a:effectLst/>
              <a:latin typeface="+mn-lt"/>
              <a:ea typeface="+mn-ea"/>
              <a:cs typeface="+mn-cs"/>
            </a:rPr>
            <a:t>した。今後は新規発行債の抑制を行うとともに一般財源の確保</a:t>
          </a:r>
          <a:r>
            <a:rPr lang="ja-JP" altLang="en-US" sz="1300" b="0" i="0" baseline="0">
              <a:solidFill>
                <a:schemeClr val="dk1"/>
              </a:solidFill>
              <a:effectLst/>
              <a:latin typeface="+mn-lt"/>
              <a:ea typeface="+mn-ea"/>
              <a:cs typeface="+mn-cs"/>
            </a:rPr>
            <a:t>、基金の積み立て等</a:t>
          </a:r>
          <a:r>
            <a:rPr lang="ja-JP" altLang="ja-JP" sz="1300" b="0" i="0" baseline="0">
              <a:solidFill>
                <a:schemeClr val="dk1"/>
              </a:solidFill>
              <a:effectLst/>
              <a:latin typeface="+mn-lt"/>
              <a:ea typeface="+mn-ea"/>
              <a:cs typeface="+mn-cs"/>
            </a:rPr>
            <a:t>に努め、全国平均や県内平均に近づけるよう財政の健全化を図る。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2" name="直線コネクタ 431"/>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3"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4" name="直線コネクタ 433"/>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102574</xdr:rowOff>
    </xdr:from>
    <xdr:to>
      <xdr:col>24</xdr:col>
      <xdr:colOff>558800</xdr:colOff>
      <xdr:row>18</xdr:row>
      <xdr:rowOff>141182</xdr:rowOff>
    </xdr:to>
    <xdr:cxnSp macro="">
      <xdr:nvCxnSpPr>
        <xdr:cNvPr id="437" name="直線コネクタ 436"/>
        <xdr:cNvCxnSpPr/>
      </xdr:nvCxnSpPr>
      <xdr:spPr>
        <a:xfrm>
          <a:off x="16179800" y="318867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38"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39" name="フローチャート : 判断 438"/>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102574</xdr:rowOff>
    </xdr:from>
    <xdr:to>
      <xdr:col>23</xdr:col>
      <xdr:colOff>406400</xdr:colOff>
      <xdr:row>19</xdr:row>
      <xdr:rowOff>12361</xdr:rowOff>
    </xdr:to>
    <xdr:cxnSp macro="">
      <xdr:nvCxnSpPr>
        <xdr:cNvPr id="440" name="直線コネクタ 439"/>
        <xdr:cNvCxnSpPr/>
      </xdr:nvCxnSpPr>
      <xdr:spPr>
        <a:xfrm flipV="1">
          <a:off x="15290800" y="3188674"/>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1" name="フローチャート : 判断 440"/>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2" name="テキスト ボックス 441"/>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12361</xdr:rowOff>
    </xdr:from>
    <xdr:to>
      <xdr:col>22</xdr:col>
      <xdr:colOff>203200</xdr:colOff>
      <xdr:row>19</xdr:row>
      <xdr:rowOff>27644</xdr:rowOff>
    </xdr:to>
    <xdr:cxnSp macro="">
      <xdr:nvCxnSpPr>
        <xdr:cNvPr id="443" name="直線コネクタ 442"/>
        <xdr:cNvCxnSpPr/>
      </xdr:nvCxnSpPr>
      <xdr:spPr>
        <a:xfrm flipV="1">
          <a:off x="14401800" y="3269911"/>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4" name="フローチャート : 判断 443"/>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5" name="テキスト ボックス 444"/>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1905</xdr:rowOff>
    </xdr:from>
    <xdr:to>
      <xdr:col>21</xdr:col>
      <xdr:colOff>0</xdr:colOff>
      <xdr:row>19</xdr:row>
      <xdr:rowOff>27644</xdr:rowOff>
    </xdr:to>
    <xdr:cxnSp macro="">
      <xdr:nvCxnSpPr>
        <xdr:cNvPr id="446" name="直線コネクタ 445"/>
        <xdr:cNvCxnSpPr/>
      </xdr:nvCxnSpPr>
      <xdr:spPr>
        <a:xfrm>
          <a:off x="13512800" y="3259455"/>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47" name="フローチャート : 判断 446"/>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8" name="テキスト ボックス 447"/>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9" name="フローチャート : 判断 448"/>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0" name="テキスト ボックス 449"/>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90382</xdr:rowOff>
    </xdr:from>
    <xdr:to>
      <xdr:col>24</xdr:col>
      <xdr:colOff>609600</xdr:colOff>
      <xdr:row>19</xdr:row>
      <xdr:rowOff>20532</xdr:rowOff>
    </xdr:to>
    <xdr:sp macro="" textlink="">
      <xdr:nvSpPr>
        <xdr:cNvPr id="456" name="円/楕円 455"/>
        <xdr:cNvSpPr/>
      </xdr:nvSpPr>
      <xdr:spPr>
        <a:xfrm>
          <a:off x="16967200" y="31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62459</xdr:rowOff>
    </xdr:from>
    <xdr:ext cx="762000" cy="259045"/>
    <xdr:sp macro="" textlink="">
      <xdr:nvSpPr>
        <xdr:cNvPr id="457" name="将来負担の状況該当値テキスト"/>
        <xdr:cNvSpPr txBox="1"/>
      </xdr:nvSpPr>
      <xdr:spPr>
        <a:xfrm>
          <a:off x="17106900" y="314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51774</xdr:rowOff>
    </xdr:from>
    <xdr:to>
      <xdr:col>23</xdr:col>
      <xdr:colOff>457200</xdr:colOff>
      <xdr:row>18</xdr:row>
      <xdr:rowOff>153374</xdr:rowOff>
    </xdr:to>
    <xdr:sp macro="" textlink="">
      <xdr:nvSpPr>
        <xdr:cNvPr id="458" name="円/楕円 457"/>
        <xdr:cNvSpPr/>
      </xdr:nvSpPr>
      <xdr:spPr>
        <a:xfrm>
          <a:off x="16129000" y="31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138151</xdr:rowOff>
    </xdr:from>
    <xdr:ext cx="736600" cy="259045"/>
    <xdr:sp macro="" textlink="">
      <xdr:nvSpPr>
        <xdr:cNvPr id="459" name="テキスト ボックス 458"/>
        <xdr:cNvSpPr txBox="1"/>
      </xdr:nvSpPr>
      <xdr:spPr>
        <a:xfrm>
          <a:off x="15798800" y="3224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133011</xdr:rowOff>
    </xdr:from>
    <xdr:to>
      <xdr:col>22</xdr:col>
      <xdr:colOff>254000</xdr:colOff>
      <xdr:row>19</xdr:row>
      <xdr:rowOff>63161</xdr:rowOff>
    </xdr:to>
    <xdr:sp macro="" textlink="">
      <xdr:nvSpPr>
        <xdr:cNvPr id="460" name="円/楕円 459"/>
        <xdr:cNvSpPr/>
      </xdr:nvSpPr>
      <xdr:spPr>
        <a:xfrm>
          <a:off x="15240000" y="32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47938</xdr:rowOff>
    </xdr:from>
    <xdr:ext cx="762000" cy="259045"/>
    <xdr:sp macro="" textlink="">
      <xdr:nvSpPr>
        <xdr:cNvPr id="461" name="テキスト ボックス 460"/>
        <xdr:cNvSpPr txBox="1"/>
      </xdr:nvSpPr>
      <xdr:spPr>
        <a:xfrm>
          <a:off x="14909800" y="330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148294</xdr:rowOff>
    </xdr:from>
    <xdr:to>
      <xdr:col>21</xdr:col>
      <xdr:colOff>50800</xdr:colOff>
      <xdr:row>19</xdr:row>
      <xdr:rowOff>78444</xdr:rowOff>
    </xdr:to>
    <xdr:sp macro="" textlink="">
      <xdr:nvSpPr>
        <xdr:cNvPr id="462" name="円/楕円 461"/>
        <xdr:cNvSpPr/>
      </xdr:nvSpPr>
      <xdr:spPr>
        <a:xfrm>
          <a:off x="14351000" y="32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63221</xdr:rowOff>
    </xdr:from>
    <xdr:ext cx="762000" cy="259045"/>
    <xdr:sp macro="" textlink="">
      <xdr:nvSpPr>
        <xdr:cNvPr id="463" name="テキスト ボックス 462"/>
        <xdr:cNvSpPr txBox="1"/>
      </xdr:nvSpPr>
      <xdr:spPr>
        <a:xfrm>
          <a:off x="14020800" y="332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122555</xdr:rowOff>
    </xdr:from>
    <xdr:to>
      <xdr:col>19</xdr:col>
      <xdr:colOff>533400</xdr:colOff>
      <xdr:row>19</xdr:row>
      <xdr:rowOff>52705</xdr:rowOff>
    </xdr:to>
    <xdr:sp macro="" textlink="">
      <xdr:nvSpPr>
        <xdr:cNvPr id="464" name="円/楕円 463"/>
        <xdr:cNvSpPr/>
      </xdr:nvSpPr>
      <xdr:spPr>
        <a:xfrm>
          <a:off x="13462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37482</xdr:rowOff>
    </xdr:from>
    <xdr:ext cx="762000" cy="259045"/>
    <xdr:sp macro="" textlink="">
      <xdr:nvSpPr>
        <xdr:cNvPr id="465" name="テキスト ボックス 464"/>
        <xdr:cNvSpPr txBox="1"/>
      </xdr:nvSpPr>
      <xdr:spPr>
        <a:xfrm>
          <a:off x="13131800" y="32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19,566
19,446
136.02
9,265,184
8,797,407
191,804
5,278,293
8,317,474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106.5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人件費の</a:t>
          </a:r>
          <a:r>
            <a:rPr lang="ja-JP" altLang="ja-JP" sz="1300" b="0" i="0" baseline="0">
              <a:solidFill>
                <a:schemeClr val="dk1"/>
              </a:solidFill>
              <a:effectLst/>
              <a:latin typeface="+mn-lt"/>
              <a:ea typeface="+mn-ea"/>
              <a:cs typeface="+mn-cs"/>
            </a:rPr>
            <a:t>決算額は前年比</a:t>
          </a:r>
          <a:r>
            <a:rPr lang="ja-JP" altLang="en-US" sz="1300" b="0" i="0" baseline="0">
              <a:solidFill>
                <a:schemeClr val="dk1"/>
              </a:solidFill>
              <a:effectLst/>
              <a:latin typeface="+mn-lt"/>
              <a:ea typeface="+mn-ea"/>
              <a:cs typeface="+mn-cs"/>
            </a:rPr>
            <a:t>０．４</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している。</a:t>
          </a:r>
          <a:r>
            <a:rPr lang="ja-JP" altLang="en-US" sz="1300" b="0" i="0" baseline="0">
              <a:solidFill>
                <a:schemeClr val="dk1"/>
              </a:solidFill>
              <a:effectLst/>
              <a:latin typeface="+mn-lt"/>
              <a:ea typeface="+mn-ea"/>
              <a:cs typeface="+mn-cs"/>
            </a:rPr>
            <a:t>しかし、経常一般財源の額が大きく減少しているため、数値は１．２％悪化している。今後、</a:t>
          </a:r>
          <a:r>
            <a:rPr lang="ja-JP" altLang="ja-JP" sz="1300" b="0" i="0" baseline="0">
              <a:solidFill>
                <a:schemeClr val="dk1"/>
              </a:solidFill>
              <a:effectLst/>
              <a:latin typeface="+mn-lt"/>
              <a:ea typeface="+mn-ea"/>
              <a:cs typeface="+mn-cs"/>
            </a:rPr>
            <a:t>行政改革の推進などにより、平均に近づくように努めていく。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83566</xdr:rowOff>
    </xdr:from>
    <xdr:to>
      <xdr:col>7</xdr:col>
      <xdr:colOff>15875</xdr:colOff>
      <xdr:row>37</xdr:row>
      <xdr:rowOff>138430</xdr:rowOff>
    </xdr:to>
    <xdr:cxnSp macro="">
      <xdr:nvCxnSpPr>
        <xdr:cNvPr id="62" name="直線コネクタ 61"/>
        <xdr:cNvCxnSpPr/>
      </xdr:nvCxnSpPr>
      <xdr:spPr>
        <a:xfrm>
          <a:off x="3987800" y="64272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83566</xdr:rowOff>
    </xdr:from>
    <xdr:to>
      <xdr:col>5</xdr:col>
      <xdr:colOff>549275</xdr:colOff>
      <xdr:row>37</xdr:row>
      <xdr:rowOff>106426</xdr:rowOff>
    </xdr:to>
    <xdr:cxnSp macro="">
      <xdr:nvCxnSpPr>
        <xdr:cNvPr id="65" name="直線コネクタ 64"/>
        <xdr:cNvCxnSpPr/>
      </xdr:nvCxnSpPr>
      <xdr:spPr>
        <a:xfrm flipV="1">
          <a:off x="3098800" y="6427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106426</xdr:rowOff>
    </xdr:from>
    <xdr:to>
      <xdr:col>4</xdr:col>
      <xdr:colOff>346075</xdr:colOff>
      <xdr:row>37</xdr:row>
      <xdr:rowOff>115570</xdr:rowOff>
    </xdr:to>
    <xdr:cxnSp macro="">
      <xdr:nvCxnSpPr>
        <xdr:cNvPr id="68" name="直線コネクタ 67"/>
        <xdr:cNvCxnSpPr/>
      </xdr:nvCxnSpPr>
      <xdr:spPr>
        <a:xfrm flipV="1">
          <a:off x="2209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37</xdr:row>
      <xdr:rowOff>129286</xdr:rowOff>
    </xdr:to>
    <xdr:cxnSp macro="">
      <xdr:nvCxnSpPr>
        <xdr:cNvPr id="71" name="直線コネクタ 70"/>
        <xdr:cNvCxnSpPr/>
      </xdr:nvCxnSpPr>
      <xdr:spPr>
        <a:xfrm flipV="1">
          <a:off x="1320800" y="64592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1" name="円/楕円 80"/>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2"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32766</xdr:rowOff>
    </xdr:from>
    <xdr:to>
      <xdr:col>5</xdr:col>
      <xdr:colOff>600075</xdr:colOff>
      <xdr:row>37</xdr:row>
      <xdr:rowOff>134366</xdr:rowOff>
    </xdr:to>
    <xdr:sp macro="" textlink="">
      <xdr:nvSpPr>
        <xdr:cNvPr id="83" name="円/楕円 82"/>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119143</xdr:rowOff>
    </xdr:from>
    <xdr:ext cx="736600" cy="259045"/>
    <xdr:sp macro="" textlink="">
      <xdr:nvSpPr>
        <xdr:cNvPr id="84" name="テキスト ボックス 83"/>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55626</xdr:rowOff>
    </xdr:from>
    <xdr:to>
      <xdr:col>4</xdr:col>
      <xdr:colOff>396875</xdr:colOff>
      <xdr:row>37</xdr:row>
      <xdr:rowOff>157226</xdr:rowOff>
    </xdr:to>
    <xdr:sp macro="" textlink="">
      <xdr:nvSpPr>
        <xdr:cNvPr id="85" name="円/楕円 84"/>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142003</xdr:rowOff>
    </xdr:from>
    <xdr:ext cx="762000" cy="259045"/>
    <xdr:sp macro="" textlink="">
      <xdr:nvSpPr>
        <xdr:cNvPr id="86" name="テキスト ボックス 85"/>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87" name="円/楕円 86"/>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88" name="テキスト ボックス 87"/>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89" name="円/楕円 88"/>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90" name="テキスト ボックス 89"/>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物件費の経常収支比率は、類似団体と比較して下回っているが、平成２</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年度以降、内陸</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フロンティア</a:t>
          </a:r>
          <a:r>
            <a:rPr lang="ja-JP" altLang="en-US" sz="1300" b="0" i="0" baseline="0">
              <a:solidFill>
                <a:schemeClr val="dk1"/>
              </a:solidFill>
              <a:effectLst/>
              <a:latin typeface="+mn-lt"/>
              <a:ea typeface="+mn-ea"/>
              <a:cs typeface="+mn-cs"/>
            </a:rPr>
            <a:t>を拓く取組</a:t>
          </a:r>
          <a:r>
            <a:rPr lang="ja-JP" altLang="ja-JP" sz="1300" b="0" i="0" baseline="0">
              <a:solidFill>
                <a:schemeClr val="dk1"/>
              </a:solidFill>
              <a:effectLst/>
              <a:latin typeface="+mn-lt"/>
              <a:ea typeface="+mn-ea"/>
              <a:cs typeface="+mn-cs"/>
            </a:rPr>
            <a:t>関連の</a:t>
          </a:r>
          <a:r>
            <a:rPr lang="ja-JP" altLang="en-US" sz="1300" b="0" i="0" baseline="0">
              <a:solidFill>
                <a:schemeClr val="dk1"/>
              </a:solidFill>
              <a:effectLst/>
              <a:latin typeface="+mn-lt"/>
              <a:ea typeface="+mn-ea"/>
              <a:cs typeface="+mn-cs"/>
            </a:rPr>
            <a:t>大型事業にかかる</a:t>
          </a:r>
          <a:r>
            <a:rPr lang="ja-JP" altLang="ja-JP" sz="1300" b="0" i="0" baseline="0">
              <a:solidFill>
                <a:schemeClr val="dk1"/>
              </a:solidFill>
              <a:effectLst/>
              <a:latin typeface="+mn-lt"/>
              <a:ea typeface="+mn-ea"/>
              <a:cs typeface="+mn-cs"/>
            </a:rPr>
            <a:t>委託料等が</a:t>
          </a:r>
          <a:r>
            <a:rPr lang="ja-JP" altLang="en-US" sz="1300" b="0" i="0" baseline="0">
              <a:solidFill>
                <a:schemeClr val="dk1"/>
              </a:solidFill>
              <a:effectLst/>
              <a:latin typeface="+mn-lt"/>
              <a:ea typeface="+mn-ea"/>
              <a:cs typeface="+mn-cs"/>
            </a:rPr>
            <a:t>控えている</a:t>
          </a:r>
          <a:r>
            <a:rPr lang="ja-JP" altLang="ja-JP" sz="1300" b="0" i="0" baseline="0">
              <a:solidFill>
                <a:schemeClr val="dk1"/>
              </a:solidFill>
              <a:effectLst/>
              <a:latin typeface="+mn-lt"/>
              <a:ea typeface="+mn-ea"/>
              <a:cs typeface="+mn-cs"/>
            </a:rPr>
            <a:t>ため上昇していく見込である。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108712</xdr:rowOff>
    </xdr:from>
    <xdr:to>
      <xdr:col>24</xdr:col>
      <xdr:colOff>31750</xdr:colOff>
      <xdr:row>16</xdr:row>
      <xdr:rowOff>108712</xdr:rowOff>
    </xdr:to>
    <xdr:cxnSp macro="">
      <xdr:nvCxnSpPr>
        <xdr:cNvPr id="120" name="直線コネクタ 119"/>
        <xdr:cNvCxnSpPr/>
      </xdr:nvCxnSpPr>
      <xdr:spPr>
        <a:xfrm>
          <a:off x="15671800" y="2851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108712</xdr:rowOff>
    </xdr:from>
    <xdr:to>
      <xdr:col>22</xdr:col>
      <xdr:colOff>565150</xdr:colOff>
      <xdr:row>16</xdr:row>
      <xdr:rowOff>117856</xdr:rowOff>
    </xdr:to>
    <xdr:cxnSp macro="">
      <xdr:nvCxnSpPr>
        <xdr:cNvPr id="123" name="直線コネクタ 122"/>
        <xdr:cNvCxnSpPr/>
      </xdr:nvCxnSpPr>
      <xdr:spPr>
        <a:xfrm flipV="1">
          <a:off x="14782800" y="2851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117856</xdr:rowOff>
    </xdr:from>
    <xdr:to>
      <xdr:col>21</xdr:col>
      <xdr:colOff>361950</xdr:colOff>
      <xdr:row>16</xdr:row>
      <xdr:rowOff>163576</xdr:rowOff>
    </xdr:to>
    <xdr:cxnSp macro="">
      <xdr:nvCxnSpPr>
        <xdr:cNvPr id="126" name="直線コネクタ 125"/>
        <xdr:cNvCxnSpPr/>
      </xdr:nvCxnSpPr>
      <xdr:spPr>
        <a:xfrm flipV="1">
          <a:off x="13893800" y="2861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16</xdr:row>
      <xdr:rowOff>163576</xdr:rowOff>
    </xdr:to>
    <xdr:cxnSp macro="">
      <xdr:nvCxnSpPr>
        <xdr:cNvPr id="129" name="直線コネクタ 128"/>
        <xdr:cNvCxnSpPr/>
      </xdr:nvCxnSpPr>
      <xdr:spPr>
        <a:xfrm>
          <a:off x="13004800" y="2893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57912</xdr:rowOff>
    </xdr:from>
    <xdr:to>
      <xdr:col>24</xdr:col>
      <xdr:colOff>82550</xdr:colOff>
      <xdr:row>16</xdr:row>
      <xdr:rowOff>159512</xdr:rowOff>
    </xdr:to>
    <xdr:sp macro="" textlink="">
      <xdr:nvSpPr>
        <xdr:cNvPr id="139" name="円/楕円 138"/>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74439</xdr:rowOff>
    </xdr:from>
    <xdr:ext cx="762000" cy="259045"/>
    <xdr:sp macro="" textlink="">
      <xdr:nvSpPr>
        <xdr:cNvPr id="140" name="物件費該当値テキスト"/>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57912</xdr:rowOff>
    </xdr:from>
    <xdr:to>
      <xdr:col>22</xdr:col>
      <xdr:colOff>615950</xdr:colOff>
      <xdr:row>16</xdr:row>
      <xdr:rowOff>159512</xdr:rowOff>
    </xdr:to>
    <xdr:sp macro="" textlink="">
      <xdr:nvSpPr>
        <xdr:cNvPr id="141" name="円/楕円 140"/>
        <xdr:cNvSpPr/>
      </xdr:nvSpPr>
      <xdr:spPr>
        <a:xfrm>
          <a:off x="15621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169689</xdr:rowOff>
    </xdr:from>
    <xdr:ext cx="736600" cy="259045"/>
    <xdr:sp macro="" textlink="">
      <xdr:nvSpPr>
        <xdr:cNvPr id="142" name="テキスト ボックス 141"/>
        <xdr:cNvSpPr txBox="1"/>
      </xdr:nvSpPr>
      <xdr:spPr>
        <a:xfrm>
          <a:off x="15290800" y="256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67056</xdr:rowOff>
    </xdr:from>
    <xdr:to>
      <xdr:col>21</xdr:col>
      <xdr:colOff>412750</xdr:colOff>
      <xdr:row>16</xdr:row>
      <xdr:rowOff>168656</xdr:rowOff>
    </xdr:to>
    <xdr:sp macro="" textlink="">
      <xdr:nvSpPr>
        <xdr:cNvPr id="143" name="円/楕円 142"/>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7383</xdr:rowOff>
    </xdr:from>
    <xdr:ext cx="762000" cy="259045"/>
    <xdr:sp macro="" textlink="">
      <xdr:nvSpPr>
        <xdr:cNvPr id="144" name="テキスト ボックス 143"/>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112776</xdr:rowOff>
    </xdr:from>
    <xdr:to>
      <xdr:col>20</xdr:col>
      <xdr:colOff>209550</xdr:colOff>
      <xdr:row>17</xdr:row>
      <xdr:rowOff>42926</xdr:rowOff>
    </xdr:to>
    <xdr:sp macro="" textlink="">
      <xdr:nvSpPr>
        <xdr:cNvPr id="145" name="円/楕円 144"/>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53103</xdr:rowOff>
    </xdr:from>
    <xdr:ext cx="762000" cy="259045"/>
    <xdr:sp macro="" textlink="">
      <xdr:nvSpPr>
        <xdr:cNvPr id="146" name="テキスト ボックス 145"/>
        <xdr:cNvSpPr txBox="1"/>
      </xdr:nvSpPr>
      <xdr:spPr>
        <a:xfrm>
          <a:off x="13512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47" name="円/楕円 146"/>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39387</xdr:rowOff>
    </xdr:from>
    <xdr:ext cx="762000" cy="259045"/>
    <xdr:sp macro="" textlink="">
      <xdr:nvSpPr>
        <xdr:cNvPr id="148" name="テキスト ボックス 147"/>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扶助費の経常収支比率は、類似団体と比較して大きく下回っている。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しかし、町内人口の高齢化により</a:t>
          </a:r>
          <a:r>
            <a:rPr lang="ja-JP" altLang="ja-JP" sz="1300" b="0" i="0" baseline="0">
              <a:solidFill>
                <a:schemeClr val="dk1"/>
              </a:solidFill>
              <a:effectLst/>
              <a:latin typeface="+mn-lt"/>
              <a:ea typeface="+mn-ea"/>
              <a:cs typeface="+mn-cs"/>
            </a:rPr>
            <a:t>今後更なる社会保障費の</a:t>
          </a:r>
          <a:r>
            <a:rPr lang="ja-JP" altLang="en-US" sz="1300" b="0" i="0" baseline="0">
              <a:solidFill>
                <a:schemeClr val="dk1"/>
              </a:solidFill>
              <a:effectLst/>
              <a:latin typeface="+mn-lt"/>
              <a:ea typeface="+mn-ea"/>
              <a:cs typeface="+mn-cs"/>
            </a:rPr>
            <a:t>拡大</a:t>
          </a:r>
          <a:r>
            <a:rPr lang="ja-JP" altLang="ja-JP" sz="1300" b="0" i="0" baseline="0">
              <a:solidFill>
                <a:schemeClr val="dk1"/>
              </a:solidFill>
              <a:effectLst/>
              <a:latin typeface="+mn-lt"/>
              <a:ea typeface="+mn-ea"/>
              <a:cs typeface="+mn-cs"/>
            </a:rPr>
            <a:t>が予想されるため、上昇していくと考えられる。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54</xdr:row>
      <xdr:rowOff>63500</xdr:rowOff>
    </xdr:to>
    <xdr:cxnSp macro="">
      <xdr:nvCxnSpPr>
        <xdr:cNvPr id="181" name="直線コネクタ 180"/>
        <xdr:cNvCxnSpPr/>
      </xdr:nvCxnSpPr>
      <xdr:spPr>
        <a:xfrm>
          <a:off x="3987800" y="91186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152400</xdr:rowOff>
    </xdr:from>
    <xdr:to>
      <xdr:col>5</xdr:col>
      <xdr:colOff>549275</xdr:colOff>
      <xdr:row>53</xdr:row>
      <xdr:rowOff>31750</xdr:rowOff>
    </xdr:to>
    <xdr:cxnSp macro="">
      <xdr:nvCxnSpPr>
        <xdr:cNvPr id="184" name="直線コネクタ 183"/>
        <xdr:cNvCxnSpPr/>
      </xdr:nvCxnSpPr>
      <xdr:spPr>
        <a:xfrm>
          <a:off x="3098800" y="9067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152400</xdr:rowOff>
    </xdr:from>
    <xdr:to>
      <xdr:col>4</xdr:col>
      <xdr:colOff>346075</xdr:colOff>
      <xdr:row>54</xdr:row>
      <xdr:rowOff>12700</xdr:rowOff>
    </xdr:to>
    <xdr:cxnSp macro="">
      <xdr:nvCxnSpPr>
        <xdr:cNvPr id="187" name="直線コネクタ 186"/>
        <xdr:cNvCxnSpPr/>
      </xdr:nvCxnSpPr>
      <xdr:spPr>
        <a:xfrm flipV="1">
          <a:off x="2209800" y="90678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12700</xdr:rowOff>
    </xdr:to>
    <xdr:cxnSp macro="">
      <xdr:nvCxnSpPr>
        <xdr:cNvPr id="190" name="直線コネクタ 189"/>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12700</xdr:rowOff>
    </xdr:from>
    <xdr:to>
      <xdr:col>7</xdr:col>
      <xdr:colOff>66675</xdr:colOff>
      <xdr:row>54</xdr:row>
      <xdr:rowOff>114300</xdr:rowOff>
    </xdr:to>
    <xdr:sp macro="" textlink="">
      <xdr:nvSpPr>
        <xdr:cNvPr id="200" name="円/楕円 199"/>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29227</xdr:rowOff>
    </xdr:from>
    <xdr:ext cx="762000" cy="259045"/>
    <xdr:sp macro="" textlink="">
      <xdr:nvSpPr>
        <xdr:cNvPr id="201" name="扶助費該当値テキスト"/>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152400</xdr:rowOff>
    </xdr:from>
    <xdr:to>
      <xdr:col>5</xdr:col>
      <xdr:colOff>600075</xdr:colOff>
      <xdr:row>53</xdr:row>
      <xdr:rowOff>82550</xdr:rowOff>
    </xdr:to>
    <xdr:sp macro="" textlink="">
      <xdr:nvSpPr>
        <xdr:cNvPr id="202" name="円/楕円 201"/>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92727</xdr:rowOff>
    </xdr:from>
    <xdr:ext cx="736600" cy="259045"/>
    <xdr:sp macro="" textlink="">
      <xdr:nvSpPr>
        <xdr:cNvPr id="203" name="テキスト ボックス 202"/>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101600</xdr:rowOff>
    </xdr:from>
    <xdr:to>
      <xdr:col>4</xdr:col>
      <xdr:colOff>396875</xdr:colOff>
      <xdr:row>53</xdr:row>
      <xdr:rowOff>31750</xdr:rowOff>
    </xdr:to>
    <xdr:sp macro="" textlink="">
      <xdr:nvSpPr>
        <xdr:cNvPr id="204" name="円/楕円 203"/>
        <xdr:cNvSpPr/>
      </xdr:nvSpPr>
      <xdr:spPr>
        <a:xfrm>
          <a:off x="3048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41927</xdr:rowOff>
    </xdr:from>
    <xdr:ext cx="762000" cy="259045"/>
    <xdr:sp macro="" textlink="">
      <xdr:nvSpPr>
        <xdr:cNvPr id="205" name="テキスト ボックス 204"/>
        <xdr:cNvSpPr txBox="1"/>
      </xdr:nvSpPr>
      <xdr:spPr>
        <a:xfrm>
          <a:off x="2717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6" name="円/楕円 205"/>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07" name="テキスト ボックス 206"/>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8" name="円/楕円 207"/>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9" name="テキスト ボックス 208"/>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類似団体と比較して下回っているのは、他会計への繰出金が少ないことがあげられるが、今後は厳しい財政運営の国民健康保険</a:t>
          </a:r>
          <a:r>
            <a:rPr lang="ja-JP" altLang="en-US" sz="1300" b="0" i="0" baseline="0">
              <a:solidFill>
                <a:schemeClr val="dk1"/>
              </a:solidFill>
              <a:effectLst/>
              <a:latin typeface="+mn-lt"/>
              <a:ea typeface="+mn-ea"/>
              <a:cs typeface="+mn-cs"/>
            </a:rPr>
            <a:t>に対する繰出金の</a:t>
          </a:r>
          <a:r>
            <a:rPr lang="ja-JP" altLang="ja-JP" sz="1300" b="0" i="0" baseline="0">
              <a:solidFill>
                <a:schemeClr val="dk1"/>
              </a:solidFill>
              <a:effectLst/>
              <a:latin typeface="+mn-lt"/>
              <a:ea typeface="+mn-ea"/>
              <a:cs typeface="+mn-cs"/>
            </a:rPr>
            <a:t>増加が見込まれる。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149860</xdr:rowOff>
    </xdr:from>
    <xdr:to>
      <xdr:col>24</xdr:col>
      <xdr:colOff>31750</xdr:colOff>
      <xdr:row>55</xdr:row>
      <xdr:rowOff>1270</xdr:rowOff>
    </xdr:to>
    <xdr:cxnSp macro="">
      <xdr:nvCxnSpPr>
        <xdr:cNvPr id="239" name="直線コネクタ 238"/>
        <xdr:cNvCxnSpPr/>
      </xdr:nvCxnSpPr>
      <xdr:spPr>
        <a:xfrm flipV="1">
          <a:off x="15671800" y="9408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136144</xdr:rowOff>
    </xdr:from>
    <xdr:to>
      <xdr:col>22</xdr:col>
      <xdr:colOff>565150</xdr:colOff>
      <xdr:row>55</xdr:row>
      <xdr:rowOff>1270</xdr:rowOff>
    </xdr:to>
    <xdr:cxnSp macro="">
      <xdr:nvCxnSpPr>
        <xdr:cNvPr id="242" name="直線コネクタ 241"/>
        <xdr:cNvCxnSpPr/>
      </xdr:nvCxnSpPr>
      <xdr:spPr>
        <a:xfrm>
          <a:off x="14782800" y="93944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136144</xdr:rowOff>
    </xdr:to>
    <xdr:cxnSp macro="">
      <xdr:nvCxnSpPr>
        <xdr:cNvPr id="245" name="直線コネクタ 244"/>
        <xdr:cNvCxnSpPr/>
      </xdr:nvCxnSpPr>
      <xdr:spPr>
        <a:xfrm>
          <a:off x="13893800" y="93395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67564</xdr:rowOff>
    </xdr:from>
    <xdr:to>
      <xdr:col>20</xdr:col>
      <xdr:colOff>158750</xdr:colOff>
      <xdr:row>54</xdr:row>
      <xdr:rowOff>81280</xdr:rowOff>
    </xdr:to>
    <xdr:cxnSp macro="">
      <xdr:nvCxnSpPr>
        <xdr:cNvPr id="248" name="直線コネクタ 247"/>
        <xdr:cNvCxnSpPr/>
      </xdr:nvCxnSpPr>
      <xdr:spPr>
        <a:xfrm>
          <a:off x="13004800" y="93258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99060</xdr:rowOff>
    </xdr:from>
    <xdr:to>
      <xdr:col>24</xdr:col>
      <xdr:colOff>82550</xdr:colOff>
      <xdr:row>55</xdr:row>
      <xdr:rowOff>29210</xdr:rowOff>
    </xdr:to>
    <xdr:sp macro="" textlink="">
      <xdr:nvSpPr>
        <xdr:cNvPr id="258" name="円/楕円 257"/>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7637</xdr:rowOff>
    </xdr:from>
    <xdr:ext cx="762000" cy="259045"/>
    <xdr:sp macro="" textlink="">
      <xdr:nvSpPr>
        <xdr:cNvPr id="259" name="その他該当値テキスト"/>
        <xdr:cNvSpPr txBox="1"/>
      </xdr:nvSpPr>
      <xdr:spPr>
        <a:xfrm>
          <a:off x="16598900" y="926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121920</xdr:rowOff>
    </xdr:from>
    <xdr:to>
      <xdr:col>22</xdr:col>
      <xdr:colOff>615950</xdr:colOff>
      <xdr:row>55</xdr:row>
      <xdr:rowOff>52070</xdr:rowOff>
    </xdr:to>
    <xdr:sp macro="" textlink="">
      <xdr:nvSpPr>
        <xdr:cNvPr id="260" name="円/楕円 259"/>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62247</xdr:rowOff>
    </xdr:from>
    <xdr:ext cx="736600" cy="259045"/>
    <xdr:sp macro="" textlink="">
      <xdr:nvSpPr>
        <xdr:cNvPr id="261" name="テキスト ボックス 260"/>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85344</xdr:rowOff>
    </xdr:from>
    <xdr:to>
      <xdr:col>21</xdr:col>
      <xdr:colOff>412750</xdr:colOff>
      <xdr:row>55</xdr:row>
      <xdr:rowOff>15494</xdr:rowOff>
    </xdr:to>
    <xdr:sp macro="" textlink="">
      <xdr:nvSpPr>
        <xdr:cNvPr id="262" name="円/楕円 261"/>
        <xdr:cNvSpPr/>
      </xdr:nvSpPr>
      <xdr:spPr>
        <a:xfrm>
          <a:off x="14732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25671</xdr:rowOff>
    </xdr:from>
    <xdr:ext cx="762000" cy="259045"/>
    <xdr:sp macro="" textlink="">
      <xdr:nvSpPr>
        <xdr:cNvPr id="263" name="テキスト ボックス 262"/>
        <xdr:cNvSpPr txBox="1"/>
      </xdr:nvSpPr>
      <xdr:spPr>
        <a:xfrm>
          <a:off x="14401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64" name="円/楕円 263"/>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65" name="テキスト ボックス 264"/>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xdr:rowOff>
    </xdr:from>
    <xdr:to>
      <xdr:col>19</xdr:col>
      <xdr:colOff>6350</xdr:colOff>
      <xdr:row>54</xdr:row>
      <xdr:rowOff>118364</xdr:rowOff>
    </xdr:to>
    <xdr:sp macro="" textlink="">
      <xdr:nvSpPr>
        <xdr:cNvPr id="266" name="円/楕円 265"/>
        <xdr:cNvSpPr/>
      </xdr:nvSpPr>
      <xdr:spPr>
        <a:xfrm>
          <a:off x="129540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128541</xdr:rowOff>
    </xdr:from>
    <xdr:ext cx="762000" cy="259045"/>
    <xdr:sp macro="" textlink="">
      <xdr:nvSpPr>
        <xdr:cNvPr id="267" name="テキスト ボックス 266"/>
        <xdr:cNvSpPr txBox="1"/>
      </xdr:nvSpPr>
      <xdr:spPr>
        <a:xfrm>
          <a:off x="12623800" y="90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補助費等の経常収支比率は各種団体への補助金見直し等により、近年減少している。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しかし御殿場市と共に運営している一部事務組合への負担金が補助費の約７割ほどを占めており、ごみ・し尿処理、消防、斎場業務について、両市町で人口割等により支出している。今後新たなごみ処理施設等の建設等を控えているため、決算額は上昇していく見込みで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33274</xdr:rowOff>
    </xdr:to>
    <xdr:cxnSp macro="">
      <xdr:nvCxnSpPr>
        <xdr:cNvPr id="297" name="直線コネクタ 296"/>
        <xdr:cNvCxnSpPr/>
      </xdr:nvCxnSpPr>
      <xdr:spPr>
        <a:xfrm flipV="1">
          <a:off x="15671800" y="6367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65278</xdr:rowOff>
    </xdr:to>
    <xdr:cxnSp macro="">
      <xdr:nvCxnSpPr>
        <xdr:cNvPr id="300" name="直線コネクタ 299"/>
        <xdr:cNvCxnSpPr/>
      </xdr:nvCxnSpPr>
      <xdr:spPr>
        <a:xfrm flipV="1">
          <a:off x="14782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65278</xdr:rowOff>
    </xdr:from>
    <xdr:to>
      <xdr:col>21</xdr:col>
      <xdr:colOff>361950</xdr:colOff>
      <xdr:row>37</xdr:row>
      <xdr:rowOff>83566</xdr:rowOff>
    </xdr:to>
    <xdr:cxnSp macro="">
      <xdr:nvCxnSpPr>
        <xdr:cNvPr id="303" name="直線コネクタ 302"/>
        <xdr:cNvCxnSpPr/>
      </xdr:nvCxnSpPr>
      <xdr:spPr>
        <a:xfrm flipV="1">
          <a:off x="13893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83566</xdr:rowOff>
    </xdr:from>
    <xdr:to>
      <xdr:col>20</xdr:col>
      <xdr:colOff>158750</xdr:colOff>
      <xdr:row>37</xdr:row>
      <xdr:rowOff>97282</xdr:rowOff>
    </xdr:to>
    <xdr:cxnSp macro="">
      <xdr:nvCxnSpPr>
        <xdr:cNvPr id="306" name="直線コネクタ 305"/>
        <xdr:cNvCxnSpPr/>
      </xdr:nvCxnSpPr>
      <xdr:spPr>
        <a:xfrm flipV="1">
          <a:off x="13004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6" name="円/楕円 315"/>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17"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18" name="円/楕円 317"/>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19" name="テキスト ボックス 318"/>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20" name="円/楕円 319"/>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21" name="テキスト ボックス 320"/>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22" name="円/楕円 321"/>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23" name="テキスト ボックス 322"/>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24" name="円/楕円 323"/>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25" name="テキスト ボックス 324"/>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公債費の経常収支比率は、平成２</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年度以降減少してい</a:t>
          </a:r>
          <a:r>
            <a:rPr lang="ja-JP" altLang="en-US" sz="1300" b="0" i="0" baseline="0">
              <a:solidFill>
                <a:schemeClr val="dk1"/>
              </a:solidFill>
              <a:effectLst/>
              <a:latin typeface="+mn-lt"/>
              <a:ea typeface="+mn-ea"/>
              <a:cs typeface="+mn-cs"/>
            </a:rPr>
            <a:t>たが</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一般財源の減少もあり平成２６年度は上昇した。</a:t>
          </a:r>
          <a:r>
            <a:rPr lang="ja-JP" altLang="ja-JP" sz="1300" b="0" i="0" baseline="0">
              <a:solidFill>
                <a:schemeClr val="dk1"/>
              </a:solidFill>
              <a:effectLst/>
              <a:latin typeface="+mn-lt"/>
              <a:ea typeface="+mn-ea"/>
              <a:cs typeface="+mn-cs"/>
            </a:rPr>
            <a:t>今後、新東名関連事業</a:t>
          </a:r>
          <a:r>
            <a:rPr lang="ja-JP" altLang="en-US" sz="1300" b="0" i="0" baseline="0">
              <a:solidFill>
                <a:schemeClr val="dk1"/>
              </a:solidFill>
              <a:effectLst/>
              <a:latin typeface="+mn-lt"/>
              <a:ea typeface="+mn-ea"/>
              <a:cs typeface="+mn-cs"/>
            </a:rPr>
            <a:t>など</a:t>
          </a:r>
          <a:r>
            <a:rPr lang="ja-JP" altLang="ja-JP" sz="1300" b="0" i="0" baseline="0">
              <a:solidFill>
                <a:schemeClr val="dk1"/>
              </a:solidFill>
              <a:effectLst/>
              <a:latin typeface="+mn-lt"/>
              <a:ea typeface="+mn-ea"/>
              <a:cs typeface="+mn-cs"/>
            </a:rPr>
            <a:t>の大型事業が控えてい</a:t>
          </a:r>
          <a:r>
            <a:rPr lang="ja-JP" altLang="en-US" sz="1300" b="0" i="0" baseline="0">
              <a:solidFill>
                <a:schemeClr val="dk1"/>
              </a:solidFill>
              <a:effectLst/>
              <a:latin typeface="+mn-lt"/>
              <a:ea typeface="+mn-ea"/>
              <a:cs typeface="+mn-cs"/>
            </a:rPr>
            <a:t>るおり</a:t>
          </a:r>
          <a:r>
            <a:rPr lang="ja-JP" altLang="ja-JP" sz="1300" b="0" i="0" baseline="0">
              <a:solidFill>
                <a:schemeClr val="dk1"/>
              </a:solidFill>
              <a:effectLst/>
              <a:latin typeface="+mn-lt"/>
              <a:ea typeface="+mn-ea"/>
              <a:cs typeface="+mn-cs"/>
            </a:rPr>
            <a:t>、事務事業等の見直し、一般財源の確保に努め財政の健全化を図っていく。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85089</xdr:rowOff>
    </xdr:from>
    <xdr:to>
      <xdr:col>7</xdr:col>
      <xdr:colOff>15875</xdr:colOff>
      <xdr:row>78</xdr:row>
      <xdr:rowOff>20320</xdr:rowOff>
    </xdr:to>
    <xdr:cxnSp macro="">
      <xdr:nvCxnSpPr>
        <xdr:cNvPr id="358" name="直線コネクタ 357"/>
        <xdr:cNvCxnSpPr/>
      </xdr:nvCxnSpPr>
      <xdr:spPr>
        <a:xfrm>
          <a:off x="3987800" y="132867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85089</xdr:rowOff>
    </xdr:from>
    <xdr:to>
      <xdr:col>5</xdr:col>
      <xdr:colOff>549275</xdr:colOff>
      <xdr:row>77</xdr:row>
      <xdr:rowOff>92711</xdr:rowOff>
    </xdr:to>
    <xdr:cxnSp macro="">
      <xdr:nvCxnSpPr>
        <xdr:cNvPr id="361" name="直線コネクタ 360"/>
        <xdr:cNvCxnSpPr/>
      </xdr:nvCxnSpPr>
      <xdr:spPr>
        <a:xfrm flipV="1">
          <a:off x="3098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153670</xdr:rowOff>
    </xdr:to>
    <xdr:cxnSp macro="">
      <xdr:nvCxnSpPr>
        <xdr:cNvPr id="364" name="直線コネクタ 363"/>
        <xdr:cNvCxnSpPr/>
      </xdr:nvCxnSpPr>
      <xdr:spPr>
        <a:xfrm flipV="1">
          <a:off x="2209800" y="132943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153670</xdr:rowOff>
    </xdr:from>
    <xdr:to>
      <xdr:col>3</xdr:col>
      <xdr:colOff>142875</xdr:colOff>
      <xdr:row>78</xdr:row>
      <xdr:rowOff>27939</xdr:rowOff>
    </xdr:to>
    <xdr:cxnSp macro="">
      <xdr:nvCxnSpPr>
        <xdr:cNvPr id="367" name="直線コネクタ 366"/>
        <xdr:cNvCxnSpPr/>
      </xdr:nvCxnSpPr>
      <xdr:spPr>
        <a:xfrm flipV="1">
          <a:off x="1320800" y="13355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140970</xdr:rowOff>
    </xdr:from>
    <xdr:to>
      <xdr:col>7</xdr:col>
      <xdr:colOff>66675</xdr:colOff>
      <xdr:row>78</xdr:row>
      <xdr:rowOff>71120</xdr:rowOff>
    </xdr:to>
    <xdr:sp macro="" textlink="">
      <xdr:nvSpPr>
        <xdr:cNvPr id="377" name="円/楕円 376"/>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113047</xdr:rowOff>
    </xdr:from>
    <xdr:ext cx="762000" cy="259045"/>
    <xdr:sp macro="" textlink="">
      <xdr:nvSpPr>
        <xdr:cNvPr id="378"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34289</xdr:rowOff>
    </xdr:from>
    <xdr:to>
      <xdr:col>5</xdr:col>
      <xdr:colOff>600075</xdr:colOff>
      <xdr:row>77</xdr:row>
      <xdr:rowOff>135889</xdr:rowOff>
    </xdr:to>
    <xdr:sp macro="" textlink="">
      <xdr:nvSpPr>
        <xdr:cNvPr id="379" name="円/楕円 378"/>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120666</xdr:rowOff>
    </xdr:from>
    <xdr:ext cx="736600" cy="259045"/>
    <xdr:sp macro="" textlink="">
      <xdr:nvSpPr>
        <xdr:cNvPr id="380" name="テキスト ボックス 379"/>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81" name="円/楕円 380"/>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128288</xdr:rowOff>
    </xdr:from>
    <xdr:ext cx="762000" cy="259045"/>
    <xdr:sp macro="" textlink="">
      <xdr:nvSpPr>
        <xdr:cNvPr id="382" name="テキスト ボックス 38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102870</xdr:rowOff>
    </xdr:from>
    <xdr:to>
      <xdr:col>3</xdr:col>
      <xdr:colOff>193675</xdr:colOff>
      <xdr:row>78</xdr:row>
      <xdr:rowOff>33020</xdr:rowOff>
    </xdr:to>
    <xdr:sp macro="" textlink="">
      <xdr:nvSpPr>
        <xdr:cNvPr id="383" name="円/楕円 382"/>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17797</xdr:rowOff>
    </xdr:from>
    <xdr:ext cx="762000" cy="259045"/>
    <xdr:sp macro="" textlink="">
      <xdr:nvSpPr>
        <xdr:cNvPr id="384" name="テキスト ボックス 383"/>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148589</xdr:rowOff>
    </xdr:from>
    <xdr:to>
      <xdr:col>1</xdr:col>
      <xdr:colOff>676275</xdr:colOff>
      <xdr:row>78</xdr:row>
      <xdr:rowOff>78739</xdr:rowOff>
    </xdr:to>
    <xdr:sp macro="" textlink="">
      <xdr:nvSpPr>
        <xdr:cNvPr id="385" name="円/楕円 384"/>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63516</xdr:rowOff>
    </xdr:from>
    <xdr:ext cx="762000" cy="259045"/>
    <xdr:sp macro="" textlink="">
      <xdr:nvSpPr>
        <xdr:cNvPr id="386" name="テキスト ボックス 385"/>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扶助費、繰出金は県平均・全国平均と比べ大きく下回っている。しかし、今後物件費や補助費等が増加していく見込みであるため、一般財源の確保や事務の見直しを行い財政の健全化を図っていく。</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110998</xdr:rowOff>
    </xdr:from>
    <xdr:to>
      <xdr:col>24</xdr:col>
      <xdr:colOff>31750</xdr:colOff>
      <xdr:row>74</xdr:row>
      <xdr:rowOff>35560</xdr:rowOff>
    </xdr:to>
    <xdr:cxnSp macro="">
      <xdr:nvCxnSpPr>
        <xdr:cNvPr id="417" name="直線コネクタ 416"/>
        <xdr:cNvCxnSpPr/>
      </xdr:nvCxnSpPr>
      <xdr:spPr>
        <a:xfrm>
          <a:off x="15671800" y="1262684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110998</xdr:rowOff>
    </xdr:from>
    <xdr:to>
      <xdr:col>22</xdr:col>
      <xdr:colOff>565150</xdr:colOff>
      <xdr:row>73</xdr:row>
      <xdr:rowOff>120142</xdr:rowOff>
    </xdr:to>
    <xdr:cxnSp macro="">
      <xdr:nvCxnSpPr>
        <xdr:cNvPr id="420" name="直線コネクタ 419"/>
        <xdr:cNvCxnSpPr/>
      </xdr:nvCxnSpPr>
      <xdr:spPr>
        <a:xfrm flipV="1">
          <a:off x="14782800" y="12626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120142</xdr:rowOff>
    </xdr:from>
    <xdr:to>
      <xdr:col>21</xdr:col>
      <xdr:colOff>361950</xdr:colOff>
      <xdr:row>74</xdr:row>
      <xdr:rowOff>40132</xdr:rowOff>
    </xdr:to>
    <xdr:cxnSp macro="">
      <xdr:nvCxnSpPr>
        <xdr:cNvPr id="423" name="直線コネクタ 422"/>
        <xdr:cNvCxnSpPr/>
      </xdr:nvCxnSpPr>
      <xdr:spPr>
        <a:xfrm flipV="1">
          <a:off x="13893800" y="126359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40132</xdr:rowOff>
    </xdr:from>
    <xdr:to>
      <xdr:col>20</xdr:col>
      <xdr:colOff>158750</xdr:colOff>
      <xdr:row>74</xdr:row>
      <xdr:rowOff>40132</xdr:rowOff>
    </xdr:to>
    <xdr:cxnSp macro="">
      <xdr:nvCxnSpPr>
        <xdr:cNvPr id="426" name="直線コネクタ 425"/>
        <xdr:cNvCxnSpPr/>
      </xdr:nvCxnSpPr>
      <xdr:spPr>
        <a:xfrm>
          <a:off x="13004800" y="12727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156210</xdr:rowOff>
    </xdr:from>
    <xdr:to>
      <xdr:col>24</xdr:col>
      <xdr:colOff>82550</xdr:colOff>
      <xdr:row>74</xdr:row>
      <xdr:rowOff>86360</xdr:rowOff>
    </xdr:to>
    <xdr:sp macro="" textlink="">
      <xdr:nvSpPr>
        <xdr:cNvPr id="436" name="円/楕円 435"/>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1287</xdr:rowOff>
    </xdr:from>
    <xdr:ext cx="762000" cy="259045"/>
    <xdr:sp macro="" textlink="">
      <xdr:nvSpPr>
        <xdr:cNvPr id="437" name="公債費以外該当値テキスト"/>
        <xdr:cNvSpPr txBox="1"/>
      </xdr:nvSpPr>
      <xdr:spPr>
        <a:xfrm>
          <a:off x="16598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60198</xdr:rowOff>
    </xdr:from>
    <xdr:to>
      <xdr:col>22</xdr:col>
      <xdr:colOff>615950</xdr:colOff>
      <xdr:row>73</xdr:row>
      <xdr:rowOff>161798</xdr:rowOff>
    </xdr:to>
    <xdr:sp macro="" textlink="">
      <xdr:nvSpPr>
        <xdr:cNvPr id="438" name="円/楕円 437"/>
        <xdr:cNvSpPr/>
      </xdr:nvSpPr>
      <xdr:spPr>
        <a:xfrm>
          <a:off x="15621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525</xdr:rowOff>
    </xdr:from>
    <xdr:ext cx="736600" cy="259045"/>
    <xdr:sp macro="" textlink="">
      <xdr:nvSpPr>
        <xdr:cNvPr id="439" name="テキスト ボックス 438"/>
        <xdr:cNvSpPr txBox="1"/>
      </xdr:nvSpPr>
      <xdr:spPr>
        <a:xfrm>
          <a:off x="15290800" y="1234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69342</xdr:rowOff>
    </xdr:from>
    <xdr:to>
      <xdr:col>21</xdr:col>
      <xdr:colOff>412750</xdr:colOff>
      <xdr:row>73</xdr:row>
      <xdr:rowOff>170942</xdr:rowOff>
    </xdr:to>
    <xdr:sp macro="" textlink="">
      <xdr:nvSpPr>
        <xdr:cNvPr id="440" name="円/楕円 439"/>
        <xdr:cNvSpPr/>
      </xdr:nvSpPr>
      <xdr:spPr>
        <a:xfrm>
          <a:off x="14732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9669</xdr:rowOff>
    </xdr:from>
    <xdr:ext cx="762000" cy="259045"/>
    <xdr:sp macro="" textlink="">
      <xdr:nvSpPr>
        <xdr:cNvPr id="441" name="テキスト ボックス 440"/>
        <xdr:cNvSpPr txBox="1"/>
      </xdr:nvSpPr>
      <xdr:spPr>
        <a:xfrm>
          <a:off x="14401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160782</xdr:rowOff>
    </xdr:from>
    <xdr:to>
      <xdr:col>20</xdr:col>
      <xdr:colOff>209550</xdr:colOff>
      <xdr:row>74</xdr:row>
      <xdr:rowOff>90932</xdr:rowOff>
    </xdr:to>
    <xdr:sp macro="" textlink="">
      <xdr:nvSpPr>
        <xdr:cNvPr id="442" name="円/楕円 441"/>
        <xdr:cNvSpPr/>
      </xdr:nvSpPr>
      <xdr:spPr>
        <a:xfrm>
          <a:off x="13843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101109</xdr:rowOff>
    </xdr:from>
    <xdr:ext cx="762000" cy="259045"/>
    <xdr:sp macro="" textlink="">
      <xdr:nvSpPr>
        <xdr:cNvPr id="443" name="テキスト ボックス 442"/>
        <xdr:cNvSpPr txBox="1"/>
      </xdr:nvSpPr>
      <xdr:spPr>
        <a:xfrm>
          <a:off x="13512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160782</xdr:rowOff>
    </xdr:from>
    <xdr:to>
      <xdr:col>19</xdr:col>
      <xdr:colOff>6350</xdr:colOff>
      <xdr:row>74</xdr:row>
      <xdr:rowOff>90932</xdr:rowOff>
    </xdr:to>
    <xdr:sp macro="" textlink="">
      <xdr:nvSpPr>
        <xdr:cNvPr id="444" name="円/楕円 443"/>
        <xdr:cNvSpPr/>
      </xdr:nvSpPr>
      <xdr:spPr>
        <a:xfrm>
          <a:off x="12954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101109</xdr:rowOff>
    </xdr:from>
    <xdr:ext cx="762000" cy="259045"/>
    <xdr:sp macro="" textlink="">
      <xdr:nvSpPr>
        <xdr:cNvPr id="445" name="テキスト ボックス 444"/>
        <xdr:cNvSpPr txBox="1"/>
      </xdr:nvSpPr>
      <xdr:spPr>
        <a:xfrm>
          <a:off x="12623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静岡県小山町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50103</xdr:rowOff>
    </xdr:from>
    <xdr:to>
      <xdr:col>4</xdr:col>
      <xdr:colOff>1117600</xdr:colOff>
      <xdr:row>15</xdr:row>
      <xdr:rowOff>97924</xdr:rowOff>
    </xdr:to>
    <xdr:cxnSp macro="">
      <xdr:nvCxnSpPr>
        <xdr:cNvPr id="52" name="直線コネクタ 51"/>
        <xdr:cNvCxnSpPr/>
      </xdr:nvCxnSpPr>
      <xdr:spPr bwMode="auto">
        <a:xfrm flipV="1">
          <a:off x="5003800" y="2669478"/>
          <a:ext cx="647700" cy="47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97924</xdr:rowOff>
    </xdr:from>
    <xdr:to>
      <xdr:col>4</xdr:col>
      <xdr:colOff>469900</xdr:colOff>
      <xdr:row>15</xdr:row>
      <xdr:rowOff>118814</xdr:rowOff>
    </xdr:to>
    <xdr:cxnSp macro="">
      <xdr:nvCxnSpPr>
        <xdr:cNvPr id="55" name="直線コネクタ 54"/>
        <xdr:cNvCxnSpPr/>
      </xdr:nvCxnSpPr>
      <xdr:spPr bwMode="auto">
        <a:xfrm flipV="1">
          <a:off x="4305300" y="2717299"/>
          <a:ext cx="698500" cy="20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96640</xdr:rowOff>
    </xdr:from>
    <xdr:to>
      <xdr:col>3</xdr:col>
      <xdr:colOff>904875</xdr:colOff>
      <xdr:row>15</xdr:row>
      <xdr:rowOff>118814</xdr:rowOff>
    </xdr:to>
    <xdr:cxnSp macro="">
      <xdr:nvCxnSpPr>
        <xdr:cNvPr id="58" name="直線コネクタ 57"/>
        <xdr:cNvCxnSpPr/>
      </xdr:nvCxnSpPr>
      <xdr:spPr bwMode="auto">
        <a:xfrm>
          <a:off x="3606800" y="2716015"/>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96640</xdr:rowOff>
    </xdr:from>
    <xdr:to>
      <xdr:col>3</xdr:col>
      <xdr:colOff>206375</xdr:colOff>
      <xdr:row>15</xdr:row>
      <xdr:rowOff>96749</xdr:rowOff>
    </xdr:to>
    <xdr:cxnSp macro="">
      <xdr:nvCxnSpPr>
        <xdr:cNvPr id="61" name="直線コネクタ 60"/>
        <xdr:cNvCxnSpPr/>
      </xdr:nvCxnSpPr>
      <xdr:spPr bwMode="auto">
        <a:xfrm flipV="1">
          <a:off x="2908300" y="2716015"/>
          <a:ext cx="698500" cy="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170753</xdr:rowOff>
    </xdr:from>
    <xdr:to>
      <xdr:col>5</xdr:col>
      <xdr:colOff>34925</xdr:colOff>
      <xdr:row>15</xdr:row>
      <xdr:rowOff>100903</xdr:rowOff>
    </xdr:to>
    <xdr:sp macro="" textlink="">
      <xdr:nvSpPr>
        <xdr:cNvPr id="71" name="円/楕円 70"/>
        <xdr:cNvSpPr/>
      </xdr:nvSpPr>
      <xdr:spPr bwMode="auto">
        <a:xfrm>
          <a:off x="5600700" y="261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15830</xdr:rowOff>
    </xdr:from>
    <xdr:ext cx="762000" cy="259045"/>
    <xdr:sp macro="" textlink="">
      <xdr:nvSpPr>
        <xdr:cNvPr id="72" name="人口1人当たり決算額の推移該当値テキスト130"/>
        <xdr:cNvSpPr txBox="1"/>
      </xdr:nvSpPr>
      <xdr:spPr>
        <a:xfrm>
          <a:off x="5740400" y="246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116,439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47124</xdr:rowOff>
    </xdr:from>
    <xdr:to>
      <xdr:col>4</xdr:col>
      <xdr:colOff>520700</xdr:colOff>
      <xdr:row>15</xdr:row>
      <xdr:rowOff>148724</xdr:rowOff>
    </xdr:to>
    <xdr:sp macro="" textlink="">
      <xdr:nvSpPr>
        <xdr:cNvPr id="73" name="円/楕円 72"/>
        <xdr:cNvSpPr/>
      </xdr:nvSpPr>
      <xdr:spPr bwMode="auto">
        <a:xfrm>
          <a:off x="4953000" y="266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158901</xdr:rowOff>
    </xdr:from>
    <xdr:ext cx="736600" cy="259045"/>
    <xdr:sp macro="" textlink="">
      <xdr:nvSpPr>
        <xdr:cNvPr id="74" name="テキスト ボックス 73"/>
        <xdr:cNvSpPr txBox="1"/>
      </xdr:nvSpPr>
      <xdr:spPr>
        <a:xfrm>
          <a:off x="4622800" y="2435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112,046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68014</xdr:rowOff>
    </xdr:from>
    <xdr:to>
      <xdr:col>3</xdr:col>
      <xdr:colOff>955675</xdr:colOff>
      <xdr:row>15</xdr:row>
      <xdr:rowOff>169614</xdr:rowOff>
    </xdr:to>
    <xdr:sp macro="" textlink="">
      <xdr:nvSpPr>
        <xdr:cNvPr id="75" name="円/楕円 74"/>
        <xdr:cNvSpPr/>
      </xdr:nvSpPr>
      <xdr:spPr bwMode="auto">
        <a:xfrm>
          <a:off x="4254500" y="268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8341</xdr:rowOff>
    </xdr:from>
    <xdr:ext cx="762000" cy="259045"/>
    <xdr:sp macro="" textlink="">
      <xdr:nvSpPr>
        <xdr:cNvPr id="76" name="テキスト ボックス 75"/>
        <xdr:cNvSpPr txBox="1"/>
      </xdr:nvSpPr>
      <xdr:spPr>
        <a:xfrm>
          <a:off x="3924300" y="245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110,127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45840</xdr:rowOff>
    </xdr:from>
    <xdr:to>
      <xdr:col>3</xdr:col>
      <xdr:colOff>257175</xdr:colOff>
      <xdr:row>15</xdr:row>
      <xdr:rowOff>147440</xdr:rowOff>
    </xdr:to>
    <xdr:sp macro="" textlink="">
      <xdr:nvSpPr>
        <xdr:cNvPr id="77" name="円/楕円 76"/>
        <xdr:cNvSpPr/>
      </xdr:nvSpPr>
      <xdr:spPr bwMode="auto">
        <a:xfrm>
          <a:off x="3556000" y="266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157617</xdr:rowOff>
    </xdr:from>
    <xdr:ext cx="762000" cy="259045"/>
    <xdr:sp macro="" textlink="">
      <xdr:nvSpPr>
        <xdr:cNvPr id="78" name="テキスト ボックス 77"/>
        <xdr:cNvSpPr txBox="1"/>
      </xdr:nvSpPr>
      <xdr:spPr>
        <a:xfrm>
          <a:off x="3225800" y="24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112,164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45949</xdr:rowOff>
    </xdr:from>
    <xdr:to>
      <xdr:col>2</xdr:col>
      <xdr:colOff>692150</xdr:colOff>
      <xdr:row>15</xdr:row>
      <xdr:rowOff>147549</xdr:rowOff>
    </xdr:to>
    <xdr:sp macro="" textlink="">
      <xdr:nvSpPr>
        <xdr:cNvPr id="79" name="円/楕円 78"/>
        <xdr:cNvSpPr/>
      </xdr:nvSpPr>
      <xdr:spPr bwMode="auto">
        <a:xfrm>
          <a:off x="2857500" y="266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157726</xdr:rowOff>
    </xdr:from>
    <xdr:ext cx="762000" cy="259045"/>
    <xdr:sp macro="" textlink="">
      <xdr:nvSpPr>
        <xdr:cNvPr id="80" name="テキスト ボックス 79"/>
        <xdr:cNvSpPr txBox="1"/>
      </xdr:nvSpPr>
      <xdr:spPr>
        <a:xfrm>
          <a:off x="2527300" y="24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185162</xdr:rowOff>
    </xdr:from>
    <xdr:to>
      <xdr:col>4</xdr:col>
      <xdr:colOff>1117600</xdr:colOff>
      <xdr:row>34</xdr:row>
      <xdr:rowOff>302924</xdr:rowOff>
    </xdr:to>
    <xdr:cxnSp macro="">
      <xdr:nvCxnSpPr>
        <xdr:cNvPr id="115" name="直線コネクタ 114"/>
        <xdr:cNvCxnSpPr/>
      </xdr:nvCxnSpPr>
      <xdr:spPr bwMode="auto">
        <a:xfrm>
          <a:off x="5003800" y="6452612"/>
          <a:ext cx="647700" cy="117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162759</xdr:rowOff>
    </xdr:from>
    <xdr:to>
      <xdr:col>4</xdr:col>
      <xdr:colOff>469900</xdr:colOff>
      <xdr:row>34</xdr:row>
      <xdr:rowOff>185162</xdr:rowOff>
    </xdr:to>
    <xdr:cxnSp macro="">
      <xdr:nvCxnSpPr>
        <xdr:cNvPr id="118" name="直線コネクタ 117"/>
        <xdr:cNvCxnSpPr/>
      </xdr:nvCxnSpPr>
      <xdr:spPr bwMode="auto">
        <a:xfrm>
          <a:off x="4305300" y="6430209"/>
          <a:ext cx="698500" cy="22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40654</xdr:rowOff>
    </xdr:from>
    <xdr:to>
      <xdr:col>3</xdr:col>
      <xdr:colOff>904875</xdr:colOff>
      <xdr:row>34</xdr:row>
      <xdr:rowOff>162759</xdr:rowOff>
    </xdr:to>
    <xdr:cxnSp macro="">
      <xdr:nvCxnSpPr>
        <xdr:cNvPr id="121" name="直線コネクタ 120"/>
        <xdr:cNvCxnSpPr/>
      </xdr:nvCxnSpPr>
      <xdr:spPr bwMode="auto">
        <a:xfrm>
          <a:off x="3606800" y="6308104"/>
          <a:ext cx="698500" cy="122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287151</xdr:rowOff>
    </xdr:from>
    <xdr:to>
      <xdr:col>3</xdr:col>
      <xdr:colOff>206375</xdr:colOff>
      <xdr:row>34</xdr:row>
      <xdr:rowOff>40654</xdr:rowOff>
    </xdr:to>
    <xdr:cxnSp macro="">
      <xdr:nvCxnSpPr>
        <xdr:cNvPr id="124" name="直線コネクタ 123"/>
        <xdr:cNvCxnSpPr/>
      </xdr:nvCxnSpPr>
      <xdr:spPr bwMode="auto">
        <a:xfrm>
          <a:off x="2908300" y="6211701"/>
          <a:ext cx="698500" cy="96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252124</xdr:rowOff>
    </xdr:from>
    <xdr:to>
      <xdr:col>5</xdr:col>
      <xdr:colOff>34925</xdr:colOff>
      <xdr:row>35</xdr:row>
      <xdr:rowOff>10824</xdr:rowOff>
    </xdr:to>
    <xdr:sp macro="" textlink="">
      <xdr:nvSpPr>
        <xdr:cNvPr id="134" name="円/楕円 133"/>
        <xdr:cNvSpPr/>
      </xdr:nvSpPr>
      <xdr:spPr bwMode="auto">
        <a:xfrm>
          <a:off x="5600700" y="6519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97201</xdr:rowOff>
    </xdr:from>
    <xdr:ext cx="762000" cy="259045"/>
    <xdr:sp macro="" textlink="">
      <xdr:nvSpPr>
        <xdr:cNvPr id="135" name="人口1人当たり決算額の推移該当値テキスト445"/>
        <xdr:cNvSpPr txBox="1"/>
      </xdr:nvSpPr>
      <xdr:spPr>
        <a:xfrm>
          <a:off x="5740400" y="636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21,863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134362</xdr:rowOff>
    </xdr:from>
    <xdr:to>
      <xdr:col>4</xdr:col>
      <xdr:colOff>520700</xdr:colOff>
      <xdr:row>34</xdr:row>
      <xdr:rowOff>235962</xdr:rowOff>
    </xdr:to>
    <xdr:sp macro="" textlink="">
      <xdr:nvSpPr>
        <xdr:cNvPr id="136" name="円/楕円 135"/>
        <xdr:cNvSpPr/>
      </xdr:nvSpPr>
      <xdr:spPr bwMode="auto">
        <a:xfrm>
          <a:off x="4953000" y="640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246139</xdr:rowOff>
    </xdr:from>
    <xdr:ext cx="736600" cy="259045"/>
    <xdr:sp macro="" textlink="">
      <xdr:nvSpPr>
        <xdr:cNvPr id="137" name="テキスト ボックス 136"/>
        <xdr:cNvSpPr txBox="1"/>
      </xdr:nvSpPr>
      <xdr:spPr>
        <a:xfrm>
          <a:off x="4622800" y="6170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25,469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111959</xdr:rowOff>
    </xdr:from>
    <xdr:to>
      <xdr:col>3</xdr:col>
      <xdr:colOff>955675</xdr:colOff>
      <xdr:row>34</xdr:row>
      <xdr:rowOff>213559</xdr:rowOff>
    </xdr:to>
    <xdr:sp macro="" textlink="">
      <xdr:nvSpPr>
        <xdr:cNvPr id="138" name="円/楕円 137"/>
        <xdr:cNvSpPr/>
      </xdr:nvSpPr>
      <xdr:spPr bwMode="auto">
        <a:xfrm>
          <a:off x="4254500" y="637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223736</xdr:rowOff>
    </xdr:from>
    <xdr:ext cx="762000" cy="259045"/>
    <xdr:sp macro="" textlink="">
      <xdr:nvSpPr>
        <xdr:cNvPr id="139" name="テキスト ボックス 138"/>
        <xdr:cNvSpPr txBox="1"/>
      </xdr:nvSpPr>
      <xdr:spPr>
        <a:xfrm>
          <a:off x="3924300" y="61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26,155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332754</xdr:rowOff>
    </xdr:from>
    <xdr:to>
      <xdr:col>3</xdr:col>
      <xdr:colOff>257175</xdr:colOff>
      <xdr:row>34</xdr:row>
      <xdr:rowOff>91454</xdr:rowOff>
    </xdr:to>
    <xdr:sp macro="" textlink="">
      <xdr:nvSpPr>
        <xdr:cNvPr id="140" name="円/楕円 139"/>
        <xdr:cNvSpPr/>
      </xdr:nvSpPr>
      <xdr:spPr bwMode="auto">
        <a:xfrm>
          <a:off x="3556000" y="625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101631</xdr:rowOff>
    </xdr:from>
    <xdr:ext cx="762000" cy="259045"/>
    <xdr:sp macro="" textlink="">
      <xdr:nvSpPr>
        <xdr:cNvPr id="141" name="テキスト ボックス 140"/>
        <xdr:cNvSpPr txBox="1"/>
      </xdr:nvSpPr>
      <xdr:spPr>
        <a:xfrm>
          <a:off x="3225800" y="602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29,894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236351</xdr:rowOff>
    </xdr:from>
    <xdr:to>
      <xdr:col>2</xdr:col>
      <xdr:colOff>692150</xdr:colOff>
      <xdr:row>33</xdr:row>
      <xdr:rowOff>337951</xdr:rowOff>
    </xdr:to>
    <xdr:sp macro="" textlink="">
      <xdr:nvSpPr>
        <xdr:cNvPr id="142" name="円/楕円 141"/>
        <xdr:cNvSpPr/>
      </xdr:nvSpPr>
      <xdr:spPr bwMode="auto">
        <a:xfrm>
          <a:off x="2857500" y="616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5228</xdr:rowOff>
    </xdr:from>
    <xdr:ext cx="762000" cy="259045"/>
    <xdr:sp macro="" textlink="">
      <xdr:nvSpPr>
        <xdr:cNvPr id="143" name="テキスト ボックス 142"/>
        <xdr:cNvSpPr txBox="1"/>
      </xdr:nvSpPr>
      <xdr:spPr>
        <a:xfrm>
          <a:off x="2527300" y="592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２年度の台風災害からの復旧も終了し、安定し実質収支額の確保や財政調整基金の積み立てが出来ている。今後控えている、内陸のフロンティアを拓く取組等の大型事業に対応するため、なお一層の健全な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すべての会計において、赤字はない。</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一般会計は災害復旧が完了し、黒字額が</a:t>
          </a:r>
          <a:r>
            <a:rPr lang="ja-JP" altLang="en-US" sz="1300" b="0" i="0" baseline="0">
              <a:solidFill>
                <a:schemeClr val="dk1"/>
              </a:solidFill>
              <a:effectLst/>
              <a:latin typeface="+mn-lt"/>
              <a:ea typeface="+mn-ea"/>
              <a:cs typeface="+mn-cs"/>
            </a:rPr>
            <a:t>安定するように</a:t>
          </a:r>
          <a:r>
            <a:rPr lang="ja-JP" altLang="ja-JP" sz="1300" b="0" i="0" baseline="0">
              <a:solidFill>
                <a:schemeClr val="dk1"/>
              </a:solidFill>
              <a:effectLst/>
              <a:latin typeface="+mn-lt"/>
              <a:ea typeface="+mn-ea"/>
              <a:cs typeface="+mn-cs"/>
            </a:rPr>
            <a:t>なった。</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水道事業会計の黒字額の比率が</a:t>
          </a:r>
          <a:r>
            <a:rPr lang="ja-JP" altLang="en-US" sz="1300" b="0" i="0" baseline="0">
              <a:solidFill>
                <a:schemeClr val="dk1"/>
              </a:solidFill>
              <a:effectLst/>
              <a:latin typeface="+mn-lt"/>
              <a:ea typeface="+mn-ea"/>
              <a:cs typeface="+mn-cs"/>
            </a:rPr>
            <a:t>平成２５年度まで</a:t>
          </a:r>
          <a:r>
            <a:rPr lang="ja-JP" altLang="ja-JP" sz="1300" b="0" i="0" baseline="0">
              <a:solidFill>
                <a:schemeClr val="dk1"/>
              </a:solidFill>
              <a:effectLst/>
              <a:latin typeface="+mn-lt"/>
              <a:ea typeface="+mn-ea"/>
              <a:cs typeface="+mn-cs"/>
            </a:rPr>
            <a:t>減少し続けてい</a:t>
          </a:r>
          <a:r>
            <a:rPr lang="ja-JP" altLang="en-US" sz="1300" b="0" i="0" baseline="0">
              <a:solidFill>
                <a:schemeClr val="dk1"/>
              </a:solidFill>
              <a:effectLst/>
              <a:latin typeface="+mn-lt"/>
              <a:ea typeface="+mn-ea"/>
              <a:cs typeface="+mn-cs"/>
            </a:rPr>
            <a:t>た</a:t>
          </a:r>
          <a:r>
            <a:rPr lang="ja-JP" altLang="ja-JP" sz="1300" b="0" i="0" baseline="0">
              <a:solidFill>
                <a:schemeClr val="dk1"/>
              </a:solidFill>
              <a:effectLst/>
              <a:latin typeface="+mn-lt"/>
              <a:ea typeface="+mn-ea"/>
              <a:cs typeface="+mn-cs"/>
            </a:rPr>
            <a:t>が、平成２６年度に料金改定が行われ、</a:t>
          </a:r>
          <a:r>
            <a:rPr lang="ja-JP" altLang="en-US" sz="1300" b="0" i="0" baseline="0">
              <a:solidFill>
                <a:schemeClr val="dk1"/>
              </a:solidFill>
              <a:effectLst/>
              <a:latin typeface="+mn-lt"/>
              <a:ea typeface="+mn-ea"/>
              <a:cs typeface="+mn-cs"/>
            </a:rPr>
            <a:t>収支は</a:t>
          </a:r>
          <a:r>
            <a:rPr lang="ja-JP" altLang="ja-JP" sz="1300" b="0" i="0" baseline="0">
              <a:solidFill>
                <a:schemeClr val="dk1"/>
              </a:solidFill>
              <a:effectLst/>
              <a:latin typeface="+mn-lt"/>
              <a:ea typeface="+mn-ea"/>
              <a:cs typeface="+mn-cs"/>
            </a:rPr>
            <a:t>安定していくと見込まれる。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は平成２２年度の台風災害復旧のための起債の元金償還が本格的に始まり、元利償還金が増加した。しかし、御殿場市小山町広域行政組合発行債の元利償還金相当負担額が大きく減少しているため、数値は大きく改善され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は町債の現在高や退職手当組合への負担見込み額が減少し、将来負担額全体も減少した。しかし、事業遂行により充当可能基金（総合計画推進基金等）を大きく取り崩したため、将来負担比率としては数値が悪化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9265184</v>
      </c>
      <c r="BO4" s="379"/>
      <c r="BP4" s="379"/>
      <c r="BQ4" s="379"/>
      <c r="BR4" s="379"/>
      <c r="BS4" s="379"/>
      <c r="BT4" s="379"/>
      <c r="BU4" s="380"/>
      <c r="BV4" s="378">
        <v>9833059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6.4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8797407</v>
      </c>
      <c r="BO5" s="384"/>
      <c r="BP5" s="384"/>
      <c r="BQ5" s="384"/>
      <c r="BR5" s="384"/>
      <c r="BS5" s="384"/>
      <c r="BT5" s="384"/>
      <c r="BU5" s="385"/>
      <c r="BV5" s="383">
        <v>9385337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79.599999999999994</v>
      </c>
      <c r="CU5" s="354"/>
      <c r="CV5" s="354"/>
      <c r="CW5" s="354"/>
      <c r="CX5" s="354"/>
      <c r="CY5" s="354"/>
      <c r="CZ5" s="354"/>
      <c r="DA5" s="355"/>
      <c r="DB5" s="353">
        <v>76.099999999999994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467777</v>
      </c>
      <c r="BO6" s="384"/>
      <c r="BP6" s="384"/>
      <c r="BQ6" s="384"/>
      <c r="BR6" s="384"/>
      <c r="BS6" s="384"/>
      <c r="BT6" s="384"/>
      <c r="BU6" s="385"/>
      <c r="BV6" s="383">
        <v>447722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86.1</v>
      </c>
      <c r="CU6" s="530"/>
      <c r="CV6" s="530"/>
      <c r="CW6" s="530"/>
      <c r="CX6" s="530"/>
      <c r="CY6" s="530"/>
      <c r="CZ6" s="530"/>
      <c r="DA6" s="531"/>
      <c r="DB6" s="529">
        <v>82.5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275973</v>
      </c>
      <c r="BO7" s="384"/>
      <c r="BP7" s="384"/>
      <c r="BQ7" s="384"/>
      <c r="BR7" s="384"/>
      <c r="BS7" s="384"/>
      <c r="BT7" s="384"/>
      <c r="BU7" s="385"/>
      <c r="BV7" s="383">
        <v>114942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5278293</v>
      </c>
      <c r="CU7" s="384"/>
      <c r="CV7" s="384"/>
      <c r="CW7" s="384"/>
      <c r="CX7" s="384"/>
      <c r="CY7" s="384"/>
      <c r="CZ7" s="384"/>
      <c r="DA7" s="385"/>
      <c r="DB7" s="383">
        <v>5237678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191804</v>
      </c>
      <c r="BO8" s="384"/>
      <c r="BP8" s="384"/>
      <c r="BQ8" s="384"/>
      <c r="BR8" s="384"/>
      <c r="BS8" s="384"/>
      <c r="BT8" s="384"/>
      <c r="BU8" s="385"/>
      <c r="BV8" s="383">
        <v>332780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0.94</v>
      </c>
      <c r="CU8" s="493"/>
      <c r="CV8" s="493"/>
      <c r="CW8" s="493"/>
      <c r="CX8" s="493"/>
      <c r="CY8" s="493"/>
      <c r="CZ8" s="493"/>
      <c r="DA8" s="494"/>
      <c r="DB8" s="492">
        <v>0.93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20629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-140976</v>
      </c>
      <c r="BO9" s="384"/>
      <c r="BP9" s="384"/>
      <c r="BQ9" s="384"/>
      <c r="BR9" s="384"/>
      <c r="BS9" s="384"/>
      <c r="BT9" s="384"/>
      <c r="BU9" s="385"/>
      <c r="BV9" s="383">
        <v>183401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14.1</v>
      </c>
      <c r="CU9" s="354"/>
      <c r="CV9" s="354"/>
      <c r="CW9" s="354"/>
      <c r="CX9" s="354"/>
      <c r="CY9" s="354"/>
      <c r="CZ9" s="354"/>
      <c r="DA9" s="355"/>
      <c r="DB9" s="353">
        <v>12.8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21478</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75056</v>
      </c>
      <c r="BO10" s="384"/>
      <c r="BP10" s="384"/>
      <c r="BQ10" s="384"/>
      <c r="BR10" s="384"/>
      <c r="BS10" s="384"/>
      <c r="BT10" s="384"/>
      <c r="BU10" s="385"/>
      <c r="BV10" s="383">
        <v>100056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19566</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15442</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19446</v>
      </c>
      <c r="S13" s="485"/>
      <c r="T13" s="485"/>
      <c r="U13" s="485"/>
      <c r="V13" s="486"/>
      <c r="W13" s="472" t="s">
        <v>124</v>
      </c>
      <c r="X13" s="396"/>
      <c r="Y13" s="396"/>
      <c r="Z13" s="396"/>
      <c r="AA13" s="396"/>
      <c r="AB13" s="397"/>
      <c r="AC13" s="359">
        <v>432</v>
      </c>
      <c r="AD13" s="360"/>
      <c r="AE13" s="360"/>
      <c r="AF13" s="360"/>
      <c r="AG13" s="361"/>
      <c r="AH13" s="359">
        <v>520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-65920</v>
      </c>
      <c r="BO13" s="384"/>
      <c r="BP13" s="384"/>
      <c r="BQ13" s="384"/>
      <c r="BR13" s="384"/>
      <c r="BS13" s="384"/>
      <c r="BT13" s="384"/>
      <c r="BU13" s="385"/>
      <c r="BV13" s="383">
        <v>268015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10.3</v>
      </c>
      <c r="CU13" s="354"/>
      <c r="CV13" s="354"/>
      <c r="CW13" s="354"/>
      <c r="CX13" s="354"/>
      <c r="CY13" s="354"/>
      <c r="CZ13" s="354"/>
      <c r="DA13" s="355"/>
      <c r="DB13" s="353">
        <v>11.5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19874</v>
      </c>
      <c r="S14" s="485"/>
      <c r="T14" s="485"/>
      <c r="U14" s="485"/>
      <c r="V14" s="486"/>
      <c r="W14" s="487"/>
      <c r="X14" s="399"/>
      <c r="Y14" s="399"/>
      <c r="Z14" s="399"/>
      <c r="AA14" s="399"/>
      <c r="AB14" s="400"/>
      <c r="AC14" s="477">
        <v>3.9</v>
      </c>
      <c r="AD14" s="478"/>
      <c r="AE14" s="478"/>
      <c r="AF14" s="478"/>
      <c r="AG14" s="479"/>
      <c r="AH14" s="477">
        <v>4.4000000000000004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106.5</v>
      </c>
      <c r="CU14" s="456"/>
      <c r="CV14" s="456"/>
      <c r="CW14" s="456"/>
      <c r="CX14" s="456"/>
      <c r="CY14" s="456"/>
      <c r="CZ14" s="456"/>
      <c r="DA14" s="457"/>
      <c r="DB14" s="488">
        <v>101.7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19732</v>
      </c>
      <c r="S15" s="485"/>
      <c r="T15" s="485"/>
      <c r="U15" s="485"/>
      <c r="V15" s="486"/>
      <c r="W15" s="472" t="s">
        <v>131</v>
      </c>
      <c r="X15" s="396"/>
      <c r="Y15" s="396"/>
      <c r="Z15" s="396"/>
      <c r="AA15" s="396"/>
      <c r="AB15" s="397"/>
      <c r="AC15" s="359">
        <v>2780</v>
      </c>
      <c r="AD15" s="360"/>
      <c r="AE15" s="360"/>
      <c r="AF15" s="360"/>
      <c r="AG15" s="361"/>
      <c r="AH15" s="359">
        <v>3108</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3685752</v>
      </c>
      <c r="BO15" s="379"/>
      <c r="BP15" s="379"/>
      <c r="BQ15" s="379"/>
      <c r="BR15" s="379"/>
      <c r="BS15" s="379"/>
      <c r="BT15" s="379"/>
      <c r="BU15" s="380"/>
      <c r="BV15" s="378">
        <v>3480285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25.2</v>
      </c>
      <c r="AD16" s="478"/>
      <c r="AE16" s="478"/>
      <c r="AF16" s="478"/>
      <c r="AG16" s="479"/>
      <c r="AH16" s="477">
        <v>26.4</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3874884</v>
      </c>
      <c r="BO16" s="384"/>
      <c r="BP16" s="384"/>
      <c r="BQ16" s="384"/>
      <c r="BR16" s="384"/>
      <c r="BS16" s="384"/>
      <c r="BT16" s="384"/>
      <c r="BU16" s="385"/>
      <c r="BV16" s="383">
        <v>3748303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7833</v>
      </c>
      <c r="AD17" s="360"/>
      <c r="AE17" s="360"/>
      <c r="AF17" s="360"/>
      <c r="AG17" s="361"/>
      <c r="AH17" s="359">
        <v>8131</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4772697</v>
      </c>
      <c r="BO17" s="384"/>
      <c r="BP17" s="384"/>
      <c r="BQ17" s="384"/>
      <c r="BR17" s="384"/>
      <c r="BS17" s="384"/>
      <c r="BT17" s="384"/>
      <c r="BU17" s="385"/>
      <c r="BV17" s="383">
        <v>4519351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136.02000000000001</v>
      </c>
      <c r="M18" s="448"/>
      <c r="N18" s="448"/>
      <c r="O18" s="448"/>
      <c r="P18" s="448"/>
      <c r="Q18" s="448"/>
      <c r="R18" s="449"/>
      <c r="S18" s="449"/>
      <c r="T18" s="449"/>
      <c r="U18" s="449"/>
      <c r="V18" s="450"/>
      <c r="W18" s="464"/>
      <c r="X18" s="465"/>
      <c r="Y18" s="465"/>
      <c r="Z18" s="465"/>
      <c r="AA18" s="465"/>
      <c r="AB18" s="473"/>
      <c r="AC18" s="347">
        <v>70.900000000000006</v>
      </c>
      <c r="AD18" s="348"/>
      <c r="AE18" s="348"/>
      <c r="AF18" s="348"/>
      <c r="AG18" s="451"/>
      <c r="AH18" s="347">
        <v>69</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4385369</v>
      </c>
      <c r="BO18" s="384"/>
      <c r="BP18" s="384"/>
      <c r="BQ18" s="384"/>
      <c r="BR18" s="384"/>
      <c r="BS18" s="384"/>
      <c r="BT18" s="384"/>
      <c r="BU18" s="385"/>
      <c r="BV18" s="383">
        <v>4412500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152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6497323</v>
      </c>
      <c r="BO19" s="384"/>
      <c r="BP19" s="384"/>
      <c r="BQ19" s="384"/>
      <c r="BR19" s="384"/>
      <c r="BS19" s="384"/>
      <c r="BT19" s="384"/>
      <c r="BU19" s="385"/>
      <c r="BV19" s="383">
        <v>6896404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6564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8317474</v>
      </c>
      <c r="BO23" s="384"/>
      <c r="BP23" s="384"/>
      <c r="BQ23" s="384"/>
      <c r="BR23" s="384"/>
      <c r="BS23" s="384"/>
      <c r="BT23" s="384"/>
      <c r="BU23" s="385"/>
      <c r="BV23" s="383">
        <v>8340498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7500</v>
      </c>
      <c r="R24" s="360"/>
      <c r="S24" s="360"/>
      <c r="T24" s="360"/>
      <c r="U24" s="360"/>
      <c r="V24" s="361"/>
      <c r="W24" s="425"/>
      <c r="X24" s="416"/>
      <c r="Y24" s="417"/>
      <c r="Z24" s="356" t="s">
        <v>155</v>
      </c>
      <c r="AA24" s="357"/>
      <c r="AB24" s="357"/>
      <c r="AC24" s="357"/>
      <c r="AD24" s="357"/>
      <c r="AE24" s="357"/>
      <c r="AF24" s="357"/>
      <c r="AG24" s="358"/>
      <c r="AH24" s="359">
        <v>181</v>
      </c>
      <c r="AI24" s="360"/>
      <c r="AJ24" s="360"/>
      <c r="AK24" s="360"/>
      <c r="AL24" s="361"/>
      <c r="AM24" s="359">
        <v>593137</v>
      </c>
      <c r="AN24" s="360"/>
      <c r="AO24" s="360"/>
      <c r="AP24" s="360"/>
      <c r="AQ24" s="360"/>
      <c r="AR24" s="361"/>
      <c r="AS24" s="359">
        <v>3277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5313953</v>
      </c>
      <c r="BO24" s="384"/>
      <c r="BP24" s="384"/>
      <c r="BQ24" s="384"/>
      <c r="BR24" s="384"/>
      <c r="BS24" s="384"/>
      <c r="BT24" s="384"/>
      <c r="BU24" s="385"/>
      <c r="BV24" s="383">
        <v>5533454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2</v>
      </c>
      <c r="M25" s="360"/>
      <c r="N25" s="360"/>
      <c r="O25" s="360"/>
      <c r="P25" s="361"/>
      <c r="Q25" s="359">
        <v>6100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917441</v>
      </c>
      <c r="BO25" s="379"/>
      <c r="BP25" s="379"/>
      <c r="BQ25" s="379"/>
      <c r="BR25" s="379"/>
      <c r="BS25" s="379"/>
      <c r="BT25" s="379"/>
      <c r="BU25" s="380"/>
      <c r="BV25" s="378">
        <v>333158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5700</v>
      </c>
      <c r="R26" s="360"/>
      <c r="S26" s="360"/>
      <c r="T26" s="360"/>
      <c r="U26" s="360"/>
      <c r="V26" s="361"/>
      <c r="W26" s="425"/>
      <c r="X26" s="416"/>
      <c r="Y26" s="417"/>
      <c r="Z26" s="356" t="s">
        <v>161</v>
      </c>
      <c r="AA26" s="438"/>
      <c r="AB26" s="438"/>
      <c r="AC26" s="438"/>
      <c r="AD26" s="438"/>
      <c r="AE26" s="438"/>
      <c r="AF26" s="438"/>
      <c r="AG26" s="439"/>
      <c r="AH26" s="359">
        <v>6</v>
      </c>
      <c r="AI26" s="360"/>
      <c r="AJ26" s="360"/>
      <c r="AK26" s="360"/>
      <c r="AL26" s="361"/>
      <c r="AM26" s="359">
        <v>18732</v>
      </c>
      <c r="AN26" s="360"/>
      <c r="AO26" s="360"/>
      <c r="AP26" s="360"/>
      <c r="AQ26" s="360"/>
      <c r="AR26" s="361"/>
      <c r="AS26" s="359">
        <v>3122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3050</v>
      </c>
      <c r="R27" s="360"/>
      <c r="S27" s="360"/>
      <c r="T27" s="360"/>
      <c r="U27" s="360"/>
      <c r="V27" s="361"/>
      <c r="W27" s="425"/>
      <c r="X27" s="416"/>
      <c r="Y27" s="417"/>
      <c r="Z27" s="356" t="s">
        <v>164</v>
      </c>
      <c r="AA27" s="357"/>
      <c r="AB27" s="357"/>
      <c r="AC27" s="357"/>
      <c r="AD27" s="357"/>
      <c r="AE27" s="357"/>
      <c r="AF27" s="357"/>
      <c r="AG27" s="358"/>
      <c r="AH27" s="359">
        <v>23</v>
      </c>
      <c r="AI27" s="360"/>
      <c r="AJ27" s="360"/>
      <c r="AK27" s="360"/>
      <c r="AL27" s="361"/>
      <c r="AM27" s="359">
        <v>65438</v>
      </c>
      <c r="AN27" s="360"/>
      <c r="AO27" s="360"/>
      <c r="AP27" s="360"/>
      <c r="AQ27" s="360"/>
      <c r="AR27" s="361"/>
      <c r="AS27" s="359">
        <v>2845</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238578</v>
      </c>
      <c r="BO27" s="387"/>
      <c r="BP27" s="387"/>
      <c r="BQ27" s="387"/>
      <c r="BR27" s="387"/>
      <c r="BS27" s="387"/>
      <c r="BT27" s="387"/>
      <c r="BU27" s="388"/>
      <c r="BV27" s="386">
        <v>238578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2650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338630</v>
      </c>
      <c r="BO28" s="379"/>
      <c r="BP28" s="379"/>
      <c r="BQ28" s="379"/>
      <c r="BR28" s="379"/>
      <c r="BS28" s="379"/>
      <c r="BT28" s="379"/>
      <c r="BU28" s="380"/>
      <c r="BV28" s="378">
        <v>263574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11</v>
      </c>
      <c r="M29" s="360"/>
      <c r="N29" s="360"/>
      <c r="O29" s="360"/>
      <c r="P29" s="361"/>
      <c r="Q29" s="359">
        <v>2400</v>
      </c>
      <c r="R29" s="360"/>
      <c r="S29" s="360"/>
      <c r="T29" s="360"/>
      <c r="U29" s="360"/>
      <c r="V29" s="361"/>
      <c r="W29" s="426"/>
      <c r="X29" s="427"/>
      <c r="Y29" s="428"/>
      <c r="Z29" s="356" t="s">
        <v>171</v>
      </c>
      <c r="AA29" s="357"/>
      <c r="AB29" s="357"/>
      <c r="AC29" s="357"/>
      <c r="AD29" s="357"/>
      <c r="AE29" s="357"/>
      <c r="AF29" s="357"/>
      <c r="AG29" s="358"/>
      <c r="AH29" s="359">
        <v>204</v>
      </c>
      <c r="AI29" s="360"/>
      <c r="AJ29" s="360"/>
      <c r="AK29" s="360"/>
      <c r="AL29" s="361"/>
      <c r="AM29" s="359">
        <v>658575</v>
      </c>
      <c r="AN29" s="360"/>
      <c r="AO29" s="360"/>
      <c r="AP29" s="360"/>
      <c r="AQ29" s="360"/>
      <c r="AR29" s="361"/>
      <c r="AS29" s="359">
        <v>3228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1018</v>
      </c>
      <c r="BO29" s="384"/>
      <c r="BP29" s="384"/>
      <c r="BQ29" s="384"/>
      <c r="BR29" s="384"/>
      <c r="BS29" s="384"/>
      <c r="BT29" s="384"/>
      <c r="BU29" s="385"/>
      <c r="BV29" s="383">
        <v>1018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101.1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175825</v>
      </c>
      <c r="BO30" s="387"/>
      <c r="BP30" s="387"/>
      <c r="BQ30" s="387"/>
      <c r="BR30" s="387"/>
      <c r="BS30" s="387"/>
      <c r="BT30" s="387"/>
      <c r="BU30" s="388"/>
      <c r="BV30" s="386">
        <v>389960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御殿場市・小山町広域行政組合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御殿場市小山町土地開発公社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〇</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育英奨学資金特別会計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宅地造成事業特別会計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駿豆学園管理組合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土地取得特別会計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駿東地区交通災害共済組合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静岡県市町総合事務組合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静岡地方税滞納整理機構</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静岡県後期高齢者医療広域連合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8043</v>
      </c>
      <c r="J41" s="83">
        <v>8049</v>
      </c>
      <c r="K41" s="83">
        <v>8167</v>
      </c>
      <c r="L41" s="83">
        <v>8340</v>
      </c>
      <c r="M41" s="84">
        <v>8317</v>
      </c>
    </row>
    <row r="42" spans="2:13" ht="27.75" customHeight="1">
      <c r="B42" s="1171"/>
      <c r="C42" s="1172"/>
      <c r="D42" s="85"/>
      <c r="E42" s="1175" t="s">
        <v>26</v>
      </c>
      <c r="F42" s="1175"/>
      <c r="G42" s="1175"/>
      <c r="H42" s="1176"/>
      <c r="I42" s="86">
        <v>30</v>
      </c>
      <c r="J42" s="87">
        <v>20</v>
      </c>
      <c r="K42" s="87">
        <v>27</v>
      </c>
      <c r="L42" s="87">
        <v>20</v>
      </c>
      <c r="M42" s="88">
        <v>14</v>
      </c>
    </row>
    <row r="43" spans="2:13" ht="27.75" customHeight="1">
      <c r="B43" s="1171"/>
      <c r="C43" s="1172"/>
      <c r="D43" s="85"/>
      <c r="E43" s="1175" t="s">
        <v>27</v>
      </c>
      <c r="F43" s="1175"/>
      <c r="G43" s="1175"/>
      <c r="H43" s="1176"/>
      <c r="I43" s="86">
        <v>681</v>
      </c>
      <c r="J43" s="87">
        <v>650</v>
      </c>
      <c r="K43" s="87">
        <v>615</v>
      </c>
      <c r="L43" s="87">
        <v>585</v>
      </c>
      <c r="M43" s="88">
        <v>571</v>
      </c>
    </row>
    <row r="44" spans="2:13" ht="27.75" customHeight="1">
      <c r="B44" s="1171"/>
      <c r="C44" s="1172"/>
      <c r="D44" s="85"/>
      <c r="E44" s="1175" t="s">
        <v>28</v>
      </c>
      <c r="F44" s="1175"/>
      <c r="G44" s="1175"/>
      <c r="H44" s="1176"/>
      <c r="I44" s="86">
        <v>539</v>
      </c>
      <c r="J44" s="87">
        <v>373</v>
      </c>
      <c r="K44" s="87">
        <v>277</v>
      </c>
      <c r="L44" s="87">
        <v>187</v>
      </c>
      <c r="M44" s="88">
        <v>223</v>
      </c>
    </row>
    <row r="45" spans="2:13" ht="27.75" customHeight="1">
      <c r="B45" s="1171"/>
      <c r="C45" s="1172"/>
      <c r="D45" s="85"/>
      <c r="E45" s="1175" t="s">
        <v>29</v>
      </c>
      <c r="F45" s="1175"/>
      <c r="G45" s="1175"/>
      <c r="H45" s="1176"/>
      <c r="I45" s="86">
        <v>2669</v>
      </c>
      <c r="J45" s="87">
        <v>2714</v>
      </c>
      <c r="K45" s="87">
        <v>2724</v>
      </c>
      <c r="L45" s="87">
        <v>2731</v>
      </c>
      <c r="M45" s="88">
        <v>2645</v>
      </c>
    </row>
    <row r="46" spans="2:13" ht="27.75" customHeight="1">
      <c r="B46" s="1171"/>
      <c r="C46" s="1172"/>
      <c r="D46" s="85"/>
      <c r="E46" s="1175" t="s">
        <v>30</v>
      </c>
      <c r="F46" s="1175"/>
      <c r="G46" s="1175"/>
      <c r="H46" s="1176"/>
      <c r="I46" s="86" t="s">
        <v>479</v>
      </c>
      <c r="J46" s="87" t="s">
        <v>479</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1206</v>
      </c>
      <c r="J49" s="87">
        <v>702</v>
      </c>
      <c r="K49" s="87">
        <v>636</v>
      </c>
      <c r="L49" s="87">
        <v>832</v>
      </c>
      <c r="M49" s="88">
        <v>523</v>
      </c>
    </row>
    <row r="50" spans="2:13" ht="27.75" customHeight="1">
      <c r="B50" s="1171"/>
      <c r="C50" s="1172"/>
      <c r="D50" s="85"/>
      <c r="E50" s="1175" t="s">
        <v>35</v>
      </c>
      <c r="F50" s="1175"/>
      <c r="G50" s="1175"/>
      <c r="H50" s="1176"/>
      <c r="I50" s="86">
        <v>30</v>
      </c>
      <c r="J50" s="87">
        <v>26</v>
      </c>
      <c r="K50" s="87">
        <v>22</v>
      </c>
      <c r="L50" s="87">
        <v>19</v>
      </c>
      <c r="M50" s="88">
        <v>16</v>
      </c>
    </row>
    <row r="51" spans="2:13" ht="27.75" customHeight="1">
      <c r="B51" s="1173"/>
      <c r="C51" s="1174"/>
      <c r="D51" s="85"/>
      <c r="E51" s="1175" t="s">
        <v>36</v>
      </c>
      <c r="F51" s="1175"/>
      <c r="G51" s="1175"/>
      <c r="H51" s="1176"/>
      <c r="I51" s="86">
        <v>5418</v>
      </c>
      <c r="J51" s="87">
        <v>5684</v>
      </c>
      <c r="K51" s="87">
        <v>5909</v>
      </c>
      <c r="L51" s="87">
        <v>6214</v>
      </c>
      <c r="M51" s="88">
        <v>6224</v>
      </c>
    </row>
    <row r="52" spans="2:13" ht="27.75" customHeight="1" thickBot="1">
      <c r="B52" s="1177" t="s">
        <v>37</v>
      </c>
      <c r="C52" s="1178"/>
      <c r="D52" s="90"/>
      <c r="E52" s="1179" t="s">
        <v>38</v>
      </c>
      <c r="F52" s="1179"/>
      <c r="G52" s="1179"/>
      <c r="H52" s="1180"/>
      <c r="I52" s="91">
        <v>5309</v>
      </c>
      <c r="J52" s="92">
        <v>5394</v>
      </c>
      <c r="K52" s="92">
        <v>5242</v>
      </c>
      <c r="L52" s="92">
        <v>4799</v>
      </c>
      <c r="M52" s="93">
        <v>5008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145418</v>
      </c>
      <c r="E3" s="116"/>
      <c r="F3" s="117">
        <v>49426</v>
      </c>
      <c r="G3" s="118"/>
      <c r="H3" s="119"/>
    </row>
    <row r="4" spans="1:8">
      <c r="A4" s="120"/>
      <c r="B4" s="121"/>
      <c r="C4" s="122"/>
      <c r="D4" s="123">
        <v>52992</v>
      </c>
      <c r="E4" s="124"/>
      <c r="F4" s="125">
        <v>26568</v>
      </c>
      <c r="G4" s="126"/>
      <c r="H4" s="127"/>
    </row>
    <row r="5" spans="1:8">
      <c r="A5" s="108" t="s">
        <v>512</v>
      </c>
      <c r="B5" s="113"/>
      <c r="C5" s="114"/>
      <c r="D5" s="115">
        <v>83405</v>
      </c>
      <c r="E5" s="116"/>
      <c r="F5" s="117">
        <v>42839</v>
      </c>
      <c r="G5" s="118"/>
      <c r="H5" s="119"/>
    </row>
    <row r="6" spans="1:8">
      <c r="A6" s="120"/>
      <c r="B6" s="121"/>
      <c r="C6" s="122"/>
      <c r="D6" s="123">
        <v>39212</v>
      </c>
      <c r="E6" s="124"/>
      <c r="F6" s="125">
        <v>22027</v>
      </c>
      <c r="G6" s="126"/>
      <c r="H6" s="127"/>
    </row>
    <row r="7" spans="1:8">
      <c r="A7" s="108" t="s">
        <v>513</v>
      </c>
      <c r="B7" s="113"/>
      <c r="C7" s="114"/>
      <c r="D7" s="115">
        <v>69870</v>
      </c>
      <c r="E7" s="116"/>
      <c r="F7" s="117">
        <v>46819</v>
      </c>
      <c r="G7" s="118"/>
      <c r="H7" s="119"/>
    </row>
    <row r="8" spans="1:8">
      <c r="A8" s="120"/>
      <c r="B8" s="121"/>
      <c r="C8" s="122"/>
      <c r="D8" s="123">
        <v>39891</v>
      </c>
      <c r="E8" s="124"/>
      <c r="F8" s="125">
        <v>24121</v>
      </c>
      <c r="G8" s="126"/>
      <c r="H8" s="127"/>
    </row>
    <row r="9" spans="1:8">
      <c r="A9" s="108" t="s">
        <v>514</v>
      </c>
      <c r="B9" s="113"/>
      <c r="C9" s="114"/>
      <c r="D9" s="115">
        <v>96390</v>
      </c>
      <c r="E9" s="116"/>
      <c r="F9" s="117">
        <v>53270</v>
      </c>
      <c r="G9" s="118"/>
      <c r="H9" s="119"/>
    </row>
    <row r="10" spans="1:8">
      <c r="A10" s="120"/>
      <c r="B10" s="121"/>
      <c r="C10" s="122"/>
      <c r="D10" s="123">
        <v>73613</v>
      </c>
      <c r="E10" s="124"/>
      <c r="F10" s="125">
        <v>24316</v>
      </c>
      <c r="G10" s="126"/>
      <c r="H10" s="127"/>
    </row>
    <row r="11" spans="1:8">
      <c r="A11" s="108" t="s">
        <v>515</v>
      </c>
      <c r="B11" s="113"/>
      <c r="C11" s="114"/>
      <c r="D11" s="115">
        <v>88539</v>
      </c>
      <c r="E11" s="116"/>
      <c r="F11" s="117">
        <v>53292</v>
      </c>
      <c r="G11" s="118"/>
      <c r="H11" s="119"/>
    </row>
    <row r="12" spans="1:8">
      <c r="A12" s="120"/>
      <c r="B12" s="121"/>
      <c r="C12" s="128"/>
      <c r="D12" s="123">
        <v>33808</v>
      </c>
      <c r="E12" s="124"/>
      <c r="F12" s="125">
        <v>28900</v>
      </c>
      <c r="G12" s="126"/>
      <c r="H12" s="127"/>
    </row>
    <row r="13" spans="1:8">
      <c r="A13" s="108"/>
      <c r="B13" s="113"/>
      <c r="C13" s="129"/>
      <c r="D13" s="130">
        <v>96724</v>
      </c>
      <c r="E13" s="131"/>
      <c r="F13" s="132">
        <v>49129</v>
      </c>
      <c r="G13" s="133"/>
      <c r="H13" s="119"/>
    </row>
    <row r="14" spans="1:8">
      <c r="A14" s="120"/>
      <c r="B14" s="121"/>
      <c r="C14" s="122"/>
      <c r="D14" s="123">
        <v>47903</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1.64</v>
      </c>
      <c r="C19" s="134">
        <f>ROUND(VALUE(SUBSTITUTE(実質収支比率等に係る経年分析!G$48,"▲","-")),2)</f>
        <v>1.39</v>
      </c>
      <c r="D19" s="134">
        <f>ROUND(VALUE(SUBSTITUTE(実質収支比率等に係る経年分析!H$48,"▲","-")),2)</f>
        <v>2.88</v>
      </c>
      <c r="E19" s="134">
        <f>ROUND(VALUE(SUBSTITUTE(実質収支比率等に係る経年分析!I$48,"▲","-")),2)</f>
        <v>6.35</v>
      </c>
      <c r="F19" s="134">
        <f>ROUND(VALUE(SUBSTITUTE(実質収支比率等に係る経年分析!J$48,"▲","-")),2)</f>
        <v>3.63</v>
      </c>
    </row>
    <row r="20" spans="1:11">
      <c r="A20" s="134" t="s">
        <v>43</v>
      </c>
      <c r="B20" s="134">
        <f>ROUND(VALUE(SUBSTITUTE(実質収支比率等に係る経年分析!F$47,"▲","-")),2)</f>
        <v>5.48</v>
      </c>
      <c r="C20" s="134">
        <f>ROUND(VALUE(SUBSTITUTE(実質収支比率等に係る経年分析!G$47,"▲","-")),2)</f>
        <v>2.83</v>
      </c>
      <c r="D20" s="134">
        <f>ROUND(VALUE(SUBSTITUTE(実質収支比率等に係る経年分析!H$47,"▲","-")),2)</f>
        <v>3.45</v>
      </c>
      <c r="E20" s="134">
        <f>ROUND(VALUE(SUBSTITUTE(実質収支比率等に係る経年分析!I$47,"▲","-")),2)</f>
        <v>5.03</v>
      </c>
      <c r="F20" s="134">
        <f>ROUND(VALUE(SUBSTITUTE(実質収支比率等に係る経年分析!J$47,"▲","-")),2)</f>
        <v>6.42</v>
      </c>
    </row>
    <row r="21" spans="1:11">
      <c r="A21" s="134" t="s">
        <v>44</v>
      </c>
      <c r="B21" s="134">
        <f>IF(ISNUMBER(VALUE(SUBSTITUTE(実質収支比率等に係る経年分析!F$49,"▲","-"))),ROUND(VALUE(SUBSTITUTE(実質収支比率等に係る経年分析!F$49,"▲","-")),2),NA())</f>
        <v>0.51</v>
      </c>
      <c r="C21" s="134">
        <f>IF(ISNUMBER(VALUE(SUBSTITUTE(実質収支比率等に係る経年分析!G$49,"▲","-"))),ROUND(VALUE(SUBSTITUTE(実質収支比率等に係る経年分析!G$49,"▲","-")),2),NA())</f>
        <v>-2.97</v>
      </c>
      <c r="D21" s="134">
        <f>IF(ISNUMBER(VALUE(SUBSTITUTE(実質収支比率等に係る経年分析!H$49,"▲","-"))),ROUND(VALUE(SUBSTITUTE(実質収支比率等に係る経年分析!H$49,"▲","-")),2),NA())</f>
        <v>2.06</v>
      </c>
      <c r="E21" s="134">
        <f>IF(ISNUMBER(VALUE(SUBSTITUTE(実質収支比率等に係る経年分析!I$49,"▲","-"))),ROUND(VALUE(SUBSTITUTE(実質収支比率等に係る経年分析!I$49,"▲","-")),2),NA())</f>
        <v>5.12</v>
      </c>
      <c r="F21" s="134">
        <f>IF(ISNUMBER(VALUE(SUBSTITUTE(実質収支比率等に係る経年分析!J$49,"▲","-"))),ROUND(VALUE(SUBSTITUTE(実質収支比率等に係る経年分析!J$49,"▲","-")),2),NA())</f>
        <v>-1.25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育英奨学資金特別会計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宅地造成事業特別会計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515</v>
      </c>
      <c r="E42" s="136"/>
      <c r="F42" s="136"/>
      <c r="G42" s="136">
        <f>'実質公債費比率（分子）の構造'!L$52</f>
        <v>520</v>
      </c>
      <c r="H42" s="136"/>
      <c r="I42" s="136"/>
      <c r="J42" s="136">
        <f>'実質公債費比率（分子）の構造'!M$52</f>
        <v>500</v>
      </c>
      <c r="K42" s="136"/>
      <c r="L42" s="136"/>
      <c r="M42" s="136">
        <f>'実質公債費比率（分子）の構造'!N$52</f>
        <v>524</v>
      </c>
      <c r="N42" s="136"/>
      <c r="O42" s="136"/>
      <c r="P42" s="136">
        <f>'実質公債費比率（分子）の構造'!O$52</f>
        <v>582</v>
      </c>
    </row>
    <row r="43" spans="1:16">
      <c r="A43" s="136" t="s">
        <v>52</v>
      </c>
      <c r="B43" s="136">
        <f>'実質公債費比率（分子）の構造'!K$51</f>
        <v>0</v>
      </c>
      <c r="C43" s="136"/>
      <c r="D43" s="136"/>
      <c r="E43" s="136">
        <f>'実質公債費比率（分子）の構造'!L$51</f>
        <v>3</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11</v>
      </c>
      <c r="C44" s="136"/>
      <c r="D44" s="136"/>
      <c r="E44" s="136">
        <f>'実質公債費比率（分子）の構造'!L$50</f>
        <v>11</v>
      </c>
      <c r="F44" s="136"/>
      <c r="G44" s="136"/>
      <c r="H44" s="136">
        <f>'実質公債費比率（分子）の構造'!M$50</f>
        <v>20</v>
      </c>
      <c r="I44" s="136"/>
      <c r="J44" s="136"/>
      <c r="K44" s="136">
        <f>'実質公債費比率（分子）の構造'!N$50</f>
        <v>7</v>
      </c>
      <c r="L44" s="136"/>
      <c r="M44" s="136"/>
      <c r="N44" s="136">
        <f>'実質公債費比率（分子）の構造'!O$50</f>
        <v>7</v>
      </c>
      <c r="O44" s="136"/>
      <c r="P44" s="136"/>
    </row>
    <row r="45" spans="1:16">
      <c r="A45" s="136" t="s">
        <v>54</v>
      </c>
      <c r="B45" s="136">
        <f>'実質公債費比率（分子）の構造'!K$49</f>
        <v>160</v>
      </c>
      <c r="C45" s="136"/>
      <c r="D45" s="136"/>
      <c r="E45" s="136">
        <f>'実質公債費比率（分子）の構造'!L$49</f>
        <v>159</v>
      </c>
      <c r="F45" s="136"/>
      <c r="G45" s="136"/>
      <c r="H45" s="136">
        <f>'実質公債費比率（分子）の構造'!M$49</f>
        <v>92</v>
      </c>
      <c r="I45" s="136"/>
      <c r="J45" s="136"/>
      <c r="K45" s="136">
        <f>'実質公債費比率（分子）の構造'!N$49</f>
        <v>89</v>
      </c>
      <c r="L45" s="136"/>
      <c r="M45" s="136"/>
      <c r="N45" s="136">
        <f>'実質公債費比率（分子）の構造'!O$49</f>
        <v>37</v>
      </c>
      <c r="O45" s="136"/>
      <c r="P45" s="136"/>
    </row>
    <row r="46" spans="1:16">
      <c r="A46" s="136" t="s">
        <v>55</v>
      </c>
      <c r="B46" s="136">
        <f>'実質公債費比率（分子）の構造'!K$48</f>
        <v>52</v>
      </c>
      <c r="C46" s="136"/>
      <c r="D46" s="136"/>
      <c r="E46" s="136">
        <f>'実質公債費比率（分子）の構造'!L$48</f>
        <v>47</v>
      </c>
      <c r="F46" s="136"/>
      <c r="G46" s="136"/>
      <c r="H46" s="136">
        <f>'実質公債費比率（分子）の構造'!M$48</f>
        <v>48</v>
      </c>
      <c r="I46" s="136"/>
      <c r="J46" s="136"/>
      <c r="K46" s="136">
        <f>'実質公債費比率（分子）の構造'!N$48</f>
        <v>52</v>
      </c>
      <c r="L46" s="136"/>
      <c r="M46" s="136"/>
      <c r="N46" s="136">
        <f>'実質公債費比率（分子）の構造'!O$48</f>
        <v>50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963</v>
      </c>
      <c r="C49" s="136"/>
      <c r="D49" s="136"/>
      <c r="E49" s="136">
        <f>'実質公債費比率（分子）の構造'!L$45</f>
        <v>903</v>
      </c>
      <c r="F49" s="136"/>
      <c r="G49" s="136"/>
      <c r="H49" s="136">
        <f>'実質公債費比率（分子）の構造'!M$45</f>
        <v>862</v>
      </c>
      <c r="I49" s="136"/>
      <c r="J49" s="136"/>
      <c r="K49" s="136">
        <f>'実質公債費比率（分子）の構造'!N$45</f>
        <v>883</v>
      </c>
      <c r="L49" s="136"/>
      <c r="M49" s="136"/>
      <c r="N49" s="136">
        <f>'実質公債費比率（分子）の構造'!O$45</f>
        <v>916</v>
      </c>
      <c r="O49" s="136"/>
      <c r="P49" s="136"/>
    </row>
    <row r="50" spans="1:16">
      <c r="A50" s="136" t="s">
        <v>59</v>
      </c>
      <c r="B50" s="136" t="e">
        <f>NA()</f>
        <v>#N/A</v>
      </c>
      <c r="C50" s="136">
        <f>IF(ISNUMBER('実質公債費比率（分子）の構造'!K$53),'実質公債費比率（分子）の構造'!K$53,NA())</f>
        <v>671</v>
      </c>
      <c r="D50" s="136" t="e">
        <f>NA()</f>
        <v>#N/A</v>
      </c>
      <c r="E50" s="136" t="e">
        <f>NA()</f>
        <v>#N/A</v>
      </c>
      <c r="F50" s="136">
        <f>IF(ISNUMBER('実質公債費比率（分子）の構造'!L$53),'実質公債費比率（分子）の構造'!L$53,NA())</f>
        <v>603</v>
      </c>
      <c r="G50" s="136" t="e">
        <f>NA()</f>
        <v>#N/A</v>
      </c>
      <c r="H50" s="136" t="e">
        <f>NA()</f>
        <v>#N/A</v>
      </c>
      <c r="I50" s="136">
        <f>IF(ISNUMBER('実質公債費比率（分子）の構造'!M$53),'実質公債費比率（分子）の構造'!M$53,NA())</f>
        <v>522</v>
      </c>
      <c r="J50" s="136" t="e">
        <f>NA()</f>
        <v>#N/A</v>
      </c>
      <c r="K50" s="136" t="e">
        <f>NA()</f>
        <v>#N/A</v>
      </c>
      <c r="L50" s="136">
        <f>IF(ISNUMBER('実質公債費比率（分子）の構造'!N$53),'実質公債費比率（分子）の構造'!N$53,NA())</f>
        <v>507</v>
      </c>
      <c r="M50" s="136" t="e">
        <f>NA()</f>
        <v>#N/A</v>
      </c>
      <c r="N50" s="136" t="e">
        <f>NA()</f>
        <v>#N/A</v>
      </c>
      <c r="O50" s="136">
        <f>IF(ISNUMBER('実質公債費比率（分子）の構造'!O$53),'実質公債費比率（分子）の構造'!O$53,NA())</f>
        <v>428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5418</v>
      </c>
      <c r="E56" s="135"/>
      <c r="F56" s="135"/>
      <c r="G56" s="135">
        <f>'将来負担比率（分子）の構造'!J$51</f>
        <v>5684</v>
      </c>
      <c r="H56" s="135"/>
      <c r="I56" s="135"/>
      <c r="J56" s="135">
        <f>'将来負担比率（分子）の構造'!K$51</f>
        <v>5909</v>
      </c>
      <c r="K56" s="135"/>
      <c r="L56" s="135"/>
      <c r="M56" s="135">
        <f>'将来負担比率（分子）の構造'!L$51</f>
        <v>6214</v>
      </c>
      <c r="N56" s="135"/>
      <c r="O56" s="135"/>
      <c r="P56" s="135">
        <f>'将来負担比率（分子）の構造'!M$51</f>
        <v>6224</v>
      </c>
    </row>
    <row r="57" spans="1:16">
      <c r="A57" s="135" t="s">
        <v>35</v>
      </c>
      <c r="B57" s="135"/>
      <c r="C57" s="135"/>
      <c r="D57" s="135">
        <f>'将来負担比率（分子）の構造'!I$50</f>
        <v>30</v>
      </c>
      <c r="E57" s="135"/>
      <c r="F57" s="135"/>
      <c r="G57" s="135">
        <f>'将来負担比率（分子）の構造'!J$50</f>
        <v>26</v>
      </c>
      <c r="H57" s="135"/>
      <c r="I57" s="135"/>
      <c r="J57" s="135">
        <f>'将来負担比率（分子）の構造'!K$50</f>
        <v>22</v>
      </c>
      <c r="K57" s="135"/>
      <c r="L57" s="135"/>
      <c r="M57" s="135">
        <f>'将来負担比率（分子）の構造'!L$50</f>
        <v>19</v>
      </c>
      <c r="N57" s="135"/>
      <c r="O57" s="135"/>
      <c r="P57" s="135">
        <f>'将来負担比率（分子）の構造'!M$50</f>
        <v>16</v>
      </c>
    </row>
    <row r="58" spans="1:16">
      <c r="A58" s="135" t="s">
        <v>34</v>
      </c>
      <c r="B58" s="135"/>
      <c r="C58" s="135"/>
      <c r="D58" s="135">
        <f>'将来負担比率（分子）の構造'!I$49</f>
        <v>1206</v>
      </c>
      <c r="E58" s="135"/>
      <c r="F58" s="135"/>
      <c r="G58" s="135">
        <f>'将来負担比率（分子）の構造'!J$49</f>
        <v>702</v>
      </c>
      <c r="H58" s="135"/>
      <c r="I58" s="135"/>
      <c r="J58" s="135">
        <f>'将来負担比率（分子）の構造'!K$49</f>
        <v>636</v>
      </c>
      <c r="K58" s="135"/>
      <c r="L58" s="135"/>
      <c r="M58" s="135">
        <f>'将来負担比率（分子）の構造'!L$49</f>
        <v>832</v>
      </c>
      <c r="N58" s="135"/>
      <c r="O58" s="135"/>
      <c r="P58" s="135">
        <f>'将来負担比率（分子）の構造'!M$49</f>
        <v>523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2669</v>
      </c>
      <c r="C62" s="135"/>
      <c r="D62" s="135"/>
      <c r="E62" s="135">
        <f>'将来負担比率（分子）の構造'!J$45</f>
        <v>2714</v>
      </c>
      <c r="F62" s="135"/>
      <c r="G62" s="135"/>
      <c r="H62" s="135">
        <f>'将来負担比率（分子）の構造'!K$45</f>
        <v>2724</v>
      </c>
      <c r="I62" s="135"/>
      <c r="J62" s="135"/>
      <c r="K62" s="135">
        <f>'将来負担比率（分子）の構造'!L$45</f>
        <v>2731</v>
      </c>
      <c r="L62" s="135"/>
      <c r="M62" s="135"/>
      <c r="N62" s="135">
        <f>'将来負担比率（分子）の構造'!M$45</f>
        <v>2645</v>
      </c>
      <c r="O62" s="135"/>
      <c r="P62" s="135"/>
    </row>
    <row r="63" spans="1:16">
      <c r="A63" s="135" t="s">
        <v>28</v>
      </c>
      <c r="B63" s="135">
        <f>'将来負担比率（分子）の構造'!I$44</f>
        <v>539</v>
      </c>
      <c r="C63" s="135"/>
      <c r="D63" s="135"/>
      <c r="E63" s="135">
        <f>'将来負担比率（分子）の構造'!J$44</f>
        <v>373</v>
      </c>
      <c r="F63" s="135"/>
      <c r="G63" s="135"/>
      <c r="H63" s="135">
        <f>'将来負担比率（分子）の構造'!K$44</f>
        <v>277</v>
      </c>
      <c r="I63" s="135"/>
      <c r="J63" s="135"/>
      <c r="K63" s="135">
        <f>'将来負担比率（分子）の構造'!L$44</f>
        <v>187</v>
      </c>
      <c r="L63" s="135"/>
      <c r="M63" s="135"/>
      <c r="N63" s="135">
        <f>'将来負担比率（分子）の構造'!M$44</f>
        <v>223</v>
      </c>
      <c r="O63" s="135"/>
      <c r="P63" s="135"/>
    </row>
    <row r="64" spans="1:16">
      <c r="A64" s="135" t="s">
        <v>27</v>
      </c>
      <c r="B64" s="135">
        <f>'将来負担比率（分子）の構造'!I$43</f>
        <v>681</v>
      </c>
      <c r="C64" s="135"/>
      <c r="D64" s="135"/>
      <c r="E64" s="135">
        <f>'将来負担比率（分子）の構造'!J$43</f>
        <v>650</v>
      </c>
      <c r="F64" s="135"/>
      <c r="G64" s="135"/>
      <c r="H64" s="135">
        <f>'将来負担比率（分子）の構造'!K$43</f>
        <v>615</v>
      </c>
      <c r="I64" s="135"/>
      <c r="J64" s="135"/>
      <c r="K64" s="135">
        <f>'将来負担比率（分子）の構造'!L$43</f>
        <v>585</v>
      </c>
      <c r="L64" s="135"/>
      <c r="M64" s="135"/>
      <c r="N64" s="135">
        <f>'将来負担比率（分子）の構造'!M$43</f>
        <v>571</v>
      </c>
      <c r="O64" s="135"/>
      <c r="P64" s="135"/>
    </row>
    <row r="65" spans="1:16">
      <c r="A65" s="135" t="s">
        <v>26</v>
      </c>
      <c r="B65" s="135">
        <f>'将来負担比率（分子）の構造'!I$42</f>
        <v>30</v>
      </c>
      <c r="C65" s="135"/>
      <c r="D65" s="135"/>
      <c r="E65" s="135">
        <f>'将来負担比率（分子）の構造'!J$42</f>
        <v>20</v>
      </c>
      <c r="F65" s="135"/>
      <c r="G65" s="135"/>
      <c r="H65" s="135">
        <f>'将来負担比率（分子）の構造'!K$42</f>
        <v>27</v>
      </c>
      <c r="I65" s="135"/>
      <c r="J65" s="135"/>
      <c r="K65" s="135">
        <f>'将来負担比率（分子）の構造'!L$42</f>
        <v>20</v>
      </c>
      <c r="L65" s="135"/>
      <c r="M65" s="135"/>
      <c r="N65" s="135">
        <f>'将来負担比率（分子）の構造'!M$42</f>
        <v>14</v>
      </c>
      <c r="O65" s="135"/>
      <c r="P65" s="135"/>
    </row>
    <row r="66" spans="1:16">
      <c r="A66" s="135" t="s">
        <v>25</v>
      </c>
      <c r="B66" s="135">
        <f>'将来負担比率（分子）の構造'!I$41</f>
        <v>8043</v>
      </c>
      <c r="C66" s="135"/>
      <c r="D66" s="135"/>
      <c r="E66" s="135">
        <f>'将来負担比率（分子）の構造'!J$41</f>
        <v>8049</v>
      </c>
      <c r="F66" s="135"/>
      <c r="G66" s="135"/>
      <c r="H66" s="135">
        <f>'将来負担比率（分子）の構造'!K$41</f>
        <v>8167</v>
      </c>
      <c r="I66" s="135"/>
      <c r="J66" s="135"/>
      <c r="K66" s="135">
        <f>'将来負担比率（分子）の構造'!L$41</f>
        <v>8340</v>
      </c>
      <c r="L66" s="135"/>
      <c r="M66" s="135"/>
      <c r="N66" s="135">
        <f>'将来負担比率（分子）の構造'!M$41</f>
        <v>8317</v>
      </c>
      <c r="O66" s="135"/>
      <c r="P66" s="135"/>
    </row>
    <row r="67" spans="1:16">
      <c r="A67" s="135" t="s">
        <v>63</v>
      </c>
      <c r="B67" s="135" t="e">
        <f>NA()</f>
        <v>#N/A</v>
      </c>
      <c r="C67" s="135">
        <f>IF(ISNUMBER('将来負担比率（分子）の構造'!I$52), IF('将来負担比率（分子）の構造'!I$52 &lt; 0, 0, '将来負担比率（分子）の構造'!I$52), NA())</f>
        <v>5309</v>
      </c>
      <c r="D67" s="135" t="e">
        <f>NA()</f>
        <v>#N/A</v>
      </c>
      <c r="E67" s="135" t="e">
        <f>NA()</f>
        <v>#N/A</v>
      </c>
      <c r="F67" s="135">
        <f>IF(ISNUMBER('将来負担比率（分子）の構造'!J$52), IF('将来負担比率（分子）の構造'!J$52 &lt; 0, 0, '将来負担比率（分子）の構造'!J$52), NA())</f>
        <v>5394</v>
      </c>
      <c r="G67" s="135" t="e">
        <f>NA()</f>
        <v>#N/A</v>
      </c>
      <c r="H67" s="135" t="e">
        <f>NA()</f>
        <v>#N/A</v>
      </c>
      <c r="I67" s="135">
        <f>IF(ISNUMBER('将来負担比率（分子）の構造'!K$52), IF('将来負担比率（分子）の構造'!K$52 &lt; 0, 0, '将来負担比率（分子）の構造'!K$52), NA())</f>
        <v>5242</v>
      </c>
      <c r="J67" s="135" t="e">
        <f>NA()</f>
        <v>#N/A</v>
      </c>
      <c r="K67" s="135" t="e">
        <f>NA()</f>
        <v>#N/A</v>
      </c>
      <c r="L67" s="135">
        <f>IF(ISNUMBER('将来負担比率（分子）の構造'!L$52), IF('将来負担比率（分子）の構造'!L$52 &lt; 0, 0, '将来負担比率（分子）の構造'!L$52), NA())</f>
        <v>4799</v>
      </c>
      <c r="M67" s="135" t="e">
        <f>NA()</f>
        <v>#N/A</v>
      </c>
      <c r="N67" s="135" t="e">
        <f>NA()</f>
        <v>#N/A</v>
      </c>
      <c r="O67" s="135">
        <f>IF(ISNUMBER('将来負担比率（分子）の構造'!M$52), IF('将来負担比率（分子）の構造'!M$52 &lt; 0, 0, '将来負担比率（分子）の構造'!M$52), NA())</f>
        <v>5008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3875467</v>
      </c>
      <c r="S5" s="639"/>
      <c r="T5" s="639"/>
      <c r="U5" s="639"/>
      <c r="V5" s="639"/>
      <c r="W5" s="639"/>
      <c r="X5" s="639"/>
      <c r="Y5" s="686"/>
      <c r="Z5" s="699">
        <v>41.8</v>
      </c>
      <c r="AA5" s="699"/>
      <c r="AB5" s="699"/>
      <c r="AC5" s="699"/>
      <c r="AD5" s="700">
        <v>3875467</v>
      </c>
      <c r="AE5" s="700"/>
      <c r="AF5" s="700"/>
      <c r="AG5" s="700"/>
      <c r="AH5" s="700"/>
      <c r="AI5" s="700"/>
      <c r="AJ5" s="700"/>
      <c r="AK5" s="700"/>
      <c r="AL5" s="687">
        <v>76.099999999999994</v>
      </c>
      <c r="AM5" s="656"/>
      <c r="AN5" s="656"/>
      <c r="AO5" s="688"/>
      <c r="AP5" s="673" t="s">
        <v>209</v>
      </c>
      <c r="AQ5" s="674"/>
      <c r="AR5" s="674"/>
      <c r="AS5" s="674"/>
      <c r="AT5" s="674"/>
      <c r="AU5" s="674"/>
      <c r="AV5" s="674"/>
      <c r="AW5" s="674"/>
      <c r="AX5" s="674"/>
      <c r="AY5" s="674"/>
      <c r="AZ5" s="674"/>
      <c r="BA5" s="674"/>
      <c r="BB5" s="674"/>
      <c r="BC5" s="674"/>
      <c r="BD5" s="674"/>
      <c r="BE5" s="674"/>
      <c r="BF5" s="675"/>
      <c r="BG5" s="588">
        <v>3874929</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94706</v>
      </c>
      <c r="S6" s="589"/>
      <c r="T6" s="589"/>
      <c r="U6" s="589"/>
      <c r="V6" s="589"/>
      <c r="W6" s="589"/>
      <c r="X6" s="589"/>
      <c r="Y6" s="590"/>
      <c r="Z6" s="641">
        <v>1</v>
      </c>
      <c r="AA6" s="641"/>
      <c r="AB6" s="641"/>
      <c r="AC6" s="641"/>
      <c r="AD6" s="642">
        <v>94706</v>
      </c>
      <c r="AE6" s="642"/>
      <c r="AF6" s="642"/>
      <c r="AG6" s="642"/>
      <c r="AH6" s="642"/>
      <c r="AI6" s="642"/>
      <c r="AJ6" s="642"/>
      <c r="AK6" s="642"/>
      <c r="AL6" s="611">
        <v>1.9</v>
      </c>
      <c r="AM6" s="643"/>
      <c r="AN6" s="643"/>
      <c r="AO6" s="644"/>
      <c r="AP6" s="585" t="s">
        <v>215</v>
      </c>
      <c r="AQ6" s="586"/>
      <c r="AR6" s="586"/>
      <c r="AS6" s="586"/>
      <c r="AT6" s="586"/>
      <c r="AU6" s="586"/>
      <c r="AV6" s="586"/>
      <c r="AW6" s="586"/>
      <c r="AX6" s="586"/>
      <c r="AY6" s="586"/>
      <c r="AZ6" s="586"/>
      <c r="BA6" s="586"/>
      <c r="BB6" s="586"/>
      <c r="BC6" s="586"/>
      <c r="BD6" s="586"/>
      <c r="BE6" s="586"/>
      <c r="BF6" s="587"/>
      <c r="BG6" s="588">
        <v>3874929</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94332</v>
      </c>
      <c r="CS6" s="589"/>
      <c r="CT6" s="589"/>
      <c r="CU6" s="589"/>
      <c r="CV6" s="589"/>
      <c r="CW6" s="589"/>
      <c r="CX6" s="589"/>
      <c r="CY6" s="590"/>
      <c r="CZ6" s="641">
        <v>1.1000000000000001</v>
      </c>
      <c r="DA6" s="641"/>
      <c r="DB6" s="641"/>
      <c r="DC6" s="641"/>
      <c r="DD6" s="594" t="s">
        <v>210</v>
      </c>
      <c r="DE6" s="589"/>
      <c r="DF6" s="589"/>
      <c r="DG6" s="589"/>
      <c r="DH6" s="589"/>
      <c r="DI6" s="589"/>
      <c r="DJ6" s="589"/>
      <c r="DK6" s="589"/>
      <c r="DL6" s="589"/>
      <c r="DM6" s="589"/>
      <c r="DN6" s="589"/>
      <c r="DO6" s="589"/>
      <c r="DP6" s="590"/>
      <c r="DQ6" s="594">
        <v>94332</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6358</v>
      </c>
      <c r="S7" s="589"/>
      <c r="T7" s="589"/>
      <c r="U7" s="589"/>
      <c r="V7" s="589"/>
      <c r="W7" s="589"/>
      <c r="X7" s="589"/>
      <c r="Y7" s="590"/>
      <c r="Z7" s="641">
        <v>0.1</v>
      </c>
      <c r="AA7" s="641"/>
      <c r="AB7" s="641"/>
      <c r="AC7" s="641"/>
      <c r="AD7" s="642">
        <v>6358</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1372928</v>
      </c>
      <c r="BH7" s="589"/>
      <c r="BI7" s="589"/>
      <c r="BJ7" s="589"/>
      <c r="BK7" s="589"/>
      <c r="BL7" s="589"/>
      <c r="BM7" s="589"/>
      <c r="BN7" s="590"/>
      <c r="BO7" s="641">
        <v>35.4</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2006720</v>
      </c>
      <c r="CS7" s="589"/>
      <c r="CT7" s="589"/>
      <c r="CU7" s="589"/>
      <c r="CV7" s="589"/>
      <c r="CW7" s="589"/>
      <c r="CX7" s="589"/>
      <c r="CY7" s="590"/>
      <c r="CZ7" s="641">
        <v>22.8</v>
      </c>
      <c r="DA7" s="641"/>
      <c r="DB7" s="641"/>
      <c r="DC7" s="641"/>
      <c r="DD7" s="594">
        <v>412440</v>
      </c>
      <c r="DE7" s="589"/>
      <c r="DF7" s="589"/>
      <c r="DG7" s="589"/>
      <c r="DH7" s="589"/>
      <c r="DI7" s="589"/>
      <c r="DJ7" s="589"/>
      <c r="DK7" s="589"/>
      <c r="DL7" s="589"/>
      <c r="DM7" s="589"/>
      <c r="DN7" s="589"/>
      <c r="DO7" s="589"/>
      <c r="DP7" s="590"/>
      <c r="DQ7" s="594">
        <v>1486392</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21378</v>
      </c>
      <c r="S8" s="589"/>
      <c r="T8" s="589"/>
      <c r="U8" s="589"/>
      <c r="V8" s="589"/>
      <c r="W8" s="589"/>
      <c r="X8" s="589"/>
      <c r="Y8" s="590"/>
      <c r="Z8" s="641">
        <v>0.2</v>
      </c>
      <c r="AA8" s="641"/>
      <c r="AB8" s="641"/>
      <c r="AC8" s="641"/>
      <c r="AD8" s="642">
        <v>21378</v>
      </c>
      <c r="AE8" s="642"/>
      <c r="AF8" s="642"/>
      <c r="AG8" s="642"/>
      <c r="AH8" s="642"/>
      <c r="AI8" s="642"/>
      <c r="AJ8" s="642"/>
      <c r="AK8" s="642"/>
      <c r="AL8" s="611">
        <v>0.4</v>
      </c>
      <c r="AM8" s="643"/>
      <c r="AN8" s="643"/>
      <c r="AO8" s="644"/>
      <c r="AP8" s="585" t="s">
        <v>221</v>
      </c>
      <c r="AQ8" s="586"/>
      <c r="AR8" s="586"/>
      <c r="AS8" s="586"/>
      <c r="AT8" s="586"/>
      <c r="AU8" s="586"/>
      <c r="AV8" s="586"/>
      <c r="AW8" s="586"/>
      <c r="AX8" s="586"/>
      <c r="AY8" s="586"/>
      <c r="AZ8" s="586"/>
      <c r="BA8" s="586"/>
      <c r="BB8" s="586"/>
      <c r="BC8" s="586"/>
      <c r="BD8" s="586"/>
      <c r="BE8" s="586"/>
      <c r="BF8" s="587"/>
      <c r="BG8" s="588">
        <v>38208</v>
      </c>
      <c r="BH8" s="589"/>
      <c r="BI8" s="589"/>
      <c r="BJ8" s="589"/>
      <c r="BK8" s="589"/>
      <c r="BL8" s="589"/>
      <c r="BM8" s="589"/>
      <c r="BN8" s="590"/>
      <c r="BO8" s="641">
        <v>1</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1857245</v>
      </c>
      <c r="CS8" s="589"/>
      <c r="CT8" s="589"/>
      <c r="CU8" s="589"/>
      <c r="CV8" s="589"/>
      <c r="CW8" s="589"/>
      <c r="CX8" s="589"/>
      <c r="CY8" s="590"/>
      <c r="CZ8" s="641">
        <v>21.1</v>
      </c>
      <c r="DA8" s="641"/>
      <c r="DB8" s="641"/>
      <c r="DC8" s="641"/>
      <c r="DD8" s="594">
        <v>26831</v>
      </c>
      <c r="DE8" s="589"/>
      <c r="DF8" s="589"/>
      <c r="DG8" s="589"/>
      <c r="DH8" s="589"/>
      <c r="DI8" s="589"/>
      <c r="DJ8" s="589"/>
      <c r="DK8" s="589"/>
      <c r="DL8" s="589"/>
      <c r="DM8" s="589"/>
      <c r="DN8" s="589"/>
      <c r="DO8" s="589"/>
      <c r="DP8" s="590"/>
      <c r="DQ8" s="594">
        <v>1079525</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13154</v>
      </c>
      <c r="S9" s="589"/>
      <c r="T9" s="589"/>
      <c r="U9" s="589"/>
      <c r="V9" s="589"/>
      <c r="W9" s="589"/>
      <c r="X9" s="589"/>
      <c r="Y9" s="590"/>
      <c r="Z9" s="641">
        <v>0.1</v>
      </c>
      <c r="AA9" s="641"/>
      <c r="AB9" s="641"/>
      <c r="AC9" s="641"/>
      <c r="AD9" s="642">
        <v>13154</v>
      </c>
      <c r="AE9" s="642"/>
      <c r="AF9" s="642"/>
      <c r="AG9" s="642"/>
      <c r="AH9" s="642"/>
      <c r="AI9" s="642"/>
      <c r="AJ9" s="642"/>
      <c r="AK9" s="642"/>
      <c r="AL9" s="611">
        <v>0.3</v>
      </c>
      <c r="AM9" s="643"/>
      <c r="AN9" s="643"/>
      <c r="AO9" s="644"/>
      <c r="AP9" s="585" t="s">
        <v>224</v>
      </c>
      <c r="AQ9" s="586"/>
      <c r="AR9" s="586"/>
      <c r="AS9" s="586"/>
      <c r="AT9" s="586"/>
      <c r="AU9" s="586"/>
      <c r="AV9" s="586"/>
      <c r="AW9" s="586"/>
      <c r="AX9" s="586"/>
      <c r="AY9" s="586"/>
      <c r="AZ9" s="586"/>
      <c r="BA9" s="586"/>
      <c r="BB9" s="586"/>
      <c r="BC9" s="586"/>
      <c r="BD9" s="586"/>
      <c r="BE9" s="586"/>
      <c r="BF9" s="587"/>
      <c r="BG9" s="588">
        <v>1024242</v>
      </c>
      <c r="BH9" s="589"/>
      <c r="BI9" s="589"/>
      <c r="BJ9" s="589"/>
      <c r="BK9" s="589"/>
      <c r="BL9" s="589"/>
      <c r="BM9" s="589"/>
      <c r="BN9" s="590"/>
      <c r="BO9" s="641">
        <v>26.4</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803887</v>
      </c>
      <c r="CS9" s="589"/>
      <c r="CT9" s="589"/>
      <c r="CU9" s="589"/>
      <c r="CV9" s="589"/>
      <c r="CW9" s="589"/>
      <c r="CX9" s="589"/>
      <c r="CY9" s="590"/>
      <c r="CZ9" s="641">
        <v>9.1</v>
      </c>
      <c r="DA9" s="641"/>
      <c r="DB9" s="641"/>
      <c r="DC9" s="641"/>
      <c r="DD9" s="594">
        <v>59621</v>
      </c>
      <c r="DE9" s="589"/>
      <c r="DF9" s="589"/>
      <c r="DG9" s="589"/>
      <c r="DH9" s="589"/>
      <c r="DI9" s="589"/>
      <c r="DJ9" s="589"/>
      <c r="DK9" s="589"/>
      <c r="DL9" s="589"/>
      <c r="DM9" s="589"/>
      <c r="DN9" s="589"/>
      <c r="DO9" s="589"/>
      <c r="DP9" s="590"/>
      <c r="DQ9" s="594">
        <v>656833</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266067</v>
      </c>
      <c r="S10" s="589"/>
      <c r="T10" s="589"/>
      <c r="U10" s="589"/>
      <c r="V10" s="589"/>
      <c r="W10" s="589"/>
      <c r="X10" s="589"/>
      <c r="Y10" s="590"/>
      <c r="Z10" s="641">
        <v>2.9</v>
      </c>
      <c r="AA10" s="641"/>
      <c r="AB10" s="641"/>
      <c r="AC10" s="641"/>
      <c r="AD10" s="642">
        <v>266067</v>
      </c>
      <c r="AE10" s="642"/>
      <c r="AF10" s="642"/>
      <c r="AG10" s="642"/>
      <c r="AH10" s="642"/>
      <c r="AI10" s="642"/>
      <c r="AJ10" s="642"/>
      <c r="AK10" s="642"/>
      <c r="AL10" s="611">
        <v>5.2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81522</v>
      </c>
      <c r="BH10" s="589"/>
      <c r="BI10" s="589"/>
      <c r="BJ10" s="589"/>
      <c r="BK10" s="589"/>
      <c r="BL10" s="589"/>
      <c r="BM10" s="589"/>
      <c r="BN10" s="590"/>
      <c r="BO10" s="641">
        <v>2.1</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218200</v>
      </c>
      <c r="S11" s="589"/>
      <c r="T11" s="589"/>
      <c r="U11" s="589"/>
      <c r="V11" s="589"/>
      <c r="W11" s="589"/>
      <c r="X11" s="589"/>
      <c r="Y11" s="590"/>
      <c r="Z11" s="641">
        <v>2.4</v>
      </c>
      <c r="AA11" s="641"/>
      <c r="AB11" s="641"/>
      <c r="AC11" s="641"/>
      <c r="AD11" s="642">
        <v>218200</v>
      </c>
      <c r="AE11" s="642"/>
      <c r="AF11" s="642"/>
      <c r="AG11" s="642"/>
      <c r="AH11" s="642"/>
      <c r="AI11" s="642"/>
      <c r="AJ11" s="642"/>
      <c r="AK11" s="642"/>
      <c r="AL11" s="611">
        <v>4.3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228956</v>
      </c>
      <c r="BH11" s="589"/>
      <c r="BI11" s="589"/>
      <c r="BJ11" s="589"/>
      <c r="BK11" s="589"/>
      <c r="BL11" s="589"/>
      <c r="BM11" s="589"/>
      <c r="BN11" s="590"/>
      <c r="BO11" s="641">
        <v>5.9</v>
      </c>
      <c r="BP11" s="641"/>
      <c r="BQ11" s="641"/>
      <c r="BR11" s="641"/>
      <c r="BS11" s="594" t="s">
        <v>112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331603</v>
      </c>
      <c r="CS11" s="589"/>
      <c r="CT11" s="589"/>
      <c r="CU11" s="589"/>
      <c r="CV11" s="589"/>
      <c r="CW11" s="589"/>
      <c r="CX11" s="589"/>
      <c r="CY11" s="590"/>
      <c r="CZ11" s="641">
        <v>3.8</v>
      </c>
      <c r="DA11" s="641"/>
      <c r="DB11" s="641"/>
      <c r="DC11" s="641"/>
      <c r="DD11" s="594">
        <v>163594</v>
      </c>
      <c r="DE11" s="589"/>
      <c r="DF11" s="589"/>
      <c r="DG11" s="589"/>
      <c r="DH11" s="589"/>
      <c r="DI11" s="589"/>
      <c r="DJ11" s="589"/>
      <c r="DK11" s="589"/>
      <c r="DL11" s="589"/>
      <c r="DM11" s="589"/>
      <c r="DN11" s="589"/>
      <c r="DO11" s="589"/>
      <c r="DP11" s="590"/>
      <c r="DQ11" s="594">
        <v>157976</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2314137</v>
      </c>
      <c r="BH12" s="589"/>
      <c r="BI12" s="589"/>
      <c r="BJ12" s="589"/>
      <c r="BK12" s="589"/>
      <c r="BL12" s="589"/>
      <c r="BM12" s="589"/>
      <c r="BN12" s="590"/>
      <c r="BO12" s="641">
        <v>59.7</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346243</v>
      </c>
      <c r="CS12" s="589"/>
      <c r="CT12" s="589"/>
      <c r="CU12" s="589"/>
      <c r="CV12" s="589"/>
      <c r="CW12" s="589"/>
      <c r="CX12" s="589"/>
      <c r="CY12" s="590"/>
      <c r="CZ12" s="641">
        <v>3.9</v>
      </c>
      <c r="DA12" s="641"/>
      <c r="DB12" s="641"/>
      <c r="DC12" s="641"/>
      <c r="DD12" s="594">
        <v>76355</v>
      </c>
      <c r="DE12" s="589"/>
      <c r="DF12" s="589"/>
      <c r="DG12" s="589"/>
      <c r="DH12" s="589"/>
      <c r="DI12" s="589"/>
      <c r="DJ12" s="589"/>
      <c r="DK12" s="589"/>
      <c r="DL12" s="589"/>
      <c r="DM12" s="589"/>
      <c r="DN12" s="589"/>
      <c r="DO12" s="589"/>
      <c r="DP12" s="590"/>
      <c r="DQ12" s="594">
        <v>170154</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14901</v>
      </c>
      <c r="S13" s="589"/>
      <c r="T13" s="589"/>
      <c r="U13" s="589"/>
      <c r="V13" s="589"/>
      <c r="W13" s="589"/>
      <c r="X13" s="589"/>
      <c r="Y13" s="590"/>
      <c r="Z13" s="641">
        <v>0.2</v>
      </c>
      <c r="AA13" s="641"/>
      <c r="AB13" s="641"/>
      <c r="AC13" s="641"/>
      <c r="AD13" s="642">
        <v>14901</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2295289</v>
      </c>
      <c r="BH13" s="589"/>
      <c r="BI13" s="589"/>
      <c r="BJ13" s="589"/>
      <c r="BK13" s="589"/>
      <c r="BL13" s="589"/>
      <c r="BM13" s="589"/>
      <c r="BN13" s="590"/>
      <c r="BO13" s="641">
        <v>59.2</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1243215</v>
      </c>
      <c r="CS13" s="589"/>
      <c r="CT13" s="589"/>
      <c r="CU13" s="589"/>
      <c r="CV13" s="589"/>
      <c r="CW13" s="589"/>
      <c r="CX13" s="589"/>
      <c r="CY13" s="590"/>
      <c r="CZ13" s="641">
        <v>14.1</v>
      </c>
      <c r="DA13" s="641"/>
      <c r="DB13" s="641"/>
      <c r="DC13" s="641"/>
      <c r="DD13" s="594">
        <v>861381</v>
      </c>
      <c r="DE13" s="589"/>
      <c r="DF13" s="589"/>
      <c r="DG13" s="589"/>
      <c r="DH13" s="589"/>
      <c r="DI13" s="589"/>
      <c r="DJ13" s="589"/>
      <c r="DK13" s="589"/>
      <c r="DL13" s="589"/>
      <c r="DM13" s="589"/>
      <c r="DN13" s="589"/>
      <c r="DO13" s="589"/>
      <c r="DP13" s="590"/>
      <c r="DQ13" s="594">
        <v>528828</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40668</v>
      </c>
      <c r="BH14" s="589"/>
      <c r="BI14" s="589"/>
      <c r="BJ14" s="589"/>
      <c r="BK14" s="589"/>
      <c r="BL14" s="589"/>
      <c r="BM14" s="589"/>
      <c r="BN14" s="590"/>
      <c r="BO14" s="641">
        <v>1</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440510</v>
      </c>
      <c r="CS14" s="589"/>
      <c r="CT14" s="589"/>
      <c r="CU14" s="589"/>
      <c r="CV14" s="589"/>
      <c r="CW14" s="589"/>
      <c r="CX14" s="589"/>
      <c r="CY14" s="590"/>
      <c r="CZ14" s="641">
        <v>5</v>
      </c>
      <c r="DA14" s="641"/>
      <c r="DB14" s="641"/>
      <c r="DC14" s="641"/>
      <c r="DD14" s="594">
        <v>67319</v>
      </c>
      <c r="DE14" s="589"/>
      <c r="DF14" s="589"/>
      <c r="DG14" s="589"/>
      <c r="DH14" s="589"/>
      <c r="DI14" s="589"/>
      <c r="DJ14" s="589"/>
      <c r="DK14" s="589"/>
      <c r="DL14" s="589"/>
      <c r="DM14" s="589"/>
      <c r="DN14" s="589"/>
      <c r="DO14" s="589"/>
      <c r="DP14" s="590"/>
      <c r="DQ14" s="594">
        <v>371445</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10952</v>
      </c>
      <c r="S15" s="589"/>
      <c r="T15" s="589"/>
      <c r="U15" s="589"/>
      <c r="V15" s="589"/>
      <c r="W15" s="589"/>
      <c r="X15" s="589"/>
      <c r="Y15" s="590"/>
      <c r="Z15" s="641">
        <v>0.1</v>
      </c>
      <c r="AA15" s="641"/>
      <c r="AB15" s="641"/>
      <c r="AC15" s="641"/>
      <c r="AD15" s="642">
        <v>10952</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147196</v>
      </c>
      <c r="BH15" s="589"/>
      <c r="BI15" s="589"/>
      <c r="BJ15" s="589"/>
      <c r="BK15" s="589"/>
      <c r="BL15" s="589"/>
      <c r="BM15" s="589"/>
      <c r="BN15" s="590"/>
      <c r="BO15" s="641">
        <v>3.8</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756337</v>
      </c>
      <c r="CS15" s="589"/>
      <c r="CT15" s="589"/>
      <c r="CU15" s="589"/>
      <c r="CV15" s="589"/>
      <c r="CW15" s="589"/>
      <c r="CX15" s="589"/>
      <c r="CY15" s="590"/>
      <c r="CZ15" s="641">
        <v>8.6</v>
      </c>
      <c r="DA15" s="641"/>
      <c r="DB15" s="641"/>
      <c r="DC15" s="641"/>
      <c r="DD15" s="594">
        <v>64807</v>
      </c>
      <c r="DE15" s="589"/>
      <c r="DF15" s="589"/>
      <c r="DG15" s="589"/>
      <c r="DH15" s="589"/>
      <c r="DI15" s="589"/>
      <c r="DJ15" s="589"/>
      <c r="DK15" s="589"/>
      <c r="DL15" s="589"/>
      <c r="DM15" s="589"/>
      <c r="DN15" s="589"/>
      <c r="DO15" s="589"/>
      <c r="DP15" s="590"/>
      <c r="DQ15" s="594">
        <v>568711</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267510</v>
      </c>
      <c r="S16" s="589"/>
      <c r="T16" s="589"/>
      <c r="U16" s="589"/>
      <c r="V16" s="589"/>
      <c r="W16" s="589"/>
      <c r="X16" s="589"/>
      <c r="Y16" s="590"/>
      <c r="Z16" s="641">
        <v>2.9</v>
      </c>
      <c r="AA16" s="641"/>
      <c r="AB16" s="641"/>
      <c r="AC16" s="641"/>
      <c r="AD16" s="642">
        <v>189132</v>
      </c>
      <c r="AE16" s="642"/>
      <c r="AF16" s="642"/>
      <c r="AG16" s="642"/>
      <c r="AH16" s="642"/>
      <c r="AI16" s="642"/>
      <c r="AJ16" s="642"/>
      <c r="AK16" s="642"/>
      <c r="AL16" s="611">
        <v>3.7</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1297</v>
      </c>
      <c r="CS16" s="589"/>
      <c r="CT16" s="589"/>
      <c r="CU16" s="589"/>
      <c r="CV16" s="589"/>
      <c r="CW16" s="589"/>
      <c r="CX16" s="589"/>
      <c r="CY16" s="590"/>
      <c r="CZ16" s="641">
        <v>0</v>
      </c>
      <c r="DA16" s="641"/>
      <c r="DB16" s="641"/>
      <c r="DC16" s="641"/>
      <c r="DD16" s="594" t="s">
        <v>112</v>
      </c>
      <c r="DE16" s="589"/>
      <c r="DF16" s="589"/>
      <c r="DG16" s="589"/>
      <c r="DH16" s="589"/>
      <c r="DI16" s="589"/>
      <c r="DJ16" s="589"/>
      <c r="DK16" s="589"/>
      <c r="DL16" s="589"/>
      <c r="DM16" s="589"/>
      <c r="DN16" s="589"/>
      <c r="DO16" s="589"/>
      <c r="DP16" s="590"/>
      <c r="DQ16" s="594">
        <v>1297</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189132</v>
      </c>
      <c r="S17" s="589"/>
      <c r="T17" s="589"/>
      <c r="U17" s="589"/>
      <c r="V17" s="589"/>
      <c r="W17" s="589"/>
      <c r="X17" s="589"/>
      <c r="Y17" s="590"/>
      <c r="Z17" s="641">
        <v>2</v>
      </c>
      <c r="AA17" s="641"/>
      <c r="AB17" s="641"/>
      <c r="AC17" s="641"/>
      <c r="AD17" s="642">
        <v>189132</v>
      </c>
      <c r="AE17" s="642"/>
      <c r="AF17" s="642"/>
      <c r="AG17" s="642"/>
      <c r="AH17" s="642"/>
      <c r="AI17" s="642"/>
      <c r="AJ17" s="642"/>
      <c r="AK17" s="642"/>
      <c r="AL17" s="611">
        <v>3.7</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916018</v>
      </c>
      <c r="CS17" s="589"/>
      <c r="CT17" s="589"/>
      <c r="CU17" s="589"/>
      <c r="CV17" s="589"/>
      <c r="CW17" s="589"/>
      <c r="CX17" s="589"/>
      <c r="CY17" s="590"/>
      <c r="CZ17" s="641">
        <v>10.4</v>
      </c>
      <c r="DA17" s="641"/>
      <c r="DB17" s="641"/>
      <c r="DC17" s="641"/>
      <c r="DD17" s="594" t="s">
        <v>112</v>
      </c>
      <c r="DE17" s="589"/>
      <c r="DF17" s="589"/>
      <c r="DG17" s="589"/>
      <c r="DH17" s="589"/>
      <c r="DI17" s="589"/>
      <c r="DJ17" s="589"/>
      <c r="DK17" s="589"/>
      <c r="DL17" s="589"/>
      <c r="DM17" s="589"/>
      <c r="DN17" s="589"/>
      <c r="DO17" s="589"/>
      <c r="DP17" s="590"/>
      <c r="DQ17" s="594">
        <v>914053</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78377</v>
      </c>
      <c r="S18" s="589"/>
      <c r="T18" s="589"/>
      <c r="U18" s="589"/>
      <c r="V18" s="589"/>
      <c r="W18" s="589"/>
      <c r="X18" s="589"/>
      <c r="Y18" s="590"/>
      <c r="Z18" s="641">
        <v>0.8</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538</v>
      </c>
      <c r="BH19" s="589"/>
      <c r="BI19" s="589"/>
      <c r="BJ19" s="589"/>
      <c r="BK19" s="589"/>
      <c r="BL19" s="589"/>
      <c r="BM19" s="589"/>
      <c r="BN19" s="590"/>
      <c r="BO19" s="641">
        <v>0</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4788693</v>
      </c>
      <c r="S20" s="589"/>
      <c r="T20" s="589"/>
      <c r="U20" s="589"/>
      <c r="V20" s="589"/>
      <c r="W20" s="589"/>
      <c r="X20" s="589"/>
      <c r="Y20" s="590"/>
      <c r="Z20" s="641">
        <v>51.7</v>
      </c>
      <c r="AA20" s="641"/>
      <c r="AB20" s="641"/>
      <c r="AC20" s="641"/>
      <c r="AD20" s="642">
        <v>4710315</v>
      </c>
      <c r="AE20" s="642"/>
      <c r="AF20" s="642"/>
      <c r="AG20" s="642"/>
      <c r="AH20" s="642"/>
      <c r="AI20" s="642"/>
      <c r="AJ20" s="642"/>
      <c r="AK20" s="642"/>
      <c r="AL20" s="611">
        <v>92.5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538</v>
      </c>
      <c r="BH20" s="589"/>
      <c r="BI20" s="589"/>
      <c r="BJ20" s="589"/>
      <c r="BK20" s="589"/>
      <c r="BL20" s="589"/>
      <c r="BM20" s="589"/>
      <c r="BN20" s="590"/>
      <c r="BO20" s="641">
        <v>0</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8797407</v>
      </c>
      <c r="CS20" s="589"/>
      <c r="CT20" s="589"/>
      <c r="CU20" s="589"/>
      <c r="CV20" s="589"/>
      <c r="CW20" s="589"/>
      <c r="CX20" s="589"/>
      <c r="CY20" s="590"/>
      <c r="CZ20" s="641">
        <v>100</v>
      </c>
      <c r="DA20" s="641"/>
      <c r="DB20" s="641"/>
      <c r="DC20" s="641"/>
      <c r="DD20" s="594">
        <v>1732348</v>
      </c>
      <c r="DE20" s="589"/>
      <c r="DF20" s="589"/>
      <c r="DG20" s="589"/>
      <c r="DH20" s="589"/>
      <c r="DI20" s="589"/>
      <c r="DJ20" s="589"/>
      <c r="DK20" s="589"/>
      <c r="DL20" s="589"/>
      <c r="DM20" s="589"/>
      <c r="DN20" s="589"/>
      <c r="DO20" s="589"/>
      <c r="DP20" s="590"/>
      <c r="DQ20" s="594">
        <v>6029546</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3139</v>
      </c>
      <c r="S21" s="589"/>
      <c r="T21" s="589"/>
      <c r="U21" s="589"/>
      <c r="V21" s="589"/>
      <c r="W21" s="589"/>
      <c r="X21" s="589"/>
      <c r="Y21" s="590"/>
      <c r="Z21" s="641">
        <v>0</v>
      </c>
      <c r="AA21" s="641"/>
      <c r="AB21" s="641"/>
      <c r="AC21" s="641"/>
      <c r="AD21" s="642">
        <v>3139</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538</v>
      </c>
      <c r="BH21" s="589"/>
      <c r="BI21" s="589"/>
      <c r="BJ21" s="589"/>
      <c r="BK21" s="589"/>
      <c r="BL21" s="589"/>
      <c r="BM21" s="589"/>
      <c r="BN21" s="590"/>
      <c r="BO21" s="641">
        <v>0</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30321</v>
      </c>
      <c r="S22" s="589"/>
      <c r="T22" s="589"/>
      <c r="U22" s="589"/>
      <c r="V22" s="589"/>
      <c r="W22" s="589"/>
      <c r="X22" s="589"/>
      <c r="Y22" s="590"/>
      <c r="Z22" s="641">
        <v>0.3</v>
      </c>
      <c r="AA22" s="641"/>
      <c r="AB22" s="641"/>
      <c r="AC22" s="641"/>
      <c r="AD22" s="642" t="s">
        <v>112</v>
      </c>
      <c r="AE22" s="642"/>
      <c r="AF22" s="642"/>
      <c r="AG22" s="642"/>
      <c r="AH22" s="642"/>
      <c r="AI22" s="642"/>
      <c r="AJ22" s="642"/>
      <c r="AK22" s="642"/>
      <c r="AL22" s="611" t="s">
        <v>112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184372</v>
      </c>
      <c r="S23" s="589"/>
      <c r="T23" s="589"/>
      <c r="U23" s="589"/>
      <c r="V23" s="589"/>
      <c r="W23" s="589"/>
      <c r="X23" s="589"/>
      <c r="Y23" s="590"/>
      <c r="Z23" s="641">
        <v>2</v>
      </c>
      <c r="AA23" s="641"/>
      <c r="AB23" s="641"/>
      <c r="AC23" s="641"/>
      <c r="AD23" s="642">
        <v>10823</v>
      </c>
      <c r="AE23" s="642"/>
      <c r="AF23" s="642"/>
      <c r="AG23" s="642"/>
      <c r="AH23" s="642"/>
      <c r="AI23" s="642"/>
      <c r="AJ23" s="642"/>
      <c r="AK23" s="642"/>
      <c r="AL23" s="611">
        <v>0.2</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12600</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3600404</v>
      </c>
      <c r="CS24" s="639"/>
      <c r="CT24" s="639"/>
      <c r="CU24" s="639"/>
      <c r="CV24" s="639"/>
      <c r="CW24" s="639"/>
      <c r="CX24" s="639"/>
      <c r="CY24" s="686"/>
      <c r="CZ24" s="690">
        <v>40.9</v>
      </c>
      <c r="DA24" s="691"/>
      <c r="DB24" s="691"/>
      <c r="DC24" s="692"/>
      <c r="DD24" s="685">
        <v>2697024</v>
      </c>
      <c r="DE24" s="639"/>
      <c r="DF24" s="639"/>
      <c r="DG24" s="639"/>
      <c r="DH24" s="639"/>
      <c r="DI24" s="639"/>
      <c r="DJ24" s="639"/>
      <c r="DK24" s="686"/>
      <c r="DL24" s="685">
        <v>2647930</v>
      </c>
      <c r="DM24" s="639"/>
      <c r="DN24" s="639"/>
      <c r="DO24" s="639"/>
      <c r="DP24" s="639"/>
      <c r="DQ24" s="639"/>
      <c r="DR24" s="639"/>
      <c r="DS24" s="639"/>
      <c r="DT24" s="639"/>
      <c r="DU24" s="639"/>
      <c r="DV24" s="686"/>
      <c r="DW24" s="687">
        <v>48.1</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1271880</v>
      </c>
      <c r="S25" s="589"/>
      <c r="T25" s="589"/>
      <c r="U25" s="589"/>
      <c r="V25" s="589"/>
      <c r="W25" s="589"/>
      <c r="X25" s="589"/>
      <c r="Y25" s="590"/>
      <c r="Z25" s="641">
        <v>13.7</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1802707</v>
      </c>
      <c r="CS25" s="607"/>
      <c r="CT25" s="607"/>
      <c r="CU25" s="607"/>
      <c r="CV25" s="607"/>
      <c r="CW25" s="607"/>
      <c r="CX25" s="607"/>
      <c r="CY25" s="608"/>
      <c r="CZ25" s="591">
        <v>20.5</v>
      </c>
      <c r="DA25" s="609"/>
      <c r="DB25" s="609"/>
      <c r="DC25" s="610"/>
      <c r="DD25" s="594">
        <v>1480530</v>
      </c>
      <c r="DE25" s="607"/>
      <c r="DF25" s="607"/>
      <c r="DG25" s="607"/>
      <c r="DH25" s="607"/>
      <c r="DI25" s="607"/>
      <c r="DJ25" s="607"/>
      <c r="DK25" s="608"/>
      <c r="DL25" s="594">
        <v>1461508</v>
      </c>
      <c r="DM25" s="607"/>
      <c r="DN25" s="607"/>
      <c r="DO25" s="607"/>
      <c r="DP25" s="607"/>
      <c r="DQ25" s="607"/>
      <c r="DR25" s="607"/>
      <c r="DS25" s="607"/>
      <c r="DT25" s="607"/>
      <c r="DU25" s="607"/>
      <c r="DV25" s="608"/>
      <c r="DW25" s="611">
        <v>26.5</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v>38661</v>
      </c>
      <c r="S26" s="589"/>
      <c r="T26" s="589"/>
      <c r="U26" s="589"/>
      <c r="V26" s="589"/>
      <c r="W26" s="589"/>
      <c r="X26" s="589"/>
      <c r="Y26" s="590"/>
      <c r="Z26" s="641">
        <v>0.4</v>
      </c>
      <c r="AA26" s="641"/>
      <c r="AB26" s="641"/>
      <c r="AC26" s="641"/>
      <c r="AD26" s="642">
        <v>38661</v>
      </c>
      <c r="AE26" s="642"/>
      <c r="AF26" s="642"/>
      <c r="AG26" s="642"/>
      <c r="AH26" s="642"/>
      <c r="AI26" s="642"/>
      <c r="AJ26" s="642"/>
      <c r="AK26" s="642"/>
      <c r="AL26" s="611">
        <v>0.8</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1228485</v>
      </c>
      <c r="CS26" s="589"/>
      <c r="CT26" s="589"/>
      <c r="CU26" s="589"/>
      <c r="CV26" s="589"/>
      <c r="CW26" s="589"/>
      <c r="CX26" s="589"/>
      <c r="CY26" s="590"/>
      <c r="CZ26" s="591">
        <v>14</v>
      </c>
      <c r="DA26" s="609"/>
      <c r="DB26" s="609"/>
      <c r="DC26" s="610"/>
      <c r="DD26" s="594">
        <v>933678</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505630</v>
      </c>
      <c r="S27" s="589"/>
      <c r="T27" s="589"/>
      <c r="U27" s="589"/>
      <c r="V27" s="589"/>
      <c r="W27" s="589"/>
      <c r="X27" s="589"/>
      <c r="Y27" s="590"/>
      <c r="Z27" s="641">
        <v>5.5</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3875467</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881679</v>
      </c>
      <c r="CS27" s="607"/>
      <c r="CT27" s="607"/>
      <c r="CU27" s="607"/>
      <c r="CV27" s="607"/>
      <c r="CW27" s="607"/>
      <c r="CX27" s="607"/>
      <c r="CY27" s="608"/>
      <c r="CZ27" s="591">
        <v>10</v>
      </c>
      <c r="DA27" s="609"/>
      <c r="DB27" s="609"/>
      <c r="DC27" s="610"/>
      <c r="DD27" s="594">
        <v>302441</v>
      </c>
      <c r="DE27" s="607"/>
      <c r="DF27" s="607"/>
      <c r="DG27" s="607"/>
      <c r="DH27" s="607"/>
      <c r="DI27" s="607"/>
      <c r="DJ27" s="607"/>
      <c r="DK27" s="608"/>
      <c r="DL27" s="594">
        <v>272369</v>
      </c>
      <c r="DM27" s="607"/>
      <c r="DN27" s="607"/>
      <c r="DO27" s="607"/>
      <c r="DP27" s="607"/>
      <c r="DQ27" s="607"/>
      <c r="DR27" s="607"/>
      <c r="DS27" s="607"/>
      <c r="DT27" s="607"/>
      <c r="DU27" s="607"/>
      <c r="DV27" s="608"/>
      <c r="DW27" s="611">
        <v>4.9000000000000004</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382801</v>
      </c>
      <c r="S28" s="589"/>
      <c r="T28" s="589"/>
      <c r="U28" s="589"/>
      <c r="V28" s="589"/>
      <c r="W28" s="589"/>
      <c r="X28" s="589"/>
      <c r="Y28" s="590"/>
      <c r="Z28" s="641">
        <v>4.0999999999999996</v>
      </c>
      <c r="AA28" s="641"/>
      <c r="AB28" s="641"/>
      <c r="AC28" s="641"/>
      <c r="AD28" s="642">
        <v>323616</v>
      </c>
      <c r="AE28" s="642"/>
      <c r="AF28" s="642"/>
      <c r="AG28" s="642"/>
      <c r="AH28" s="642"/>
      <c r="AI28" s="642"/>
      <c r="AJ28" s="642"/>
      <c r="AK28" s="642"/>
      <c r="AL28" s="611">
        <v>6.4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916018</v>
      </c>
      <c r="CS28" s="589"/>
      <c r="CT28" s="589"/>
      <c r="CU28" s="589"/>
      <c r="CV28" s="589"/>
      <c r="CW28" s="589"/>
      <c r="CX28" s="589"/>
      <c r="CY28" s="590"/>
      <c r="CZ28" s="591">
        <v>10.4</v>
      </c>
      <c r="DA28" s="609"/>
      <c r="DB28" s="609"/>
      <c r="DC28" s="610"/>
      <c r="DD28" s="594">
        <v>914053</v>
      </c>
      <c r="DE28" s="589"/>
      <c r="DF28" s="589"/>
      <c r="DG28" s="589"/>
      <c r="DH28" s="589"/>
      <c r="DI28" s="589"/>
      <c r="DJ28" s="589"/>
      <c r="DK28" s="590"/>
      <c r="DL28" s="594">
        <v>914053</v>
      </c>
      <c r="DM28" s="589"/>
      <c r="DN28" s="589"/>
      <c r="DO28" s="589"/>
      <c r="DP28" s="589"/>
      <c r="DQ28" s="589"/>
      <c r="DR28" s="589"/>
      <c r="DS28" s="589"/>
      <c r="DT28" s="589"/>
      <c r="DU28" s="589"/>
      <c r="DV28" s="590"/>
      <c r="DW28" s="611">
        <v>16.600000000000001</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109563</v>
      </c>
      <c r="S29" s="589"/>
      <c r="T29" s="589"/>
      <c r="U29" s="589"/>
      <c r="V29" s="589"/>
      <c r="W29" s="589"/>
      <c r="X29" s="589"/>
      <c r="Y29" s="590"/>
      <c r="Z29" s="641">
        <v>1.2</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289</v>
      </c>
      <c r="CG29" s="622"/>
      <c r="CH29" s="622"/>
      <c r="CI29" s="622"/>
      <c r="CJ29" s="622"/>
      <c r="CK29" s="622"/>
      <c r="CL29" s="622"/>
      <c r="CM29" s="622"/>
      <c r="CN29" s="622"/>
      <c r="CO29" s="622"/>
      <c r="CP29" s="622"/>
      <c r="CQ29" s="623"/>
      <c r="CR29" s="588">
        <v>915848</v>
      </c>
      <c r="CS29" s="607"/>
      <c r="CT29" s="607"/>
      <c r="CU29" s="607"/>
      <c r="CV29" s="607"/>
      <c r="CW29" s="607"/>
      <c r="CX29" s="607"/>
      <c r="CY29" s="608"/>
      <c r="CZ29" s="591">
        <v>10.4</v>
      </c>
      <c r="DA29" s="609"/>
      <c r="DB29" s="609"/>
      <c r="DC29" s="610"/>
      <c r="DD29" s="594">
        <v>913883</v>
      </c>
      <c r="DE29" s="607"/>
      <c r="DF29" s="607"/>
      <c r="DG29" s="607"/>
      <c r="DH29" s="607"/>
      <c r="DI29" s="607"/>
      <c r="DJ29" s="607"/>
      <c r="DK29" s="608"/>
      <c r="DL29" s="594">
        <v>913883</v>
      </c>
      <c r="DM29" s="607"/>
      <c r="DN29" s="607"/>
      <c r="DO29" s="607"/>
      <c r="DP29" s="607"/>
      <c r="DQ29" s="607"/>
      <c r="DR29" s="607"/>
      <c r="DS29" s="607"/>
      <c r="DT29" s="607"/>
      <c r="DU29" s="607"/>
      <c r="DV29" s="608"/>
      <c r="DW29" s="611">
        <v>16.600000000000001</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441757</v>
      </c>
      <c r="S30" s="589"/>
      <c r="T30" s="589"/>
      <c r="U30" s="589"/>
      <c r="V30" s="589"/>
      <c r="W30" s="589"/>
      <c r="X30" s="589"/>
      <c r="Y30" s="590"/>
      <c r="Z30" s="641">
        <v>4.8</v>
      </c>
      <c r="AA30" s="641"/>
      <c r="AB30" s="641"/>
      <c r="AC30" s="641"/>
      <c r="AD30" s="642" t="s">
        <v>112</v>
      </c>
      <c r="AE30" s="642"/>
      <c r="AF30" s="642"/>
      <c r="AG30" s="642"/>
      <c r="AH30" s="642"/>
      <c r="AI30" s="642"/>
      <c r="AJ30" s="642"/>
      <c r="AK30" s="642"/>
      <c r="AL30" s="611" t="s">
        <v>112</v>
      </c>
      <c r="AM30" s="643"/>
      <c r="AN30" s="643"/>
      <c r="AO30" s="644"/>
      <c r="AP30" s="664" t="s">
        <v>291</v>
      </c>
      <c r="AQ30" s="665"/>
      <c r="AR30" s="665"/>
      <c r="AS30" s="665"/>
      <c r="AT30" s="670" t="s">
        <v>292</v>
      </c>
      <c r="AU30" s="182"/>
      <c r="AV30" s="182"/>
      <c r="AW30" s="182"/>
      <c r="AX30" s="673" t="s">
        <v>171</v>
      </c>
      <c r="AY30" s="674"/>
      <c r="AZ30" s="674"/>
      <c r="BA30" s="674"/>
      <c r="BB30" s="674"/>
      <c r="BC30" s="674"/>
      <c r="BD30" s="674"/>
      <c r="BE30" s="674"/>
      <c r="BF30" s="675"/>
      <c r="BG30" s="654">
        <v>99.1</v>
      </c>
      <c r="BH30" s="655"/>
      <c r="BI30" s="655"/>
      <c r="BJ30" s="655"/>
      <c r="BK30" s="655"/>
      <c r="BL30" s="655"/>
      <c r="BM30" s="656">
        <v>97.6</v>
      </c>
      <c r="BN30" s="655"/>
      <c r="BO30" s="655"/>
      <c r="BP30" s="655"/>
      <c r="BQ30" s="657"/>
      <c r="BR30" s="654">
        <v>98.7</v>
      </c>
      <c r="BS30" s="655"/>
      <c r="BT30" s="655"/>
      <c r="BU30" s="655"/>
      <c r="BV30" s="655"/>
      <c r="BW30" s="655"/>
      <c r="BX30" s="656">
        <v>97.2</v>
      </c>
      <c r="BY30" s="655"/>
      <c r="BZ30" s="655"/>
      <c r="CA30" s="655"/>
      <c r="CB30" s="657"/>
      <c r="CD30" s="660"/>
      <c r="CE30" s="661"/>
      <c r="CF30" s="625" t="s">
        <v>293</v>
      </c>
      <c r="CG30" s="622"/>
      <c r="CH30" s="622"/>
      <c r="CI30" s="622"/>
      <c r="CJ30" s="622"/>
      <c r="CK30" s="622"/>
      <c r="CL30" s="622"/>
      <c r="CM30" s="622"/>
      <c r="CN30" s="622"/>
      <c r="CO30" s="622"/>
      <c r="CP30" s="622"/>
      <c r="CQ30" s="623"/>
      <c r="CR30" s="588">
        <v>817024</v>
      </c>
      <c r="CS30" s="589"/>
      <c r="CT30" s="589"/>
      <c r="CU30" s="589"/>
      <c r="CV30" s="589"/>
      <c r="CW30" s="589"/>
      <c r="CX30" s="589"/>
      <c r="CY30" s="590"/>
      <c r="CZ30" s="591">
        <v>9.3000000000000007</v>
      </c>
      <c r="DA30" s="609"/>
      <c r="DB30" s="609"/>
      <c r="DC30" s="610"/>
      <c r="DD30" s="594">
        <v>815059</v>
      </c>
      <c r="DE30" s="589"/>
      <c r="DF30" s="589"/>
      <c r="DG30" s="589"/>
      <c r="DH30" s="589"/>
      <c r="DI30" s="589"/>
      <c r="DJ30" s="589"/>
      <c r="DK30" s="590"/>
      <c r="DL30" s="594">
        <v>815059</v>
      </c>
      <c r="DM30" s="589"/>
      <c r="DN30" s="589"/>
      <c r="DO30" s="589"/>
      <c r="DP30" s="589"/>
      <c r="DQ30" s="589"/>
      <c r="DR30" s="589"/>
      <c r="DS30" s="589"/>
      <c r="DT30" s="589"/>
      <c r="DU30" s="589"/>
      <c r="DV30" s="590"/>
      <c r="DW30" s="611">
        <v>14.8</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447722</v>
      </c>
      <c r="S31" s="589"/>
      <c r="T31" s="589"/>
      <c r="U31" s="589"/>
      <c r="V31" s="589"/>
      <c r="W31" s="589"/>
      <c r="X31" s="589"/>
      <c r="Y31" s="590"/>
      <c r="Z31" s="641">
        <v>4.8</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99.3</v>
      </c>
      <c r="BH31" s="607"/>
      <c r="BI31" s="607"/>
      <c r="BJ31" s="607"/>
      <c r="BK31" s="607"/>
      <c r="BL31" s="607"/>
      <c r="BM31" s="643">
        <v>97.8</v>
      </c>
      <c r="BN31" s="653"/>
      <c r="BO31" s="653"/>
      <c r="BP31" s="653"/>
      <c r="BQ31" s="617"/>
      <c r="BR31" s="652">
        <v>99.3</v>
      </c>
      <c r="BS31" s="607"/>
      <c r="BT31" s="607"/>
      <c r="BU31" s="607"/>
      <c r="BV31" s="607"/>
      <c r="BW31" s="607"/>
      <c r="BX31" s="643">
        <v>97.7</v>
      </c>
      <c r="BY31" s="653"/>
      <c r="BZ31" s="653"/>
      <c r="CA31" s="653"/>
      <c r="CB31" s="617"/>
      <c r="CD31" s="660"/>
      <c r="CE31" s="661"/>
      <c r="CF31" s="625" t="s">
        <v>297</v>
      </c>
      <c r="CG31" s="622"/>
      <c r="CH31" s="622"/>
      <c r="CI31" s="622"/>
      <c r="CJ31" s="622"/>
      <c r="CK31" s="622"/>
      <c r="CL31" s="622"/>
      <c r="CM31" s="622"/>
      <c r="CN31" s="622"/>
      <c r="CO31" s="622"/>
      <c r="CP31" s="622"/>
      <c r="CQ31" s="623"/>
      <c r="CR31" s="588">
        <v>98824</v>
      </c>
      <c r="CS31" s="607"/>
      <c r="CT31" s="607"/>
      <c r="CU31" s="607"/>
      <c r="CV31" s="607"/>
      <c r="CW31" s="607"/>
      <c r="CX31" s="607"/>
      <c r="CY31" s="608"/>
      <c r="CZ31" s="591">
        <v>1.1000000000000001</v>
      </c>
      <c r="DA31" s="609"/>
      <c r="DB31" s="609"/>
      <c r="DC31" s="610"/>
      <c r="DD31" s="594">
        <v>98824</v>
      </c>
      <c r="DE31" s="607"/>
      <c r="DF31" s="607"/>
      <c r="DG31" s="607"/>
      <c r="DH31" s="607"/>
      <c r="DI31" s="607"/>
      <c r="DJ31" s="607"/>
      <c r="DK31" s="608"/>
      <c r="DL31" s="594">
        <v>98824</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254045</v>
      </c>
      <c r="S32" s="589"/>
      <c r="T32" s="589"/>
      <c r="U32" s="589"/>
      <c r="V32" s="589"/>
      <c r="W32" s="589"/>
      <c r="X32" s="589"/>
      <c r="Y32" s="590"/>
      <c r="Z32" s="641">
        <v>2.7</v>
      </c>
      <c r="AA32" s="641"/>
      <c r="AB32" s="641"/>
      <c r="AC32" s="641"/>
      <c r="AD32" s="642">
        <v>4153</v>
      </c>
      <c r="AE32" s="642"/>
      <c r="AF32" s="642"/>
      <c r="AG32" s="642"/>
      <c r="AH32" s="642"/>
      <c r="AI32" s="642"/>
      <c r="AJ32" s="642"/>
      <c r="AK32" s="642"/>
      <c r="AL32" s="611">
        <v>0.1</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99</v>
      </c>
      <c r="BH32" s="573"/>
      <c r="BI32" s="573"/>
      <c r="BJ32" s="573"/>
      <c r="BK32" s="573"/>
      <c r="BL32" s="573"/>
      <c r="BM32" s="636">
        <v>97.4</v>
      </c>
      <c r="BN32" s="573"/>
      <c r="BO32" s="573"/>
      <c r="BP32" s="573"/>
      <c r="BQ32" s="630"/>
      <c r="BR32" s="651">
        <v>98.3</v>
      </c>
      <c r="BS32" s="573"/>
      <c r="BT32" s="573"/>
      <c r="BU32" s="573"/>
      <c r="BV32" s="573"/>
      <c r="BW32" s="573"/>
      <c r="BX32" s="636">
        <v>96.6</v>
      </c>
      <c r="BY32" s="573"/>
      <c r="BZ32" s="573"/>
      <c r="CA32" s="573"/>
      <c r="CB32" s="630"/>
      <c r="CD32" s="662"/>
      <c r="CE32" s="663"/>
      <c r="CF32" s="625" t="s">
        <v>300</v>
      </c>
      <c r="CG32" s="622"/>
      <c r="CH32" s="622"/>
      <c r="CI32" s="622"/>
      <c r="CJ32" s="622"/>
      <c r="CK32" s="622"/>
      <c r="CL32" s="622"/>
      <c r="CM32" s="622"/>
      <c r="CN32" s="622"/>
      <c r="CO32" s="622"/>
      <c r="CP32" s="622"/>
      <c r="CQ32" s="623"/>
      <c r="CR32" s="588">
        <v>170</v>
      </c>
      <c r="CS32" s="589"/>
      <c r="CT32" s="589"/>
      <c r="CU32" s="589"/>
      <c r="CV32" s="589"/>
      <c r="CW32" s="589"/>
      <c r="CX32" s="589"/>
      <c r="CY32" s="590"/>
      <c r="CZ32" s="591">
        <v>0</v>
      </c>
      <c r="DA32" s="609"/>
      <c r="DB32" s="609"/>
      <c r="DC32" s="610"/>
      <c r="DD32" s="594">
        <v>170</v>
      </c>
      <c r="DE32" s="589"/>
      <c r="DF32" s="589"/>
      <c r="DG32" s="589"/>
      <c r="DH32" s="589"/>
      <c r="DI32" s="589"/>
      <c r="DJ32" s="589"/>
      <c r="DK32" s="590"/>
      <c r="DL32" s="594">
        <v>170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794000</v>
      </c>
      <c r="S33" s="589"/>
      <c r="T33" s="589"/>
      <c r="U33" s="589"/>
      <c r="V33" s="589"/>
      <c r="W33" s="589"/>
      <c r="X33" s="589"/>
      <c r="Y33" s="590"/>
      <c r="Z33" s="641">
        <v>8.6</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3463358</v>
      </c>
      <c r="CS33" s="607"/>
      <c r="CT33" s="607"/>
      <c r="CU33" s="607"/>
      <c r="CV33" s="607"/>
      <c r="CW33" s="607"/>
      <c r="CX33" s="607"/>
      <c r="CY33" s="608"/>
      <c r="CZ33" s="591">
        <v>39.4</v>
      </c>
      <c r="DA33" s="609"/>
      <c r="DB33" s="609"/>
      <c r="DC33" s="610"/>
      <c r="DD33" s="594">
        <v>2877977</v>
      </c>
      <c r="DE33" s="607"/>
      <c r="DF33" s="607"/>
      <c r="DG33" s="607"/>
      <c r="DH33" s="607"/>
      <c r="DI33" s="607"/>
      <c r="DJ33" s="607"/>
      <c r="DK33" s="608"/>
      <c r="DL33" s="594">
        <v>1737439</v>
      </c>
      <c r="DM33" s="607"/>
      <c r="DN33" s="607"/>
      <c r="DO33" s="607"/>
      <c r="DP33" s="607"/>
      <c r="DQ33" s="607"/>
      <c r="DR33" s="607"/>
      <c r="DS33" s="607"/>
      <c r="DT33" s="607"/>
      <c r="DU33" s="607"/>
      <c r="DV33" s="608"/>
      <c r="DW33" s="611">
        <v>31.6</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v>99100</v>
      </c>
      <c r="S34" s="589"/>
      <c r="T34" s="589"/>
      <c r="U34" s="589"/>
      <c r="V34" s="589"/>
      <c r="W34" s="589"/>
      <c r="X34" s="589"/>
      <c r="Y34" s="590"/>
      <c r="Z34" s="641">
        <v>1.1000000000000001</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1347861</v>
      </c>
      <c r="CS34" s="589"/>
      <c r="CT34" s="589"/>
      <c r="CU34" s="589"/>
      <c r="CV34" s="589"/>
      <c r="CW34" s="589"/>
      <c r="CX34" s="589"/>
      <c r="CY34" s="590"/>
      <c r="CZ34" s="591">
        <v>15.3</v>
      </c>
      <c r="DA34" s="609"/>
      <c r="DB34" s="609"/>
      <c r="DC34" s="610"/>
      <c r="DD34" s="594">
        <v>955518</v>
      </c>
      <c r="DE34" s="589"/>
      <c r="DF34" s="589"/>
      <c r="DG34" s="589"/>
      <c r="DH34" s="589"/>
      <c r="DI34" s="589"/>
      <c r="DJ34" s="589"/>
      <c r="DK34" s="590"/>
      <c r="DL34" s="594">
        <v>668442</v>
      </c>
      <c r="DM34" s="589"/>
      <c r="DN34" s="589"/>
      <c r="DO34" s="589"/>
      <c r="DP34" s="589"/>
      <c r="DQ34" s="589"/>
      <c r="DR34" s="589"/>
      <c r="DS34" s="589"/>
      <c r="DT34" s="589"/>
      <c r="DU34" s="589"/>
      <c r="DV34" s="590"/>
      <c r="DW34" s="611">
        <v>12.1</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316000</v>
      </c>
      <c r="S35" s="589"/>
      <c r="T35" s="589"/>
      <c r="U35" s="589"/>
      <c r="V35" s="589"/>
      <c r="W35" s="589"/>
      <c r="X35" s="589"/>
      <c r="Y35" s="590"/>
      <c r="Z35" s="641">
        <v>3.4</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608849</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179022</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103858</v>
      </c>
      <c r="CS35" s="607"/>
      <c r="CT35" s="607"/>
      <c r="CU35" s="607"/>
      <c r="CV35" s="607"/>
      <c r="CW35" s="607"/>
      <c r="CX35" s="607"/>
      <c r="CY35" s="608"/>
      <c r="CZ35" s="591">
        <v>1.2</v>
      </c>
      <c r="DA35" s="609"/>
      <c r="DB35" s="609"/>
      <c r="DC35" s="610"/>
      <c r="DD35" s="594">
        <v>84630</v>
      </c>
      <c r="DE35" s="607"/>
      <c r="DF35" s="607"/>
      <c r="DG35" s="607"/>
      <c r="DH35" s="607"/>
      <c r="DI35" s="607"/>
      <c r="DJ35" s="607"/>
      <c r="DK35" s="608"/>
      <c r="DL35" s="594">
        <v>79621</v>
      </c>
      <c r="DM35" s="607"/>
      <c r="DN35" s="607"/>
      <c r="DO35" s="607"/>
      <c r="DP35" s="607"/>
      <c r="DQ35" s="607"/>
      <c r="DR35" s="607"/>
      <c r="DS35" s="607"/>
      <c r="DT35" s="607"/>
      <c r="DU35" s="607"/>
      <c r="DV35" s="608"/>
      <c r="DW35" s="611">
        <v>1.4</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9265184</v>
      </c>
      <c r="S36" s="629"/>
      <c r="T36" s="629"/>
      <c r="U36" s="629"/>
      <c r="V36" s="629"/>
      <c r="W36" s="629"/>
      <c r="X36" s="629"/>
      <c r="Y36" s="632"/>
      <c r="Z36" s="633">
        <v>100</v>
      </c>
      <c r="AA36" s="633"/>
      <c r="AB36" s="633"/>
      <c r="AC36" s="633"/>
      <c r="AD36" s="634">
        <v>5090707</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92387</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160570</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1049374</v>
      </c>
      <c r="CS36" s="589"/>
      <c r="CT36" s="589"/>
      <c r="CU36" s="589"/>
      <c r="CV36" s="589"/>
      <c r="CW36" s="589"/>
      <c r="CX36" s="589"/>
      <c r="CY36" s="590"/>
      <c r="CZ36" s="591">
        <v>11.9</v>
      </c>
      <c r="DA36" s="609"/>
      <c r="DB36" s="609"/>
      <c r="DC36" s="610"/>
      <c r="DD36" s="594">
        <v>985626</v>
      </c>
      <c r="DE36" s="589"/>
      <c r="DF36" s="589"/>
      <c r="DG36" s="589"/>
      <c r="DH36" s="589"/>
      <c r="DI36" s="589"/>
      <c r="DJ36" s="589"/>
      <c r="DK36" s="590"/>
      <c r="DL36" s="594">
        <v>769975</v>
      </c>
      <c r="DM36" s="589"/>
      <c r="DN36" s="589"/>
      <c r="DO36" s="589"/>
      <c r="DP36" s="589"/>
      <c r="DQ36" s="589"/>
      <c r="DR36" s="589"/>
      <c r="DS36" s="589"/>
      <c r="DT36" s="589"/>
      <c r="DU36" s="589"/>
      <c r="DV36" s="590"/>
      <c r="DW36" s="611">
        <v>14</v>
      </c>
      <c r="DX36" s="612"/>
      <c r="DY36" s="612"/>
      <c r="DZ36" s="612"/>
      <c r="EA36" s="612"/>
      <c r="EB36" s="612"/>
      <c r="EC36" s="613"/>
    </row>
    <row r="37" spans="2:133" ht="11.25" customHeight="1">
      <c r="AQ37" s="614" t="s">
        <v>315</v>
      </c>
      <c r="AR37" s="615"/>
      <c r="AS37" s="615"/>
      <c r="AT37" s="615"/>
      <c r="AU37" s="615"/>
      <c r="AV37" s="615"/>
      <c r="AW37" s="615"/>
      <c r="AX37" s="615"/>
      <c r="AY37" s="616"/>
      <c r="AZ37" s="588">
        <v>415</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2703</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614271</v>
      </c>
      <c r="CS37" s="607"/>
      <c r="CT37" s="607"/>
      <c r="CU37" s="607"/>
      <c r="CV37" s="607"/>
      <c r="CW37" s="607"/>
      <c r="CX37" s="607"/>
      <c r="CY37" s="608"/>
      <c r="CZ37" s="591">
        <v>7</v>
      </c>
      <c r="DA37" s="609"/>
      <c r="DB37" s="609"/>
      <c r="DC37" s="610"/>
      <c r="DD37" s="594">
        <v>614271</v>
      </c>
      <c r="DE37" s="607"/>
      <c r="DF37" s="607"/>
      <c r="DG37" s="607"/>
      <c r="DH37" s="607"/>
      <c r="DI37" s="607"/>
      <c r="DJ37" s="607"/>
      <c r="DK37" s="608"/>
      <c r="DL37" s="594">
        <v>511496</v>
      </c>
      <c r="DM37" s="607"/>
      <c r="DN37" s="607"/>
      <c r="DO37" s="607"/>
      <c r="DP37" s="607"/>
      <c r="DQ37" s="607"/>
      <c r="DR37" s="607"/>
      <c r="DS37" s="607"/>
      <c r="DT37" s="607"/>
      <c r="DU37" s="607"/>
      <c r="DV37" s="608"/>
      <c r="DW37" s="611">
        <v>9.3000000000000007</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4549</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608849</v>
      </c>
      <c r="CS38" s="589"/>
      <c r="CT38" s="589"/>
      <c r="CU38" s="589"/>
      <c r="CV38" s="589"/>
      <c r="CW38" s="589"/>
      <c r="CX38" s="589"/>
      <c r="CY38" s="590"/>
      <c r="CZ38" s="591">
        <v>6.9</v>
      </c>
      <c r="DA38" s="609"/>
      <c r="DB38" s="609"/>
      <c r="DC38" s="610"/>
      <c r="DD38" s="594">
        <v>557660</v>
      </c>
      <c r="DE38" s="589"/>
      <c r="DF38" s="589"/>
      <c r="DG38" s="589"/>
      <c r="DH38" s="589"/>
      <c r="DI38" s="589"/>
      <c r="DJ38" s="589"/>
      <c r="DK38" s="590"/>
      <c r="DL38" s="594">
        <v>219401</v>
      </c>
      <c r="DM38" s="589"/>
      <c r="DN38" s="589"/>
      <c r="DO38" s="589"/>
      <c r="DP38" s="589"/>
      <c r="DQ38" s="589"/>
      <c r="DR38" s="589"/>
      <c r="DS38" s="589"/>
      <c r="DT38" s="589"/>
      <c r="DU38" s="589"/>
      <c r="DV38" s="590"/>
      <c r="DW38" s="611">
        <v>4</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92</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301739</v>
      </c>
      <c r="CS39" s="607"/>
      <c r="CT39" s="607"/>
      <c r="CU39" s="607"/>
      <c r="CV39" s="607"/>
      <c r="CW39" s="607"/>
      <c r="CX39" s="607"/>
      <c r="CY39" s="608"/>
      <c r="CZ39" s="591">
        <v>3.4</v>
      </c>
      <c r="DA39" s="609"/>
      <c r="DB39" s="609"/>
      <c r="DC39" s="610"/>
      <c r="DD39" s="594">
        <v>290423</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92094</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79</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51677</v>
      </c>
      <c r="CS40" s="589"/>
      <c r="CT40" s="589"/>
      <c r="CU40" s="589"/>
      <c r="CV40" s="589"/>
      <c r="CW40" s="589"/>
      <c r="CX40" s="589"/>
      <c r="CY40" s="590"/>
      <c r="CZ40" s="591">
        <v>0.6</v>
      </c>
      <c r="DA40" s="609"/>
      <c r="DB40" s="609"/>
      <c r="DC40" s="610"/>
      <c r="DD40" s="594">
        <v>4120</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423953</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282</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1733645</v>
      </c>
      <c r="CS42" s="589"/>
      <c r="CT42" s="589"/>
      <c r="CU42" s="589"/>
      <c r="CV42" s="589"/>
      <c r="CW42" s="589"/>
      <c r="CX42" s="589"/>
      <c r="CY42" s="590"/>
      <c r="CZ42" s="591">
        <v>19.7</v>
      </c>
      <c r="DA42" s="592"/>
      <c r="DB42" s="592"/>
      <c r="DC42" s="593"/>
      <c r="DD42" s="594">
        <v>454545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23630</v>
      </c>
      <c r="CS43" s="607"/>
      <c r="CT43" s="607"/>
      <c r="CU43" s="607"/>
      <c r="CV43" s="607"/>
      <c r="CW43" s="607"/>
      <c r="CX43" s="607"/>
      <c r="CY43" s="608"/>
      <c r="CZ43" s="591">
        <v>0.3</v>
      </c>
      <c r="DA43" s="609"/>
      <c r="DB43" s="609"/>
      <c r="DC43" s="610"/>
      <c r="DD43" s="594">
        <v>23549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1732348</v>
      </c>
      <c r="CS44" s="589"/>
      <c r="CT44" s="589"/>
      <c r="CU44" s="589"/>
      <c r="CV44" s="589"/>
      <c r="CW44" s="589"/>
      <c r="CX44" s="589"/>
      <c r="CY44" s="590"/>
      <c r="CZ44" s="591">
        <v>19.7</v>
      </c>
      <c r="DA44" s="592"/>
      <c r="DB44" s="592"/>
      <c r="DC44" s="593"/>
      <c r="DD44" s="594">
        <v>453248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1063056</v>
      </c>
      <c r="CS45" s="607"/>
      <c r="CT45" s="607"/>
      <c r="CU45" s="607"/>
      <c r="CV45" s="607"/>
      <c r="CW45" s="607"/>
      <c r="CX45" s="607"/>
      <c r="CY45" s="608"/>
      <c r="CZ45" s="591">
        <v>12.1</v>
      </c>
      <c r="DA45" s="609"/>
      <c r="DB45" s="609"/>
      <c r="DC45" s="610"/>
      <c r="DD45" s="594">
        <v>92328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661485</v>
      </c>
      <c r="CS46" s="589"/>
      <c r="CT46" s="589"/>
      <c r="CU46" s="589"/>
      <c r="CV46" s="589"/>
      <c r="CW46" s="589"/>
      <c r="CX46" s="589"/>
      <c r="CY46" s="590"/>
      <c r="CZ46" s="591">
        <v>7.5</v>
      </c>
      <c r="DA46" s="592"/>
      <c r="DB46" s="592"/>
      <c r="DC46" s="593"/>
      <c r="DD46" s="594">
        <v>360301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1297</v>
      </c>
      <c r="CS47" s="607"/>
      <c r="CT47" s="607"/>
      <c r="CU47" s="607"/>
      <c r="CV47" s="607"/>
      <c r="CW47" s="607"/>
      <c r="CX47" s="607"/>
      <c r="CY47" s="608"/>
      <c r="CZ47" s="591">
        <v>0</v>
      </c>
      <c r="DA47" s="609"/>
      <c r="DB47" s="609"/>
      <c r="DC47" s="610"/>
      <c r="DD47" s="594">
        <v>1297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343</v>
      </c>
      <c r="CS48" s="589"/>
      <c r="CT48" s="589"/>
      <c r="CU48" s="589"/>
      <c r="CV48" s="589"/>
      <c r="CW48" s="589"/>
      <c r="CX48" s="589"/>
      <c r="CY48" s="590"/>
      <c r="CZ48" s="591" t="s">
        <v>343</v>
      </c>
      <c r="DA48" s="592"/>
      <c r="DB48" s="592"/>
      <c r="DC48" s="593"/>
      <c r="DD48" s="594" t="s">
        <v>343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8797407</v>
      </c>
      <c r="CS49" s="573"/>
      <c r="CT49" s="573"/>
      <c r="CU49" s="573"/>
      <c r="CV49" s="573"/>
      <c r="CW49" s="573"/>
      <c r="CX49" s="573"/>
      <c r="CY49" s="574"/>
      <c r="CZ49" s="575">
        <v>100</v>
      </c>
      <c r="DA49" s="576"/>
      <c r="DB49" s="576"/>
      <c r="DC49" s="577"/>
      <c r="DD49" s="578">
        <v>6029546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02" zoomScale="70" zoomScaleNormal="25" zoomScaleSheetLayoutView="70" workbookViewId="0">
      <selection activeCell="CW86" sqref="CW86:DA8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9260</v>
      </c>
      <c r="R7" s="1101"/>
      <c r="S7" s="1101"/>
      <c r="T7" s="1101"/>
      <c r="U7" s="1101"/>
      <c r="V7" s="1101">
        <v>8793</v>
      </c>
      <c r="W7" s="1101"/>
      <c r="X7" s="1101"/>
      <c r="Y7" s="1101"/>
      <c r="Z7" s="1101"/>
      <c r="AA7" s="1101">
        <v>467</v>
      </c>
      <c r="AB7" s="1101"/>
      <c r="AC7" s="1101"/>
      <c r="AD7" s="1101"/>
      <c r="AE7" s="1102"/>
      <c r="AF7" s="1103">
        <v>191</v>
      </c>
      <c r="AG7" s="1104"/>
      <c r="AH7" s="1104"/>
      <c r="AI7" s="1104"/>
      <c r="AJ7" s="1105"/>
      <c r="AK7" s="1087">
        <v>1</v>
      </c>
      <c r="AL7" s="1088"/>
      <c r="AM7" s="1088"/>
      <c r="AN7" s="1088"/>
      <c r="AO7" s="1088"/>
      <c r="AP7" s="1088">
        <v>8317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543</v>
      </c>
      <c r="BS7" s="1091" t="s">
        <v>544</v>
      </c>
      <c r="BT7" s="1092"/>
      <c r="BU7" s="1092"/>
      <c r="BV7" s="1092"/>
      <c r="BW7" s="1092"/>
      <c r="BX7" s="1092"/>
      <c r="BY7" s="1092"/>
      <c r="BZ7" s="1092"/>
      <c r="CA7" s="1092"/>
      <c r="CB7" s="1092"/>
      <c r="CC7" s="1092"/>
      <c r="CD7" s="1092"/>
      <c r="CE7" s="1092"/>
      <c r="CF7" s="1092"/>
      <c r="CG7" s="1093"/>
      <c r="CH7" s="1084">
        <v>0</v>
      </c>
      <c r="CI7" s="1085"/>
      <c r="CJ7" s="1085"/>
      <c r="CK7" s="1085"/>
      <c r="CL7" s="1086"/>
      <c r="CM7" s="1084">
        <v>15</v>
      </c>
      <c r="CN7" s="1085"/>
      <c r="CO7" s="1085"/>
      <c r="CP7" s="1085"/>
      <c r="CQ7" s="1086"/>
      <c r="CR7" s="1084">
        <v>1</v>
      </c>
      <c r="CS7" s="1085"/>
      <c r="CT7" s="1085"/>
      <c r="CU7" s="1085"/>
      <c r="CV7" s="1086"/>
      <c r="CW7" s="1084">
        <v>1</v>
      </c>
      <c r="CX7" s="1085"/>
      <c r="CY7" s="1085"/>
      <c r="CZ7" s="1085"/>
      <c r="DA7" s="1086"/>
      <c r="DB7" s="1084">
        <v>0</v>
      </c>
      <c r="DC7" s="1085"/>
      <c r="DD7" s="1085"/>
      <c r="DE7" s="1085"/>
      <c r="DF7" s="1086"/>
      <c r="DG7" s="1084">
        <v>14</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27" t="s">
        <v>368</v>
      </c>
      <c r="C8" s="1028"/>
      <c r="D8" s="1028"/>
      <c r="E8" s="1028"/>
      <c r="F8" s="1028"/>
      <c r="G8" s="1028"/>
      <c r="H8" s="1028"/>
      <c r="I8" s="1028"/>
      <c r="J8" s="1028"/>
      <c r="K8" s="1028"/>
      <c r="L8" s="1028"/>
      <c r="M8" s="1028"/>
      <c r="N8" s="1028"/>
      <c r="O8" s="1028"/>
      <c r="P8" s="1029"/>
      <c r="Q8" s="1039">
        <v>5</v>
      </c>
      <c r="R8" s="1040"/>
      <c r="S8" s="1040"/>
      <c r="T8" s="1040"/>
      <c r="U8" s="1040"/>
      <c r="V8" s="1040">
        <v>4</v>
      </c>
      <c r="W8" s="1040"/>
      <c r="X8" s="1040"/>
      <c r="Y8" s="1040"/>
      <c r="Z8" s="1040"/>
      <c r="AA8" s="1040">
        <v>1</v>
      </c>
      <c r="AB8" s="1040"/>
      <c r="AC8" s="1040"/>
      <c r="AD8" s="1040"/>
      <c r="AE8" s="1041"/>
      <c r="AF8" s="1033">
        <v>1</v>
      </c>
      <c r="AG8" s="1034"/>
      <c r="AH8" s="1034"/>
      <c r="AI8" s="1034"/>
      <c r="AJ8" s="1035"/>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t="s">
        <v>369</v>
      </c>
      <c r="C9" s="1028"/>
      <c r="D9" s="1028"/>
      <c r="E9" s="1028"/>
      <c r="F9" s="1028"/>
      <c r="G9" s="1028"/>
      <c r="H9" s="1028"/>
      <c r="I9" s="1028"/>
      <c r="J9" s="1028"/>
      <c r="K9" s="1028"/>
      <c r="L9" s="1028"/>
      <c r="M9" s="1028"/>
      <c r="N9" s="1028"/>
      <c r="O9" s="1028"/>
      <c r="P9" s="1029"/>
      <c r="Q9" s="1039">
        <v>0</v>
      </c>
      <c r="R9" s="1040"/>
      <c r="S9" s="1040"/>
      <c r="T9" s="1040"/>
      <c r="U9" s="1040"/>
      <c r="V9" s="1040">
        <v>0</v>
      </c>
      <c r="W9" s="1040"/>
      <c r="X9" s="1040"/>
      <c r="Y9" s="1040"/>
      <c r="Z9" s="1040"/>
      <c r="AA9" s="1040">
        <v>0</v>
      </c>
      <c r="AB9" s="1040"/>
      <c r="AC9" s="1040"/>
      <c r="AD9" s="1040"/>
      <c r="AE9" s="1041"/>
      <c r="AF9" s="1033" t="s">
        <v>112</v>
      </c>
      <c r="AG9" s="1034"/>
      <c r="AH9" s="1034"/>
      <c r="AI9" s="1034"/>
      <c r="AJ9" s="1035"/>
      <c r="AK9" s="1082">
        <v>0</v>
      </c>
      <c r="AL9" s="1083"/>
      <c r="AM9" s="1083"/>
      <c r="AN9" s="1083"/>
      <c r="AO9" s="1083"/>
      <c r="AP9" s="1083">
        <v>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f>SUM(Q7:U9)</f>
        <v>9265</v>
      </c>
      <c r="R23" s="1065"/>
      <c r="S23" s="1065"/>
      <c r="T23" s="1065"/>
      <c r="U23" s="1065"/>
      <c r="V23" s="1065">
        <f>SUM(V7:Z9)</f>
        <v>8797</v>
      </c>
      <c r="W23" s="1065"/>
      <c r="X23" s="1065"/>
      <c r="Y23" s="1065"/>
      <c r="Z23" s="1065"/>
      <c r="AA23" s="1065">
        <f>SUM(AA7:AE9)</f>
        <v>468</v>
      </c>
      <c r="AB23" s="1065"/>
      <c r="AC23" s="1065"/>
      <c r="AD23" s="1065"/>
      <c r="AE23" s="1066"/>
      <c r="AF23" s="1067">
        <v>192</v>
      </c>
      <c r="AG23" s="1065"/>
      <c r="AH23" s="1065"/>
      <c r="AI23" s="1065"/>
      <c r="AJ23" s="1068"/>
      <c r="AK23" s="1069"/>
      <c r="AL23" s="1070"/>
      <c r="AM23" s="1070"/>
      <c r="AN23" s="1070"/>
      <c r="AO23" s="1070"/>
      <c r="AP23" s="1065">
        <f>SUM(AP7:AT9)</f>
        <v>8317</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2129</v>
      </c>
      <c r="R28" s="1050"/>
      <c r="S28" s="1050"/>
      <c r="T28" s="1050"/>
      <c r="U28" s="1050"/>
      <c r="V28" s="1050">
        <v>1950</v>
      </c>
      <c r="W28" s="1050"/>
      <c r="X28" s="1050"/>
      <c r="Y28" s="1050"/>
      <c r="Z28" s="1050"/>
      <c r="AA28" s="1050">
        <v>179</v>
      </c>
      <c r="AB28" s="1050"/>
      <c r="AC28" s="1050"/>
      <c r="AD28" s="1050"/>
      <c r="AE28" s="1051"/>
      <c r="AF28" s="1052">
        <v>179</v>
      </c>
      <c r="AG28" s="1050"/>
      <c r="AH28" s="1050"/>
      <c r="AI28" s="1050"/>
      <c r="AJ28" s="1053"/>
      <c r="AK28" s="1054">
        <v>92</v>
      </c>
      <c r="AL28" s="1042"/>
      <c r="AM28" s="1042"/>
      <c r="AN28" s="1042"/>
      <c r="AO28" s="1042"/>
      <c r="AP28" s="1042">
        <v>0</v>
      </c>
      <c r="AQ28" s="1042"/>
      <c r="AR28" s="1042"/>
      <c r="AS28" s="1042"/>
      <c r="AT28" s="1042"/>
      <c r="AU28" s="1042">
        <v>0</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384</v>
      </c>
      <c r="C29" s="1028"/>
      <c r="D29" s="1028"/>
      <c r="E29" s="1028"/>
      <c r="F29" s="1028"/>
      <c r="G29" s="1028"/>
      <c r="H29" s="1028"/>
      <c r="I29" s="1028"/>
      <c r="J29" s="1028"/>
      <c r="K29" s="1028"/>
      <c r="L29" s="1028"/>
      <c r="M29" s="1028"/>
      <c r="N29" s="1028"/>
      <c r="O29" s="1028"/>
      <c r="P29" s="1029"/>
      <c r="Q29" s="1039">
        <v>1745</v>
      </c>
      <c r="R29" s="1040"/>
      <c r="S29" s="1040"/>
      <c r="T29" s="1040"/>
      <c r="U29" s="1040"/>
      <c r="V29" s="1040">
        <v>1631</v>
      </c>
      <c r="W29" s="1040"/>
      <c r="X29" s="1040"/>
      <c r="Y29" s="1040"/>
      <c r="Z29" s="1040"/>
      <c r="AA29" s="1040">
        <v>114</v>
      </c>
      <c r="AB29" s="1040"/>
      <c r="AC29" s="1040"/>
      <c r="AD29" s="1040"/>
      <c r="AE29" s="1041"/>
      <c r="AF29" s="1033">
        <v>114</v>
      </c>
      <c r="AG29" s="1034"/>
      <c r="AH29" s="1034"/>
      <c r="AI29" s="1034"/>
      <c r="AJ29" s="1035"/>
      <c r="AK29" s="976">
        <v>245</v>
      </c>
      <c r="AL29" s="967"/>
      <c r="AM29" s="967"/>
      <c r="AN29" s="967"/>
      <c r="AO29" s="967"/>
      <c r="AP29" s="967">
        <v>0</v>
      </c>
      <c r="AQ29" s="967"/>
      <c r="AR29" s="967"/>
      <c r="AS29" s="967"/>
      <c r="AT29" s="967"/>
      <c r="AU29" s="967">
        <v>0</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385</v>
      </c>
      <c r="C30" s="1028"/>
      <c r="D30" s="1028"/>
      <c r="E30" s="1028"/>
      <c r="F30" s="1028"/>
      <c r="G30" s="1028"/>
      <c r="H30" s="1028"/>
      <c r="I30" s="1028"/>
      <c r="J30" s="1028"/>
      <c r="K30" s="1028"/>
      <c r="L30" s="1028"/>
      <c r="M30" s="1028"/>
      <c r="N30" s="1028"/>
      <c r="O30" s="1028"/>
      <c r="P30" s="1029"/>
      <c r="Q30" s="1039">
        <v>192</v>
      </c>
      <c r="R30" s="1040"/>
      <c r="S30" s="1040"/>
      <c r="T30" s="1040"/>
      <c r="U30" s="1040"/>
      <c r="V30" s="1040">
        <v>192</v>
      </c>
      <c r="W30" s="1040"/>
      <c r="X30" s="1040"/>
      <c r="Y30" s="1040"/>
      <c r="Z30" s="1040"/>
      <c r="AA30" s="1040">
        <v>0</v>
      </c>
      <c r="AB30" s="1040"/>
      <c r="AC30" s="1040"/>
      <c r="AD30" s="1040"/>
      <c r="AE30" s="1041"/>
      <c r="AF30" s="1033">
        <v>0</v>
      </c>
      <c r="AG30" s="1034"/>
      <c r="AH30" s="1034"/>
      <c r="AI30" s="1034"/>
      <c r="AJ30" s="1035"/>
      <c r="AK30" s="976">
        <v>26</v>
      </c>
      <c r="AL30" s="967"/>
      <c r="AM30" s="967"/>
      <c r="AN30" s="967"/>
      <c r="AO30" s="967"/>
      <c r="AP30" s="967">
        <v>0</v>
      </c>
      <c r="AQ30" s="967"/>
      <c r="AR30" s="967"/>
      <c r="AS30" s="967"/>
      <c r="AT30" s="967"/>
      <c r="AU30" s="967">
        <v>0</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386</v>
      </c>
      <c r="C31" s="1028"/>
      <c r="D31" s="1028"/>
      <c r="E31" s="1028"/>
      <c r="F31" s="1028"/>
      <c r="G31" s="1028"/>
      <c r="H31" s="1028"/>
      <c r="I31" s="1028"/>
      <c r="J31" s="1028"/>
      <c r="K31" s="1028"/>
      <c r="L31" s="1028"/>
      <c r="M31" s="1028"/>
      <c r="N31" s="1028"/>
      <c r="O31" s="1028"/>
      <c r="P31" s="1029"/>
      <c r="Q31" s="1039">
        <v>462</v>
      </c>
      <c r="R31" s="1040"/>
      <c r="S31" s="1040"/>
      <c r="T31" s="1040"/>
      <c r="U31" s="1040"/>
      <c r="V31" s="1040">
        <v>83</v>
      </c>
      <c r="W31" s="1040"/>
      <c r="X31" s="1040"/>
      <c r="Y31" s="1040"/>
      <c r="Z31" s="1040"/>
      <c r="AA31" s="1040">
        <v>379</v>
      </c>
      <c r="AB31" s="1040"/>
      <c r="AC31" s="1040"/>
      <c r="AD31" s="1040"/>
      <c r="AE31" s="1041"/>
      <c r="AF31" s="1033">
        <v>379</v>
      </c>
      <c r="AG31" s="1034"/>
      <c r="AH31" s="1034"/>
      <c r="AI31" s="1034"/>
      <c r="AJ31" s="1035"/>
      <c r="AK31" s="976">
        <v>0</v>
      </c>
      <c r="AL31" s="967"/>
      <c r="AM31" s="967"/>
      <c r="AN31" s="967"/>
      <c r="AO31" s="967"/>
      <c r="AP31" s="967">
        <v>196</v>
      </c>
      <c r="AQ31" s="967"/>
      <c r="AR31" s="967"/>
      <c r="AS31" s="967"/>
      <c r="AT31" s="967"/>
      <c r="AU31" s="967">
        <v>0</v>
      </c>
      <c r="AV31" s="967"/>
      <c r="AW31" s="967"/>
      <c r="AX31" s="967"/>
      <c r="AY31" s="967"/>
      <c r="AZ31" s="1038" t="s">
        <v>535</v>
      </c>
      <c r="BA31" s="1038"/>
      <c r="BB31" s="1038"/>
      <c r="BC31" s="1038"/>
      <c r="BD31" s="1038"/>
      <c r="BE31" s="1022" t="s">
        <v>387</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388</v>
      </c>
      <c r="C32" s="1028"/>
      <c r="D32" s="1028"/>
      <c r="E32" s="1028"/>
      <c r="F32" s="1028"/>
      <c r="G32" s="1028"/>
      <c r="H32" s="1028"/>
      <c r="I32" s="1028"/>
      <c r="J32" s="1028"/>
      <c r="K32" s="1028"/>
      <c r="L32" s="1028"/>
      <c r="M32" s="1028"/>
      <c r="N32" s="1028"/>
      <c r="O32" s="1028"/>
      <c r="P32" s="1029"/>
      <c r="Q32" s="1039">
        <v>191</v>
      </c>
      <c r="R32" s="1040"/>
      <c r="S32" s="1040"/>
      <c r="T32" s="1040"/>
      <c r="U32" s="1040"/>
      <c r="V32" s="1040">
        <v>188</v>
      </c>
      <c r="W32" s="1040"/>
      <c r="X32" s="1040"/>
      <c r="Y32" s="1040"/>
      <c r="Z32" s="1040"/>
      <c r="AA32" s="1040">
        <v>3</v>
      </c>
      <c r="AB32" s="1040"/>
      <c r="AC32" s="1040"/>
      <c r="AD32" s="1040"/>
      <c r="AE32" s="1041"/>
      <c r="AF32" s="1033">
        <v>3</v>
      </c>
      <c r="AG32" s="1034"/>
      <c r="AH32" s="1034"/>
      <c r="AI32" s="1034"/>
      <c r="AJ32" s="1035"/>
      <c r="AK32" s="976">
        <v>92</v>
      </c>
      <c r="AL32" s="967"/>
      <c r="AM32" s="967"/>
      <c r="AN32" s="967"/>
      <c r="AO32" s="967"/>
      <c r="AP32" s="967">
        <v>1016</v>
      </c>
      <c r="AQ32" s="967"/>
      <c r="AR32" s="967"/>
      <c r="AS32" s="967"/>
      <c r="AT32" s="967"/>
      <c r="AU32" s="967">
        <v>568</v>
      </c>
      <c r="AV32" s="967"/>
      <c r="AW32" s="967"/>
      <c r="AX32" s="967"/>
      <c r="AY32" s="967"/>
      <c r="AZ32" s="1038" t="s">
        <v>535</v>
      </c>
      <c r="BA32" s="1038"/>
      <c r="BB32" s="1038"/>
      <c r="BC32" s="1038"/>
      <c r="BD32" s="1038"/>
      <c r="BE32" s="1022" t="s">
        <v>389</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390</v>
      </c>
      <c r="C33" s="1028"/>
      <c r="D33" s="1028"/>
      <c r="E33" s="1028"/>
      <c r="F33" s="1028"/>
      <c r="G33" s="1028"/>
      <c r="H33" s="1028"/>
      <c r="I33" s="1028"/>
      <c r="J33" s="1028"/>
      <c r="K33" s="1028"/>
      <c r="L33" s="1028"/>
      <c r="M33" s="1028"/>
      <c r="N33" s="1028"/>
      <c r="O33" s="1028"/>
      <c r="P33" s="1029"/>
      <c r="Q33" s="1039">
        <v>118</v>
      </c>
      <c r="R33" s="1040"/>
      <c r="S33" s="1040"/>
      <c r="T33" s="1040"/>
      <c r="U33" s="1040"/>
      <c r="V33" s="1040">
        <v>109</v>
      </c>
      <c r="W33" s="1040"/>
      <c r="X33" s="1040"/>
      <c r="Y33" s="1040"/>
      <c r="Z33" s="1040"/>
      <c r="AA33" s="1040">
        <v>9</v>
      </c>
      <c r="AB33" s="1040"/>
      <c r="AC33" s="1040"/>
      <c r="AD33" s="1040"/>
      <c r="AE33" s="1041"/>
      <c r="AF33" s="1033">
        <v>6</v>
      </c>
      <c r="AG33" s="1034"/>
      <c r="AH33" s="1034"/>
      <c r="AI33" s="1034"/>
      <c r="AJ33" s="1035"/>
      <c r="AK33" s="976">
        <v>0</v>
      </c>
      <c r="AL33" s="967"/>
      <c r="AM33" s="967"/>
      <c r="AN33" s="967"/>
      <c r="AO33" s="967"/>
      <c r="AP33" s="967">
        <v>99</v>
      </c>
      <c r="AQ33" s="967"/>
      <c r="AR33" s="967"/>
      <c r="AS33" s="967"/>
      <c r="AT33" s="967"/>
      <c r="AU33" s="967">
        <v>4</v>
      </c>
      <c r="AV33" s="967"/>
      <c r="AW33" s="967"/>
      <c r="AX33" s="967"/>
      <c r="AY33" s="967"/>
      <c r="AZ33" s="1038" t="s">
        <v>536</v>
      </c>
      <c r="BA33" s="1038"/>
      <c r="BB33" s="1038"/>
      <c r="BC33" s="1038"/>
      <c r="BD33" s="1038"/>
      <c r="BE33" s="1022" t="s">
        <v>389</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682</v>
      </c>
      <c r="AG63" s="955"/>
      <c r="AH63" s="955"/>
      <c r="AI63" s="955"/>
      <c r="AJ63" s="1020"/>
      <c r="AK63" s="1021"/>
      <c r="AL63" s="959"/>
      <c r="AM63" s="959"/>
      <c r="AN63" s="959"/>
      <c r="AO63" s="959"/>
      <c r="AP63" s="955">
        <f>SUM(AP28:AP62)</f>
        <v>1311</v>
      </c>
      <c r="AQ63" s="955"/>
      <c r="AR63" s="955"/>
      <c r="AS63" s="955"/>
      <c r="AT63" s="955"/>
      <c r="AU63" s="955">
        <f>SUM(AU28:AU62)</f>
        <v>572</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395</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6823</v>
      </c>
      <c r="R68" s="978"/>
      <c r="S68" s="978"/>
      <c r="T68" s="978"/>
      <c r="U68" s="978"/>
      <c r="V68" s="978">
        <v>6420</v>
      </c>
      <c r="W68" s="978"/>
      <c r="X68" s="978"/>
      <c r="Y68" s="978"/>
      <c r="Z68" s="978"/>
      <c r="AA68" s="978">
        <v>403</v>
      </c>
      <c r="AB68" s="978"/>
      <c r="AC68" s="978"/>
      <c r="AD68" s="978"/>
      <c r="AE68" s="978"/>
      <c r="AF68" s="978">
        <v>403</v>
      </c>
      <c r="AG68" s="978"/>
      <c r="AH68" s="978"/>
      <c r="AI68" s="978"/>
      <c r="AJ68" s="978"/>
      <c r="AK68" s="978">
        <v>1857</v>
      </c>
      <c r="AL68" s="978"/>
      <c r="AM68" s="978"/>
      <c r="AN68" s="978"/>
      <c r="AO68" s="978"/>
      <c r="AP68" s="978">
        <v>1258</v>
      </c>
      <c r="AQ68" s="978"/>
      <c r="AR68" s="978"/>
      <c r="AS68" s="978"/>
      <c r="AT68" s="978"/>
      <c r="AU68" s="978">
        <v>215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290</v>
      </c>
      <c r="R69" s="967"/>
      <c r="S69" s="967"/>
      <c r="T69" s="967"/>
      <c r="U69" s="967"/>
      <c r="V69" s="967">
        <v>246</v>
      </c>
      <c r="W69" s="967"/>
      <c r="X69" s="967"/>
      <c r="Y69" s="967"/>
      <c r="Z69" s="967"/>
      <c r="AA69" s="967">
        <v>43</v>
      </c>
      <c r="AB69" s="967"/>
      <c r="AC69" s="967"/>
      <c r="AD69" s="967"/>
      <c r="AE69" s="967"/>
      <c r="AF69" s="967">
        <v>43</v>
      </c>
      <c r="AG69" s="967"/>
      <c r="AH69" s="967"/>
      <c r="AI69" s="967"/>
      <c r="AJ69" s="967"/>
      <c r="AK69" s="967">
        <v>0</v>
      </c>
      <c r="AL69" s="967"/>
      <c r="AM69" s="967"/>
      <c r="AN69" s="967"/>
      <c r="AO69" s="967"/>
      <c r="AP69" s="967">
        <v>100</v>
      </c>
      <c r="AQ69" s="967"/>
      <c r="AR69" s="967"/>
      <c r="AS69" s="967"/>
      <c r="AT69" s="967"/>
      <c r="AU69" s="967">
        <v>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106</v>
      </c>
      <c r="R70" s="967"/>
      <c r="S70" s="967"/>
      <c r="T70" s="967"/>
      <c r="U70" s="967"/>
      <c r="V70" s="967">
        <v>50</v>
      </c>
      <c r="W70" s="967"/>
      <c r="X70" s="967"/>
      <c r="Y70" s="967"/>
      <c r="Z70" s="967"/>
      <c r="AA70" s="967">
        <v>56</v>
      </c>
      <c r="AB70" s="967"/>
      <c r="AC70" s="967"/>
      <c r="AD70" s="967"/>
      <c r="AE70" s="967"/>
      <c r="AF70" s="967">
        <v>56</v>
      </c>
      <c r="AG70" s="967"/>
      <c r="AH70" s="967"/>
      <c r="AI70" s="967"/>
      <c r="AJ70" s="967"/>
      <c r="AK70" s="967">
        <v>0</v>
      </c>
      <c r="AL70" s="967"/>
      <c r="AM70" s="967"/>
      <c r="AN70" s="967"/>
      <c r="AO70" s="967"/>
      <c r="AP70" s="967">
        <v>0</v>
      </c>
      <c r="AQ70" s="967"/>
      <c r="AR70" s="967"/>
      <c r="AS70" s="967"/>
      <c r="AT70" s="967"/>
      <c r="AU70" s="967" t="s">
        <v>535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5543</v>
      </c>
      <c r="R71" s="967"/>
      <c r="S71" s="967"/>
      <c r="T71" s="967"/>
      <c r="U71" s="967"/>
      <c r="V71" s="967">
        <v>5413</v>
      </c>
      <c r="W71" s="967"/>
      <c r="X71" s="967"/>
      <c r="Y71" s="967"/>
      <c r="Z71" s="967"/>
      <c r="AA71" s="967">
        <v>130</v>
      </c>
      <c r="AB71" s="967"/>
      <c r="AC71" s="967"/>
      <c r="AD71" s="967"/>
      <c r="AE71" s="967"/>
      <c r="AF71" s="967">
        <v>130</v>
      </c>
      <c r="AG71" s="967"/>
      <c r="AH71" s="967"/>
      <c r="AI71" s="967"/>
      <c r="AJ71" s="967"/>
      <c r="AK71" s="967">
        <v>750</v>
      </c>
      <c r="AL71" s="967"/>
      <c r="AM71" s="967"/>
      <c r="AN71" s="967"/>
      <c r="AO71" s="967"/>
      <c r="AP71" s="967">
        <v>0</v>
      </c>
      <c r="AQ71" s="967"/>
      <c r="AR71" s="967"/>
      <c r="AS71" s="967"/>
      <c r="AT71" s="967"/>
      <c r="AU71" s="967" t="s">
        <v>535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541</v>
      </c>
      <c r="C72" s="971"/>
      <c r="D72" s="971"/>
      <c r="E72" s="971"/>
      <c r="F72" s="971"/>
      <c r="G72" s="971"/>
      <c r="H72" s="971"/>
      <c r="I72" s="971"/>
      <c r="J72" s="971"/>
      <c r="K72" s="971"/>
      <c r="L72" s="971"/>
      <c r="M72" s="971"/>
      <c r="N72" s="971"/>
      <c r="O72" s="971"/>
      <c r="P72" s="972"/>
      <c r="Q72" s="973">
        <v>305</v>
      </c>
      <c r="R72" s="967"/>
      <c r="S72" s="967"/>
      <c r="T72" s="967"/>
      <c r="U72" s="967"/>
      <c r="V72" s="967">
        <v>296</v>
      </c>
      <c r="W72" s="967"/>
      <c r="X72" s="967"/>
      <c r="Y72" s="967"/>
      <c r="Z72" s="967"/>
      <c r="AA72" s="967">
        <v>9</v>
      </c>
      <c r="AB72" s="967"/>
      <c r="AC72" s="967"/>
      <c r="AD72" s="967"/>
      <c r="AE72" s="967"/>
      <c r="AF72" s="967">
        <v>9</v>
      </c>
      <c r="AG72" s="967"/>
      <c r="AH72" s="967"/>
      <c r="AI72" s="967"/>
      <c r="AJ72" s="967"/>
      <c r="AK72" s="967">
        <v>4</v>
      </c>
      <c r="AL72" s="967"/>
      <c r="AM72" s="967"/>
      <c r="AN72" s="967"/>
      <c r="AO72" s="967"/>
      <c r="AP72" s="967">
        <v>0</v>
      </c>
      <c r="AQ72" s="967"/>
      <c r="AR72" s="967"/>
      <c r="AS72" s="967"/>
      <c r="AT72" s="967"/>
      <c r="AU72" s="967" t="s">
        <v>535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542</v>
      </c>
      <c r="C73" s="971"/>
      <c r="D73" s="971"/>
      <c r="E73" s="971"/>
      <c r="F73" s="971"/>
      <c r="G73" s="971"/>
      <c r="H73" s="971"/>
      <c r="I73" s="971"/>
      <c r="J73" s="971"/>
      <c r="K73" s="971"/>
      <c r="L73" s="971"/>
      <c r="M73" s="971"/>
      <c r="N73" s="971"/>
      <c r="O73" s="971"/>
      <c r="P73" s="972"/>
      <c r="Q73" s="973">
        <v>2135</v>
      </c>
      <c r="R73" s="967"/>
      <c r="S73" s="967"/>
      <c r="T73" s="967"/>
      <c r="U73" s="967"/>
      <c r="V73" s="967">
        <v>2132</v>
      </c>
      <c r="W73" s="967"/>
      <c r="X73" s="967"/>
      <c r="Y73" s="967"/>
      <c r="Z73" s="967"/>
      <c r="AA73" s="967">
        <v>4</v>
      </c>
      <c r="AB73" s="967"/>
      <c r="AC73" s="967"/>
      <c r="AD73" s="967"/>
      <c r="AE73" s="967"/>
      <c r="AF73" s="967">
        <v>4</v>
      </c>
      <c r="AG73" s="967"/>
      <c r="AH73" s="967"/>
      <c r="AI73" s="967"/>
      <c r="AJ73" s="967"/>
      <c r="AK73" s="967">
        <v>0</v>
      </c>
      <c r="AL73" s="967"/>
      <c r="AM73" s="967"/>
      <c r="AN73" s="967"/>
      <c r="AO73" s="967"/>
      <c r="AP73" s="967">
        <v>0</v>
      </c>
      <c r="AQ73" s="967"/>
      <c r="AR73" s="967"/>
      <c r="AS73" s="967"/>
      <c r="AT73" s="967"/>
      <c r="AU73" s="967" t="s">
        <v>535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SUM(AF68:AF87)</f>
        <v>645</v>
      </c>
      <c r="AG88" s="955"/>
      <c r="AH88" s="955"/>
      <c r="AI88" s="955"/>
      <c r="AJ88" s="955"/>
      <c r="AK88" s="959"/>
      <c r="AL88" s="959"/>
      <c r="AM88" s="959"/>
      <c r="AN88" s="959"/>
      <c r="AO88" s="959"/>
      <c r="AP88" s="955">
        <f>SUM(AP68:AP87)</f>
        <v>1358</v>
      </c>
      <c r="AQ88" s="955"/>
      <c r="AR88" s="955"/>
      <c r="AS88" s="955"/>
      <c r="AT88" s="955"/>
      <c r="AU88" s="955">
        <f>SUM(AU68:AU87)</f>
        <v>222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v>
      </c>
      <c r="CS102" s="947"/>
      <c r="CT102" s="947"/>
      <c r="CU102" s="947"/>
      <c r="CV102" s="948"/>
      <c r="CW102" s="946">
        <v>1</v>
      </c>
      <c r="CX102" s="947"/>
      <c r="CY102" s="947"/>
      <c r="CZ102" s="947"/>
      <c r="DA102" s="948"/>
      <c r="DB102" s="946">
        <v>0</v>
      </c>
      <c r="DC102" s="947"/>
      <c r="DD102" s="947"/>
      <c r="DE102" s="947"/>
      <c r="DF102" s="948"/>
      <c r="DG102" s="946">
        <v>14</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287</v>
      </c>
      <c r="AG109" s="888"/>
      <c r="AH109" s="888"/>
      <c r="AI109" s="888"/>
      <c r="AJ109" s="889"/>
      <c r="AK109" s="890" t="s">
        <v>286</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287</v>
      </c>
      <c r="BW109" s="888"/>
      <c r="BX109" s="888"/>
      <c r="BY109" s="888"/>
      <c r="BZ109" s="889"/>
      <c r="CA109" s="890" t="s">
        <v>286</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287</v>
      </c>
      <c r="DM109" s="888"/>
      <c r="DN109" s="888"/>
      <c r="DO109" s="888"/>
      <c r="DP109" s="889"/>
      <c r="DQ109" s="890" t="s">
        <v>286</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861629</v>
      </c>
      <c r="AB110" s="873"/>
      <c r="AC110" s="873"/>
      <c r="AD110" s="873"/>
      <c r="AE110" s="874"/>
      <c r="AF110" s="875">
        <v>882606</v>
      </c>
      <c r="AG110" s="873"/>
      <c r="AH110" s="873"/>
      <c r="AI110" s="873"/>
      <c r="AJ110" s="874"/>
      <c r="AK110" s="875">
        <v>915848</v>
      </c>
      <c r="AL110" s="873"/>
      <c r="AM110" s="873"/>
      <c r="AN110" s="873"/>
      <c r="AO110" s="874"/>
      <c r="AP110" s="876">
        <v>19.5</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8166856</v>
      </c>
      <c r="BR110" s="800"/>
      <c r="BS110" s="800"/>
      <c r="BT110" s="800"/>
      <c r="BU110" s="800"/>
      <c r="BV110" s="800">
        <v>8340498</v>
      </c>
      <c r="BW110" s="800"/>
      <c r="BX110" s="800"/>
      <c r="BY110" s="800"/>
      <c r="BZ110" s="800"/>
      <c r="CA110" s="800">
        <v>8317474</v>
      </c>
      <c r="CB110" s="800"/>
      <c r="CC110" s="800"/>
      <c r="CD110" s="800"/>
      <c r="CE110" s="800"/>
      <c r="CF110" s="861">
        <v>177</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27040</v>
      </c>
      <c r="BR111" s="771"/>
      <c r="BS111" s="771"/>
      <c r="BT111" s="771"/>
      <c r="BU111" s="771"/>
      <c r="BV111" s="771">
        <v>20433</v>
      </c>
      <c r="BW111" s="771"/>
      <c r="BX111" s="771"/>
      <c r="BY111" s="771"/>
      <c r="BZ111" s="771"/>
      <c r="CA111" s="771">
        <v>13593</v>
      </c>
      <c r="CB111" s="771"/>
      <c r="CC111" s="771"/>
      <c r="CD111" s="771"/>
      <c r="CE111" s="771"/>
      <c r="CF111" s="848">
        <v>0.3</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615186</v>
      </c>
      <c r="BR112" s="771"/>
      <c r="BS112" s="771"/>
      <c r="BT112" s="771"/>
      <c r="BU112" s="771"/>
      <c r="BV112" s="771">
        <v>585060</v>
      </c>
      <c r="BW112" s="771"/>
      <c r="BX112" s="771"/>
      <c r="BY112" s="771"/>
      <c r="BZ112" s="771"/>
      <c r="CA112" s="771">
        <v>571488</v>
      </c>
      <c r="CB112" s="771"/>
      <c r="CC112" s="771"/>
      <c r="CD112" s="771"/>
      <c r="CE112" s="771"/>
      <c r="CF112" s="848">
        <v>12.2</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48337</v>
      </c>
      <c r="AB113" s="909"/>
      <c r="AC113" s="909"/>
      <c r="AD113" s="909"/>
      <c r="AE113" s="910"/>
      <c r="AF113" s="911">
        <v>51700</v>
      </c>
      <c r="AG113" s="909"/>
      <c r="AH113" s="909"/>
      <c r="AI113" s="909"/>
      <c r="AJ113" s="910"/>
      <c r="AK113" s="911">
        <v>50306</v>
      </c>
      <c r="AL113" s="909"/>
      <c r="AM113" s="909"/>
      <c r="AN113" s="909"/>
      <c r="AO113" s="910"/>
      <c r="AP113" s="912">
        <v>1.1000000000000001</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276663</v>
      </c>
      <c r="BR113" s="771"/>
      <c r="BS113" s="771"/>
      <c r="BT113" s="771"/>
      <c r="BU113" s="771"/>
      <c r="BV113" s="771">
        <v>186519</v>
      </c>
      <c r="BW113" s="771"/>
      <c r="BX113" s="771"/>
      <c r="BY113" s="771"/>
      <c r="BZ113" s="771"/>
      <c r="CA113" s="771">
        <v>222619</v>
      </c>
      <c r="CB113" s="771"/>
      <c r="CC113" s="771"/>
      <c r="CD113" s="771"/>
      <c r="CE113" s="771"/>
      <c r="CF113" s="848">
        <v>4.7</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92114</v>
      </c>
      <c r="AB114" s="784"/>
      <c r="AC114" s="784"/>
      <c r="AD114" s="784"/>
      <c r="AE114" s="785"/>
      <c r="AF114" s="786">
        <v>88774</v>
      </c>
      <c r="AG114" s="784"/>
      <c r="AH114" s="784"/>
      <c r="AI114" s="784"/>
      <c r="AJ114" s="785"/>
      <c r="AK114" s="786">
        <v>36825</v>
      </c>
      <c r="AL114" s="784"/>
      <c r="AM114" s="784"/>
      <c r="AN114" s="784"/>
      <c r="AO114" s="785"/>
      <c r="AP114" s="754">
        <v>0.8</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2723647</v>
      </c>
      <c r="BR114" s="771"/>
      <c r="BS114" s="771"/>
      <c r="BT114" s="771"/>
      <c r="BU114" s="771"/>
      <c r="BV114" s="771">
        <v>2730852</v>
      </c>
      <c r="BW114" s="771"/>
      <c r="BX114" s="771"/>
      <c r="BY114" s="771"/>
      <c r="BZ114" s="771"/>
      <c r="CA114" s="771">
        <v>2644756</v>
      </c>
      <c r="CB114" s="771"/>
      <c r="CC114" s="771"/>
      <c r="CD114" s="771"/>
      <c r="CE114" s="771"/>
      <c r="CF114" s="848">
        <v>56.3</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20096</v>
      </c>
      <c r="AB115" s="909"/>
      <c r="AC115" s="909"/>
      <c r="AD115" s="909"/>
      <c r="AE115" s="910"/>
      <c r="AF115" s="911">
        <v>6870</v>
      </c>
      <c r="AG115" s="909"/>
      <c r="AH115" s="909"/>
      <c r="AI115" s="909"/>
      <c r="AJ115" s="910"/>
      <c r="AK115" s="911">
        <v>6840</v>
      </c>
      <c r="AL115" s="909"/>
      <c r="AM115" s="909"/>
      <c r="AN115" s="909"/>
      <c r="AO115" s="910"/>
      <c r="AP115" s="912">
        <v>0.1</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27040</v>
      </c>
      <c r="DH115" s="784"/>
      <c r="DI115" s="784"/>
      <c r="DJ115" s="784"/>
      <c r="DK115" s="785"/>
      <c r="DL115" s="786">
        <v>20433</v>
      </c>
      <c r="DM115" s="784"/>
      <c r="DN115" s="784"/>
      <c r="DO115" s="784"/>
      <c r="DP115" s="785"/>
      <c r="DQ115" s="786">
        <v>13593</v>
      </c>
      <c r="DR115" s="784"/>
      <c r="DS115" s="784"/>
      <c r="DT115" s="784"/>
      <c r="DU115" s="785"/>
      <c r="DV115" s="754">
        <v>0.3</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477</v>
      </c>
      <c r="AB116" s="784"/>
      <c r="AC116" s="784"/>
      <c r="AD116" s="784"/>
      <c r="AE116" s="785"/>
      <c r="AF116" s="786">
        <v>191</v>
      </c>
      <c r="AG116" s="784"/>
      <c r="AH116" s="784"/>
      <c r="AI116" s="784"/>
      <c r="AJ116" s="785"/>
      <c r="AK116" s="786">
        <v>170</v>
      </c>
      <c r="AL116" s="784"/>
      <c r="AM116" s="784"/>
      <c r="AN116" s="784"/>
      <c r="AO116" s="785"/>
      <c r="AP116" s="754">
        <v>0</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1022653</v>
      </c>
      <c r="AB117" s="895"/>
      <c r="AC117" s="895"/>
      <c r="AD117" s="895"/>
      <c r="AE117" s="896"/>
      <c r="AF117" s="898">
        <v>1030141</v>
      </c>
      <c r="AG117" s="895"/>
      <c r="AH117" s="895"/>
      <c r="AI117" s="895"/>
      <c r="AJ117" s="896"/>
      <c r="AK117" s="898">
        <v>1009989</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287</v>
      </c>
      <c r="AG118" s="888"/>
      <c r="AH118" s="888"/>
      <c r="AI118" s="888"/>
      <c r="AJ118" s="889"/>
      <c r="AK118" s="890" t="s">
        <v>286</v>
      </c>
      <c r="AL118" s="888"/>
      <c r="AM118" s="888"/>
      <c r="AN118" s="888"/>
      <c r="AO118" s="889"/>
      <c r="AP118" s="891" t="s">
        <v>406</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434</v>
      </c>
      <c r="BP118" s="838"/>
      <c r="BQ118" s="857">
        <v>11809392</v>
      </c>
      <c r="BR118" s="858"/>
      <c r="BS118" s="858"/>
      <c r="BT118" s="858"/>
      <c r="BU118" s="858"/>
      <c r="BV118" s="858">
        <v>11863362</v>
      </c>
      <c r="BW118" s="858"/>
      <c r="BX118" s="858"/>
      <c r="BY118" s="858"/>
      <c r="BZ118" s="858"/>
      <c r="CA118" s="858">
        <v>11769930</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636082</v>
      </c>
      <c r="BR119" s="800"/>
      <c r="BS119" s="800"/>
      <c r="BT119" s="800"/>
      <c r="BU119" s="800"/>
      <c r="BV119" s="800">
        <v>832036</v>
      </c>
      <c r="BW119" s="800"/>
      <c r="BX119" s="800"/>
      <c r="BY119" s="800"/>
      <c r="BZ119" s="800"/>
      <c r="CA119" s="800">
        <v>522860</v>
      </c>
      <c r="CB119" s="800"/>
      <c r="CC119" s="800"/>
      <c r="CD119" s="800"/>
      <c r="CE119" s="800"/>
      <c r="CF119" s="861">
        <v>11.1</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22151</v>
      </c>
      <c r="BR120" s="771"/>
      <c r="BS120" s="771"/>
      <c r="BT120" s="771"/>
      <c r="BU120" s="771"/>
      <c r="BV120" s="771">
        <v>18941</v>
      </c>
      <c r="BW120" s="771"/>
      <c r="BX120" s="771"/>
      <c r="BY120" s="771"/>
      <c r="BZ120" s="771"/>
      <c r="CA120" s="771">
        <v>15571</v>
      </c>
      <c r="CB120" s="771"/>
      <c r="CC120" s="771"/>
      <c r="CD120" s="771"/>
      <c r="CE120" s="771"/>
      <c r="CF120" s="848">
        <v>0.3</v>
      </c>
      <c r="CG120" s="849"/>
      <c r="CH120" s="849"/>
      <c r="CI120" s="849"/>
      <c r="CJ120" s="849"/>
      <c r="CK120" s="850" t="s">
        <v>440</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615186</v>
      </c>
      <c r="DH120" s="800"/>
      <c r="DI120" s="800"/>
      <c r="DJ120" s="800"/>
      <c r="DK120" s="800"/>
      <c r="DL120" s="800">
        <v>585060</v>
      </c>
      <c r="DM120" s="800"/>
      <c r="DN120" s="800"/>
      <c r="DO120" s="800"/>
      <c r="DP120" s="800"/>
      <c r="DQ120" s="800">
        <v>567883</v>
      </c>
      <c r="DR120" s="800"/>
      <c r="DS120" s="800"/>
      <c r="DT120" s="800"/>
      <c r="DU120" s="800"/>
      <c r="DV120" s="801">
        <v>12.1</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5908866</v>
      </c>
      <c r="BR121" s="858"/>
      <c r="BS121" s="858"/>
      <c r="BT121" s="858"/>
      <c r="BU121" s="858"/>
      <c r="BV121" s="858">
        <v>6213748</v>
      </c>
      <c r="BW121" s="858"/>
      <c r="BX121" s="858"/>
      <c r="BY121" s="858"/>
      <c r="BZ121" s="858"/>
      <c r="CA121" s="858">
        <v>6223826</v>
      </c>
      <c r="CB121" s="858"/>
      <c r="CC121" s="858"/>
      <c r="CD121" s="858"/>
      <c r="CE121" s="858"/>
      <c r="CF121" s="859">
        <v>132.5</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t="s">
        <v>112</v>
      </c>
      <c r="DH121" s="771"/>
      <c r="DI121" s="771"/>
      <c r="DJ121" s="771"/>
      <c r="DK121" s="771"/>
      <c r="DL121" s="771" t="s">
        <v>112</v>
      </c>
      <c r="DM121" s="771"/>
      <c r="DN121" s="771"/>
      <c r="DO121" s="771"/>
      <c r="DP121" s="771"/>
      <c r="DQ121" s="771">
        <v>3605</v>
      </c>
      <c r="DR121" s="771"/>
      <c r="DS121" s="771"/>
      <c r="DT121" s="771"/>
      <c r="DU121" s="771"/>
      <c r="DV121" s="823">
        <v>0.1</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443</v>
      </c>
      <c r="BP122" s="838"/>
      <c r="BQ122" s="839">
        <v>6567099</v>
      </c>
      <c r="BR122" s="840"/>
      <c r="BS122" s="840"/>
      <c r="BT122" s="840"/>
      <c r="BU122" s="840"/>
      <c r="BV122" s="840">
        <v>7064725</v>
      </c>
      <c r="BW122" s="840"/>
      <c r="BX122" s="840"/>
      <c r="BY122" s="840"/>
      <c r="BZ122" s="840"/>
      <c r="CA122" s="840">
        <v>6762257</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t="s">
        <v>112</v>
      </c>
      <c r="DM122" s="771"/>
      <c r="DN122" s="771"/>
      <c r="DO122" s="771"/>
      <c r="DP122" s="771"/>
      <c r="DQ122" s="771" t="s">
        <v>112</v>
      </c>
      <c r="DR122" s="771"/>
      <c r="DS122" s="771"/>
      <c r="DT122" s="771"/>
      <c r="DU122" s="771"/>
      <c r="DV122" s="823" t="s">
        <v>112</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111.8</v>
      </c>
      <c r="BR123" s="832"/>
      <c r="BS123" s="832"/>
      <c r="BT123" s="832"/>
      <c r="BU123" s="832"/>
      <c r="BV123" s="832">
        <v>101.7</v>
      </c>
      <c r="BW123" s="832"/>
      <c r="BX123" s="832"/>
      <c r="BY123" s="832"/>
      <c r="BZ123" s="832"/>
      <c r="CA123" s="832">
        <v>106.5</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20096</v>
      </c>
      <c r="AB126" s="784"/>
      <c r="AC126" s="784"/>
      <c r="AD126" s="784"/>
      <c r="AE126" s="785"/>
      <c r="AF126" s="786">
        <v>6870</v>
      </c>
      <c r="AG126" s="784"/>
      <c r="AH126" s="784"/>
      <c r="AI126" s="784"/>
      <c r="AJ126" s="785"/>
      <c r="AK126" s="786">
        <v>6840</v>
      </c>
      <c r="AL126" s="784"/>
      <c r="AM126" s="784"/>
      <c r="AN126" s="784"/>
      <c r="AO126" s="785"/>
      <c r="AP126" s="754">
        <v>0.1</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454</v>
      </c>
      <c r="AY127" s="758"/>
      <c r="AZ127" s="758"/>
      <c r="BA127" s="758"/>
      <c r="BB127" s="758"/>
      <c r="BC127" s="758"/>
      <c r="BD127" s="758"/>
      <c r="BE127" s="759"/>
      <c r="BF127" s="760" t="s">
        <v>112</v>
      </c>
      <c r="BG127" s="761"/>
      <c r="BH127" s="761"/>
      <c r="BI127" s="761"/>
      <c r="BJ127" s="761"/>
      <c r="BK127" s="761"/>
      <c r="BL127" s="762"/>
      <c r="BM127" s="760">
        <v>14.82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2105</v>
      </c>
      <c r="AB128" s="724"/>
      <c r="AC128" s="724"/>
      <c r="AD128" s="724"/>
      <c r="AE128" s="725"/>
      <c r="AF128" s="726">
        <v>1952</v>
      </c>
      <c r="AG128" s="724"/>
      <c r="AH128" s="724"/>
      <c r="AI128" s="724"/>
      <c r="AJ128" s="725"/>
      <c r="AK128" s="726">
        <v>1965</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112</v>
      </c>
      <c r="BG128" s="791"/>
      <c r="BH128" s="791"/>
      <c r="BI128" s="791"/>
      <c r="BJ128" s="791"/>
      <c r="BK128" s="791"/>
      <c r="BL128" s="792"/>
      <c r="BM128" s="790">
        <v>19.82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5186148</v>
      </c>
      <c r="AB129" s="784"/>
      <c r="AC129" s="784"/>
      <c r="AD129" s="784"/>
      <c r="AE129" s="785"/>
      <c r="AF129" s="786">
        <v>5237678</v>
      </c>
      <c r="AG129" s="784"/>
      <c r="AH129" s="784"/>
      <c r="AI129" s="784"/>
      <c r="AJ129" s="785"/>
      <c r="AK129" s="786">
        <v>5278293</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10.3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498342</v>
      </c>
      <c r="AB130" s="784"/>
      <c r="AC130" s="784"/>
      <c r="AD130" s="784"/>
      <c r="AE130" s="785"/>
      <c r="AF130" s="786">
        <v>522009</v>
      </c>
      <c r="AG130" s="784"/>
      <c r="AH130" s="784"/>
      <c r="AI130" s="784"/>
      <c r="AJ130" s="785"/>
      <c r="AK130" s="786">
        <v>580249</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106.5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4687806</v>
      </c>
      <c r="AB131" s="717"/>
      <c r="AC131" s="717"/>
      <c r="AD131" s="717"/>
      <c r="AE131" s="718"/>
      <c r="AF131" s="719">
        <v>4715669</v>
      </c>
      <c r="AG131" s="717"/>
      <c r="AH131" s="717"/>
      <c r="AI131" s="717"/>
      <c r="AJ131" s="718"/>
      <c r="AK131" s="719">
        <v>4698044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11.139667469999999</v>
      </c>
      <c r="AB132" s="740"/>
      <c r="AC132" s="740"/>
      <c r="AD132" s="740"/>
      <c r="AE132" s="741"/>
      <c r="AF132" s="742">
        <v>10.734001900000001</v>
      </c>
      <c r="AG132" s="740"/>
      <c r="AH132" s="740"/>
      <c r="AI132" s="740"/>
      <c r="AJ132" s="741"/>
      <c r="AK132" s="742">
        <v>9.1053851350000006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12.6</v>
      </c>
      <c r="AB133" s="749"/>
      <c r="AC133" s="749"/>
      <c r="AD133" s="749"/>
      <c r="AE133" s="750"/>
      <c r="AF133" s="748">
        <v>11.5</v>
      </c>
      <c r="AG133" s="749"/>
      <c r="AH133" s="749"/>
      <c r="AI133" s="749"/>
      <c r="AJ133" s="750"/>
      <c r="AK133" s="748">
        <v>10.3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7"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1802707</v>
      </c>
      <c r="L9" s="264">
        <v>92135</v>
      </c>
      <c r="M9" s="265">
        <v>59313</v>
      </c>
      <c r="N9" s="266">
        <v>55.3</v>
      </c>
    </row>
    <row r="10" spans="1:16">
      <c r="A10" s="248"/>
      <c r="B10" s="244"/>
      <c r="C10" s="244"/>
      <c r="D10" s="244"/>
      <c r="E10" s="244"/>
      <c r="F10" s="244"/>
      <c r="G10" s="1133" t="s">
        <v>476</v>
      </c>
      <c r="H10" s="1134"/>
      <c r="I10" s="1134"/>
      <c r="J10" s="1135"/>
      <c r="K10" s="267">
        <v>219377</v>
      </c>
      <c r="L10" s="268">
        <v>11212</v>
      </c>
      <c r="M10" s="269">
        <v>5376</v>
      </c>
      <c r="N10" s="270">
        <v>108.6</v>
      </c>
    </row>
    <row r="11" spans="1:16" ht="13.5" customHeight="1">
      <c r="A11" s="248"/>
      <c r="B11" s="244"/>
      <c r="C11" s="244"/>
      <c r="D11" s="244"/>
      <c r="E11" s="244"/>
      <c r="F11" s="244"/>
      <c r="G11" s="1133" t="s">
        <v>477</v>
      </c>
      <c r="H11" s="1134"/>
      <c r="I11" s="1134"/>
      <c r="J11" s="1135"/>
      <c r="K11" s="267">
        <v>317798</v>
      </c>
      <c r="L11" s="268">
        <v>16242</v>
      </c>
      <c r="M11" s="269">
        <v>7786</v>
      </c>
      <c r="N11" s="270">
        <v>108.6</v>
      </c>
    </row>
    <row r="12" spans="1:16" ht="13.5" customHeight="1">
      <c r="A12" s="248"/>
      <c r="B12" s="244"/>
      <c r="C12" s="244"/>
      <c r="D12" s="244"/>
      <c r="E12" s="244"/>
      <c r="F12" s="244"/>
      <c r="G12" s="1133" t="s">
        <v>478</v>
      </c>
      <c r="H12" s="1134"/>
      <c r="I12" s="1134"/>
      <c r="J12" s="1135"/>
      <c r="K12" s="267" t="s">
        <v>479</v>
      </c>
      <c r="L12" s="268" t="s">
        <v>479</v>
      </c>
      <c r="M12" s="269">
        <v>131</v>
      </c>
      <c r="N12" s="270" t="s">
        <v>479</v>
      </c>
    </row>
    <row r="13" spans="1:16" ht="13.5" customHeight="1">
      <c r="A13" s="248"/>
      <c r="B13" s="244"/>
      <c r="C13" s="244"/>
      <c r="D13" s="244"/>
      <c r="E13" s="244"/>
      <c r="F13" s="244"/>
      <c r="G13" s="1133" t="s">
        <v>480</v>
      </c>
      <c r="H13" s="1134"/>
      <c r="I13" s="1134"/>
      <c r="J13" s="1135"/>
      <c r="K13" s="267" t="s">
        <v>479</v>
      </c>
      <c r="L13" s="268" t="s">
        <v>479</v>
      </c>
      <c r="M13" s="269">
        <v>5</v>
      </c>
      <c r="N13" s="270" t="s">
        <v>479</v>
      </c>
    </row>
    <row r="14" spans="1:16" ht="13.5" customHeight="1">
      <c r="A14" s="248"/>
      <c r="B14" s="244"/>
      <c r="C14" s="244"/>
      <c r="D14" s="244"/>
      <c r="E14" s="244"/>
      <c r="F14" s="244"/>
      <c r="G14" s="1133" t="s">
        <v>481</v>
      </c>
      <c r="H14" s="1134"/>
      <c r="I14" s="1134"/>
      <c r="J14" s="1135"/>
      <c r="K14" s="267">
        <v>62072</v>
      </c>
      <c r="L14" s="268">
        <v>3172</v>
      </c>
      <c r="M14" s="269">
        <v>2777</v>
      </c>
      <c r="N14" s="270">
        <v>14.2</v>
      </c>
    </row>
    <row r="15" spans="1:16" ht="13.5" customHeight="1">
      <c r="A15" s="248"/>
      <c r="B15" s="244"/>
      <c r="C15" s="244"/>
      <c r="D15" s="244"/>
      <c r="E15" s="244"/>
      <c r="F15" s="244"/>
      <c r="G15" s="1133" t="s">
        <v>482</v>
      </c>
      <c r="H15" s="1134"/>
      <c r="I15" s="1134"/>
      <c r="J15" s="1135"/>
      <c r="K15" s="267">
        <v>23630</v>
      </c>
      <c r="L15" s="268">
        <v>1208</v>
      </c>
      <c r="M15" s="269">
        <v>1317</v>
      </c>
      <c r="N15" s="270">
        <v>-8.3000000000000007</v>
      </c>
    </row>
    <row r="16" spans="1:16">
      <c r="A16" s="248"/>
      <c r="B16" s="244"/>
      <c r="C16" s="244"/>
      <c r="D16" s="244"/>
      <c r="E16" s="244"/>
      <c r="F16" s="244"/>
      <c r="G16" s="1136" t="s">
        <v>483</v>
      </c>
      <c r="H16" s="1137"/>
      <c r="I16" s="1137"/>
      <c r="J16" s="1138"/>
      <c r="K16" s="268">
        <v>-147333</v>
      </c>
      <c r="L16" s="268">
        <v>-7530</v>
      </c>
      <c r="M16" s="269">
        <v>-6006</v>
      </c>
      <c r="N16" s="270">
        <v>25.4</v>
      </c>
    </row>
    <row r="17" spans="1:16">
      <c r="A17" s="248"/>
      <c r="B17" s="244"/>
      <c r="C17" s="244"/>
      <c r="D17" s="244"/>
      <c r="E17" s="244"/>
      <c r="F17" s="244"/>
      <c r="G17" s="1136" t="s">
        <v>171</v>
      </c>
      <c r="H17" s="1137"/>
      <c r="I17" s="1137"/>
      <c r="J17" s="1138"/>
      <c r="K17" s="268">
        <v>2278251</v>
      </c>
      <c r="L17" s="268">
        <v>116439</v>
      </c>
      <c r="M17" s="269">
        <v>70700</v>
      </c>
      <c r="N17" s="270">
        <v>64.7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10.43</v>
      </c>
      <c r="L21" s="281">
        <v>6.73</v>
      </c>
      <c r="M21" s="282">
        <v>3.7</v>
      </c>
      <c r="N21" s="249"/>
      <c r="O21" s="283"/>
      <c r="P21" s="279"/>
    </row>
    <row r="22" spans="1:16" s="284" customFormat="1">
      <c r="A22" s="279"/>
      <c r="B22" s="249"/>
      <c r="C22" s="249"/>
      <c r="D22" s="249"/>
      <c r="E22" s="249"/>
      <c r="F22" s="249"/>
      <c r="G22" s="1130" t="s">
        <v>489</v>
      </c>
      <c r="H22" s="1131"/>
      <c r="I22" s="1131"/>
      <c r="J22" s="1132"/>
      <c r="K22" s="285">
        <v>101.1</v>
      </c>
      <c r="L22" s="286">
        <v>96.8</v>
      </c>
      <c r="M22" s="287">
        <v>4.3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915848</v>
      </c>
      <c r="L32" s="294">
        <v>46808</v>
      </c>
      <c r="M32" s="295">
        <v>33640</v>
      </c>
      <c r="N32" s="296">
        <v>39.1</v>
      </c>
    </row>
    <row r="33" spans="1:16" ht="13.5" customHeight="1">
      <c r="A33" s="248"/>
      <c r="B33" s="244"/>
      <c r="C33" s="244"/>
      <c r="D33" s="244"/>
      <c r="E33" s="244"/>
      <c r="F33" s="244"/>
      <c r="G33" s="1121" t="s">
        <v>493</v>
      </c>
      <c r="H33" s="1122"/>
      <c r="I33" s="1122"/>
      <c r="J33" s="1123"/>
      <c r="K33" s="294" t="s">
        <v>479</v>
      </c>
      <c r="L33" s="294" t="s">
        <v>479</v>
      </c>
      <c r="M33" s="295" t="s">
        <v>479</v>
      </c>
      <c r="N33" s="296" t="s">
        <v>479</v>
      </c>
    </row>
    <row r="34" spans="1:16" ht="27" customHeight="1">
      <c r="A34" s="248"/>
      <c r="B34" s="244"/>
      <c r="C34" s="244"/>
      <c r="D34" s="244"/>
      <c r="E34" s="244"/>
      <c r="F34" s="244"/>
      <c r="G34" s="1121" t="s">
        <v>494</v>
      </c>
      <c r="H34" s="1122"/>
      <c r="I34" s="1122"/>
      <c r="J34" s="1123"/>
      <c r="K34" s="294" t="s">
        <v>479</v>
      </c>
      <c r="L34" s="294" t="s">
        <v>479</v>
      </c>
      <c r="M34" s="295">
        <v>3</v>
      </c>
      <c r="N34" s="296" t="s">
        <v>479</v>
      </c>
    </row>
    <row r="35" spans="1:16" ht="27" customHeight="1">
      <c r="A35" s="248"/>
      <c r="B35" s="244"/>
      <c r="C35" s="244"/>
      <c r="D35" s="244"/>
      <c r="E35" s="244"/>
      <c r="F35" s="244"/>
      <c r="G35" s="1121" t="s">
        <v>495</v>
      </c>
      <c r="H35" s="1122"/>
      <c r="I35" s="1122"/>
      <c r="J35" s="1123"/>
      <c r="K35" s="294">
        <v>50306</v>
      </c>
      <c r="L35" s="294">
        <v>2571</v>
      </c>
      <c r="M35" s="295">
        <v>10374</v>
      </c>
      <c r="N35" s="296">
        <v>-75.2</v>
      </c>
    </row>
    <row r="36" spans="1:16" ht="27" customHeight="1">
      <c r="A36" s="248"/>
      <c r="B36" s="244"/>
      <c r="C36" s="244"/>
      <c r="D36" s="244"/>
      <c r="E36" s="244"/>
      <c r="F36" s="244"/>
      <c r="G36" s="1121" t="s">
        <v>496</v>
      </c>
      <c r="H36" s="1122"/>
      <c r="I36" s="1122"/>
      <c r="J36" s="1123"/>
      <c r="K36" s="294">
        <v>36825</v>
      </c>
      <c r="L36" s="294">
        <v>1882</v>
      </c>
      <c r="M36" s="295">
        <v>2665</v>
      </c>
      <c r="N36" s="296">
        <v>-29.4</v>
      </c>
    </row>
    <row r="37" spans="1:16" ht="13.5" customHeight="1">
      <c r="A37" s="248"/>
      <c r="B37" s="244"/>
      <c r="C37" s="244"/>
      <c r="D37" s="244"/>
      <c r="E37" s="244"/>
      <c r="F37" s="244"/>
      <c r="G37" s="1121" t="s">
        <v>497</v>
      </c>
      <c r="H37" s="1122"/>
      <c r="I37" s="1122"/>
      <c r="J37" s="1123"/>
      <c r="K37" s="294">
        <v>6840</v>
      </c>
      <c r="L37" s="294">
        <v>350</v>
      </c>
      <c r="M37" s="295">
        <v>1343</v>
      </c>
      <c r="N37" s="296">
        <v>-73.900000000000006</v>
      </c>
    </row>
    <row r="38" spans="1:16" ht="27" customHeight="1">
      <c r="A38" s="248"/>
      <c r="B38" s="244"/>
      <c r="C38" s="244"/>
      <c r="D38" s="244"/>
      <c r="E38" s="244"/>
      <c r="F38" s="244"/>
      <c r="G38" s="1124" t="s">
        <v>498</v>
      </c>
      <c r="H38" s="1125"/>
      <c r="I38" s="1125"/>
      <c r="J38" s="1126"/>
      <c r="K38" s="297">
        <v>170</v>
      </c>
      <c r="L38" s="297">
        <v>9</v>
      </c>
      <c r="M38" s="298">
        <v>2</v>
      </c>
      <c r="N38" s="299">
        <v>350</v>
      </c>
      <c r="O38" s="293"/>
    </row>
    <row r="39" spans="1:16">
      <c r="A39" s="248"/>
      <c r="B39" s="244"/>
      <c r="C39" s="244"/>
      <c r="D39" s="244"/>
      <c r="E39" s="244"/>
      <c r="F39" s="244"/>
      <c r="G39" s="1124" t="s">
        <v>499</v>
      </c>
      <c r="H39" s="1125"/>
      <c r="I39" s="1125"/>
      <c r="J39" s="1126"/>
      <c r="K39" s="300">
        <v>-1965</v>
      </c>
      <c r="L39" s="300">
        <v>-100</v>
      </c>
      <c r="M39" s="301">
        <v>-3110</v>
      </c>
      <c r="N39" s="302">
        <v>-96.8</v>
      </c>
      <c r="O39" s="293"/>
    </row>
    <row r="40" spans="1:16" ht="27" customHeight="1">
      <c r="A40" s="248"/>
      <c r="B40" s="244"/>
      <c r="C40" s="244"/>
      <c r="D40" s="244"/>
      <c r="E40" s="244"/>
      <c r="F40" s="244"/>
      <c r="G40" s="1121" t="s">
        <v>500</v>
      </c>
      <c r="H40" s="1122"/>
      <c r="I40" s="1122"/>
      <c r="J40" s="1123"/>
      <c r="K40" s="300">
        <v>-580249</v>
      </c>
      <c r="L40" s="300">
        <v>-29656</v>
      </c>
      <c r="M40" s="301">
        <v>-31707</v>
      </c>
      <c r="N40" s="302">
        <v>-6.5</v>
      </c>
      <c r="O40" s="293"/>
    </row>
    <row r="41" spans="1:16">
      <c r="A41" s="248"/>
      <c r="B41" s="244"/>
      <c r="C41" s="244"/>
      <c r="D41" s="244"/>
      <c r="E41" s="244"/>
      <c r="F41" s="244"/>
      <c r="G41" s="1127" t="s">
        <v>281</v>
      </c>
      <c r="H41" s="1128"/>
      <c r="I41" s="1128"/>
      <c r="J41" s="1129"/>
      <c r="K41" s="294">
        <v>427775</v>
      </c>
      <c r="L41" s="300">
        <v>21863</v>
      </c>
      <c r="M41" s="301">
        <v>13210</v>
      </c>
      <c r="N41" s="302">
        <v>65.5</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2966966</v>
      </c>
      <c r="J51" s="320">
        <v>145418</v>
      </c>
      <c r="K51" s="321">
        <v>13.9</v>
      </c>
      <c r="L51" s="322">
        <v>49426</v>
      </c>
      <c r="M51" s="323">
        <v>4.5999999999999996</v>
      </c>
      <c r="N51" s="324">
        <v>9.3000000000000007</v>
      </c>
    </row>
    <row r="52" spans="1:14">
      <c r="A52" s="248"/>
      <c r="B52" s="244"/>
      <c r="C52" s="244"/>
      <c r="D52" s="244"/>
      <c r="E52" s="244"/>
      <c r="F52" s="244"/>
      <c r="G52" s="325"/>
      <c r="H52" s="326" t="s">
        <v>511</v>
      </c>
      <c r="I52" s="327">
        <v>1081189</v>
      </c>
      <c r="J52" s="328">
        <v>52992</v>
      </c>
      <c r="K52" s="329">
        <v>12.8</v>
      </c>
      <c r="L52" s="330">
        <v>26568</v>
      </c>
      <c r="M52" s="331">
        <v>-4.5999999999999996</v>
      </c>
      <c r="N52" s="332">
        <v>17.399999999999999</v>
      </c>
    </row>
    <row r="53" spans="1:14">
      <c r="A53" s="248"/>
      <c r="B53" s="244"/>
      <c r="C53" s="244"/>
      <c r="D53" s="244"/>
      <c r="E53" s="244"/>
      <c r="F53" s="244"/>
      <c r="G53" s="310" t="s">
        <v>512</v>
      </c>
      <c r="H53" s="311"/>
      <c r="I53" s="319">
        <v>1684280</v>
      </c>
      <c r="J53" s="320">
        <v>83405</v>
      </c>
      <c r="K53" s="321">
        <v>-42.6</v>
      </c>
      <c r="L53" s="322">
        <v>42839</v>
      </c>
      <c r="M53" s="323">
        <v>-13.3</v>
      </c>
      <c r="N53" s="324">
        <v>-29.3</v>
      </c>
    </row>
    <row r="54" spans="1:14">
      <c r="A54" s="248"/>
      <c r="B54" s="244"/>
      <c r="C54" s="244"/>
      <c r="D54" s="244"/>
      <c r="E54" s="244"/>
      <c r="F54" s="244"/>
      <c r="G54" s="325"/>
      <c r="H54" s="326" t="s">
        <v>511</v>
      </c>
      <c r="I54" s="327">
        <v>791844</v>
      </c>
      <c r="J54" s="328">
        <v>39212</v>
      </c>
      <c r="K54" s="329">
        <v>-26</v>
      </c>
      <c r="L54" s="330">
        <v>22027</v>
      </c>
      <c r="M54" s="331">
        <v>-17.100000000000001</v>
      </c>
      <c r="N54" s="332">
        <v>-8.9</v>
      </c>
    </row>
    <row r="55" spans="1:14">
      <c r="A55" s="248"/>
      <c r="B55" s="244"/>
      <c r="C55" s="244"/>
      <c r="D55" s="244"/>
      <c r="E55" s="244"/>
      <c r="F55" s="244"/>
      <c r="G55" s="310" t="s">
        <v>513</v>
      </c>
      <c r="H55" s="311"/>
      <c r="I55" s="319">
        <v>1395027</v>
      </c>
      <c r="J55" s="320">
        <v>69870</v>
      </c>
      <c r="K55" s="321">
        <v>-16.2</v>
      </c>
      <c r="L55" s="322">
        <v>46819</v>
      </c>
      <c r="M55" s="323">
        <v>9.3000000000000007</v>
      </c>
      <c r="N55" s="324">
        <v>-25.5</v>
      </c>
    </row>
    <row r="56" spans="1:14">
      <c r="A56" s="248"/>
      <c r="B56" s="244"/>
      <c r="C56" s="244"/>
      <c r="D56" s="244"/>
      <c r="E56" s="244"/>
      <c r="F56" s="244"/>
      <c r="G56" s="325"/>
      <c r="H56" s="326" t="s">
        <v>511</v>
      </c>
      <c r="I56" s="327">
        <v>796469</v>
      </c>
      <c r="J56" s="328">
        <v>39891</v>
      </c>
      <c r="K56" s="329">
        <v>1.7</v>
      </c>
      <c r="L56" s="330">
        <v>24121</v>
      </c>
      <c r="M56" s="331">
        <v>9.5</v>
      </c>
      <c r="N56" s="332">
        <v>-7.8</v>
      </c>
    </row>
    <row r="57" spans="1:14">
      <c r="A57" s="248"/>
      <c r="B57" s="244"/>
      <c r="C57" s="244"/>
      <c r="D57" s="244"/>
      <c r="E57" s="244"/>
      <c r="F57" s="244"/>
      <c r="G57" s="310" t="s">
        <v>514</v>
      </c>
      <c r="H57" s="311"/>
      <c r="I57" s="319">
        <v>1915646</v>
      </c>
      <c r="J57" s="320">
        <v>96390</v>
      </c>
      <c r="K57" s="321">
        <v>38</v>
      </c>
      <c r="L57" s="322">
        <v>53270</v>
      </c>
      <c r="M57" s="323">
        <v>13.8</v>
      </c>
      <c r="N57" s="324">
        <v>24.2</v>
      </c>
    </row>
    <row r="58" spans="1:14">
      <c r="A58" s="248"/>
      <c r="B58" s="244"/>
      <c r="C58" s="244"/>
      <c r="D58" s="244"/>
      <c r="E58" s="244"/>
      <c r="F58" s="244"/>
      <c r="G58" s="325"/>
      <c r="H58" s="326" t="s">
        <v>511</v>
      </c>
      <c r="I58" s="327">
        <v>1462986</v>
      </c>
      <c r="J58" s="328">
        <v>73613</v>
      </c>
      <c r="K58" s="329">
        <v>84.5</v>
      </c>
      <c r="L58" s="330">
        <v>24316</v>
      </c>
      <c r="M58" s="331">
        <v>0.8</v>
      </c>
      <c r="N58" s="332">
        <v>83.7</v>
      </c>
    </row>
    <row r="59" spans="1:14">
      <c r="A59" s="248"/>
      <c r="B59" s="244"/>
      <c r="C59" s="244"/>
      <c r="D59" s="244"/>
      <c r="E59" s="244"/>
      <c r="F59" s="244"/>
      <c r="G59" s="310" t="s">
        <v>515</v>
      </c>
      <c r="H59" s="311"/>
      <c r="I59" s="319">
        <v>1732348</v>
      </c>
      <c r="J59" s="320">
        <v>88539</v>
      </c>
      <c r="K59" s="321">
        <v>-8.1</v>
      </c>
      <c r="L59" s="322">
        <v>53292</v>
      </c>
      <c r="M59" s="323">
        <v>0</v>
      </c>
      <c r="N59" s="324">
        <v>-8.1</v>
      </c>
    </row>
    <row r="60" spans="1:14">
      <c r="A60" s="248"/>
      <c r="B60" s="244"/>
      <c r="C60" s="244"/>
      <c r="D60" s="244"/>
      <c r="E60" s="244"/>
      <c r="F60" s="244"/>
      <c r="G60" s="325"/>
      <c r="H60" s="326" t="s">
        <v>511</v>
      </c>
      <c r="I60" s="333">
        <v>661485</v>
      </c>
      <c r="J60" s="328">
        <v>33808</v>
      </c>
      <c r="K60" s="329">
        <v>-54.1</v>
      </c>
      <c r="L60" s="330">
        <v>28900</v>
      </c>
      <c r="M60" s="331">
        <v>18.899999999999999</v>
      </c>
      <c r="N60" s="332">
        <v>-73</v>
      </c>
    </row>
    <row r="61" spans="1:14">
      <c r="A61" s="248"/>
      <c r="B61" s="244"/>
      <c r="C61" s="244"/>
      <c r="D61" s="244"/>
      <c r="E61" s="244"/>
      <c r="F61" s="244"/>
      <c r="G61" s="310" t="s">
        <v>516</v>
      </c>
      <c r="H61" s="334"/>
      <c r="I61" s="335">
        <v>1938853</v>
      </c>
      <c r="J61" s="336">
        <v>96724</v>
      </c>
      <c r="K61" s="337">
        <v>-3</v>
      </c>
      <c r="L61" s="338">
        <v>49129</v>
      </c>
      <c r="M61" s="339">
        <v>2.9</v>
      </c>
      <c r="N61" s="324">
        <v>-5.9</v>
      </c>
    </row>
    <row r="62" spans="1:14">
      <c r="A62" s="248"/>
      <c r="B62" s="244"/>
      <c r="C62" s="244"/>
      <c r="D62" s="244"/>
      <c r="E62" s="244"/>
      <c r="F62" s="244"/>
      <c r="G62" s="325"/>
      <c r="H62" s="326" t="s">
        <v>511</v>
      </c>
      <c r="I62" s="327">
        <v>958795</v>
      </c>
      <c r="J62" s="328">
        <v>47903</v>
      </c>
      <c r="K62" s="329">
        <v>3.8</v>
      </c>
      <c r="L62" s="330">
        <v>25186</v>
      </c>
      <c r="M62" s="331">
        <v>1.5</v>
      </c>
      <c r="N62" s="332">
        <v>2.2999999999999998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5.48</v>
      </c>
      <c r="G47" s="12">
        <v>2.83</v>
      </c>
      <c r="H47" s="12">
        <v>3.45</v>
      </c>
      <c r="I47" s="12">
        <v>5.03</v>
      </c>
      <c r="J47" s="13">
        <v>6.42</v>
      </c>
    </row>
    <row r="48" spans="2:10" ht="57.75" customHeight="1">
      <c r="B48" s="14"/>
      <c r="C48" s="1141" t="s">
        <v>4</v>
      </c>
      <c r="D48" s="1141"/>
      <c r="E48" s="1142"/>
      <c r="F48" s="15">
        <v>1.64</v>
      </c>
      <c r="G48" s="16">
        <v>1.39</v>
      </c>
      <c r="H48" s="16">
        <v>2.88</v>
      </c>
      <c r="I48" s="16">
        <v>6.35</v>
      </c>
      <c r="J48" s="17">
        <v>3.63</v>
      </c>
    </row>
    <row r="49" spans="2:10" ht="57.75" customHeight="1" thickBot="1">
      <c r="B49" s="18"/>
      <c r="C49" s="1143" t="s">
        <v>5</v>
      </c>
      <c r="D49" s="1143"/>
      <c r="E49" s="1144"/>
      <c r="F49" s="19">
        <v>0.51</v>
      </c>
      <c r="G49" s="20" t="s">
        <v>523</v>
      </c>
      <c r="H49" s="20">
        <v>2.06</v>
      </c>
      <c r="I49" s="20">
        <v>5.12</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525</v>
      </c>
      <c r="D34" s="1151"/>
      <c r="E34" s="1152"/>
      <c r="F34" s="32">
        <v>8.44</v>
      </c>
      <c r="G34" s="33">
        <v>7.37</v>
      </c>
      <c r="H34" s="33">
        <v>7.31</v>
      </c>
      <c r="I34" s="33">
        <v>7.14</v>
      </c>
      <c r="J34" s="34">
        <v>7.18</v>
      </c>
      <c r="K34" s="22"/>
      <c r="L34" s="22"/>
      <c r="M34" s="22"/>
      <c r="N34" s="22"/>
      <c r="O34" s="22"/>
      <c r="P34" s="22"/>
    </row>
    <row r="35" spans="1:16" ht="39" customHeight="1">
      <c r="A35" s="22"/>
      <c r="B35" s="35"/>
      <c r="C35" s="1145" t="s">
        <v>526</v>
      </c>
      <c r="D35" s="1146"/>
      <c r="E35" s="1147"/>
      <c r="F35" s="36">
        <v>1.63</v>
      </c>
      <c r="G35" s="37">
        <v>1.37</v>
      </c>
      <c r="H35" s="37">
        <v>2.85</v>
      </c>
      <c r="I35" s="37">
        <v>6.33</v>
      </c>
      <c r="J35" s="38">
        <v>3.62</v>
      </c>
      <c r="K35" s="22"/>
      <c r="L35" s="22"/>
      <c r="M35" s="22"/>
      <c r="N35" s="22"/>
      <c r="O35" s="22"/>
      <c r="P35" s="22"/>
    </row>
    <row r="36" spans="1:16" ht="39" customHeight="1">
      <c r="A36" s="22"/>
      <c r="B36" s="35"/>
      <c r="C36" s="1145" t="s">
        <v>527</v>
      </c>
      <c r="D36" s="1146"/>
      <c r="E36" s="1147"/>
      <c r="F36" s="36">
        <v>5.13</v>
      </c>
      <c r="G36" s="37">
        <v>2.6</v>
      </c>
      <c r="H36" s="37">
        <v>3.18</v>
      </c>
      <c r="I36" s="37">
        <v>4.26</v>
      </c>
      <c r="J36" s="38">
        <v>3.39</v>
      </c>
      <c r="K36" s="22"/>
      <c r="L36" s="22"/>
      <c r="M36" s="22"/>
      <c r="N36" s="22"/>
      <c r="O36" s="22"/>
      <c r="P36" s="22"/>
    </row>
    <row r="37" spans="1:16" ht="39" customHeight="1">
      <c r="A37" s="22"/>
      <c r="B37" s="35"/>
      <c r="C37" s="1145" t="s">
        <v>528</v>
      </c>
      <c r="D37" s="1146"/>
      <c r="E37" s="1147"/>
      <c r="F37" s="36">
        <v>0.78</v>
      </c>
      <c r="G37" s="37">
        <v>0.62</v>
      </c>
      <c r="H37" s="37">
        <v>0.63</v>
      </c>
      <c r="I37" s="37">
        <v>0.97</v>
      </c>
      <c r="J37" s="38">
        <v>2.16</v>
      </c>
      <c r="K37" s="22"/>
      <c r="L37" s="22"/>
      <c r="M37" s="22"/>
      <c r="N37" s="22"/>
      <c r="O37" s="22"/>
      <c r="P37" s="22"/>
    </row>
    <row r="38" spans="1:16" ht="39" customHeight="1">
      <c r="A38" s="22"/>
      <c r="B38" s="35"/>
      <c r="C38" s="1145" t="s">
        <v>529</v>
      </c>
      <c r="D38" s="1146"/>
      <c r="E38" s="1147"/>
      <c r="F38" s="36" t="s">
        <v>479</v>
      </c>
      <c r="G38" s="37" t="s">
        <v>479</v>
      </c>
      <c r="H38" s="37" t="s">
        <v>479</v>
      </c>
      <c r="I38" s="37" t="s">
        <v>479</v>
      </c>
      <c r="J38" s="38">
        <v>0.11</v>
      </c>
      <c r="K38" s="22"/>
      <c r="L38" s="22"/>
      <c r="M38" s="22"/>
      <c r="N38" s="22"/>
      <c r="O38" s="22"/>
      <c r="P38" s="22"/>
    </row>
    <row r="39" spans="1:16" ht="39" customHeight="1">
      <c r="A39" s="22"/>
      <c r="B39" s="35"/>
      <c r="C39" s="1145" t="s">
        <v>530</v>
      </c>
      <c r="D39" s="1146"/>
      <c r="E39" s="1147"/>
      <c r="F39" s="36">
        <v>0.04</v>
      </c>
      <c r="G39" s="37">
        <v>0.09</v>
      </c>
      <c r="H39" s="37">
        <v>0.05</v>
      </c>
      <c r="I39" s="37">
        <v>0.04</v>
      </c>
      <c r="J39" s="38">
        <v>0.05</v>
      </c>
      <c r="K39" s="22"/>
      <c r="L39" s="22"/>
      <c r="M39" s="22"/>
      <c r="N39" s="22"/>
      <c r="O39" s="22"/>
      <c r="P39" s="22"/>
    </row>
    <row r="40" spans="1:16" ht="39" customHeight="1">
      <c r="A40" s="22"/>
      <c r="B40" s="35"/>
      <c r="C40" s="1145" t="s">
        <v>531</v>
      </c>
      <c r="D40" s="1146"/>
      <c r="E40" s="1147"/>
      <c r="F40" s="36">
        <v>0</v>
      </c>
      <c r="G40" s="37">
        <v>0</v>
      </c>
      <c r="H40" s="37">
        <v>0.02</v>
      </c>
      <c r="I40" s="37">
        <v>0.01</v>
      </c>
      <c r="J40" s="38">
        <v>0</v>
      </c>
      <c r="K40" s="22"/>
      <c r="L40" s="22"/>
      <c r="M40" s="22"/>
      <c r="N40" s="22"/>
      <c r="O40" s="22"/>
      <c r="P40" s="22"/>
    </row>
    <row r="41" spans="1:16" ht="39" customHeight="1">
      <c r="A41" s="22"/>
      <c r="B41" s="35"/>
      <c r="C41" s="1145" t="s">
        <v>532</v>
      </c>
      <c r="D41" s="1146"/>
      <c r="E41" s="1147"/>
      <c r="F41" s="36">
        <v>0</v>
      </c>
      <c r="G41" s="37">
        <v>0.06</v>
      </c>
      <c r="H41" s="37">
        <v>0.09</v>
      </c>
      <c r="I41" s="37">
        <v>0</v>
      </c>
      <c r="J41" s="38">
        <v>0</v>
      </c>
      <c r="K41" s="22"/>
      <c r="L41" s="22"/>
      <c r="M41" s="22"/>
      <c r="N41" s="22"/>
      <c r="O41" s="22"/>
      <c r="P41" s="22"/>
    </row>
    <row r="42" spans="1:16" ht="39" customHeight="1">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534</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963</v>
      </c>
      <c r="L45" s="60">
        <v>903</v>
      </c>
      <c r="M45" s="60">
        <v>862</v>
      </c>
      <c r="N45" s="60">
        <v>883</v>
      </c>
      <c r="O45" s="61">
        <v>916</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52</v>
      </c>
      <c r="L48" s="64">
        <v>47</v>
      </c>
      <c r="M48" s="64">
        <v>48</v>
      </c>
      <c r="N48" s="64">
        <v>52</v>
      </c>
      <c r="O48" s="65">
        <v>50</v>
      </c>
      <c r="P48" s="48"/>
      <c r="Q48" s="48"/>
      <c r="R48" s="48"/>
      <c r="S48" s="48"/>
      <c r="T48" s="48"/>
      <c r="U48" s="48"/>
    </row>
    <row r="49" spans="1:21" ht="30.75" customHeight="1">
      <c r="A49" s="48"/>
      <c r="B49" s="1163"/>
      <c r="C49" s="1164"/>
      <c r="D49" s="62"/>
      <c r="E49" s="1155" t="s">
        <v>16</v>
      </c>
      <c r="F49" s="1155"/>
      <c r="G49" s="1155"/>
      <c r="H49" s="1155"/>
      <c r="I49" s="1155"/>
      <c r="J49" s="1156"/>
      <c r="K49" s="63">
        <v>160</v>
      </c>
      <c r="L49" s="64">
        <v>159</v>
      </c>
      <c r="M49" s="64">
        <v>92</v>
      </c>
      <c r="N49" s="64">
        <v>89</v>
      </c>
      <c r="O49" s="65">
        <v>37</v>
      </c>
      <c r="P49" s="48"/>
      <c r="Q49" s="48"/>
      <c r="R49" s="48"/>
      <c r="S49" s="48"/>
      <c r="T49" s="48"/>
      <c r="U49" s="48"/>
    </row>
    <row r="50" spans="1:21" ht="30.75" customHeight="1">
      <c r="A50" s="48"/>
      <c r="B50" s="1163"/>
      <c r="C50" s="1164"/>
      <c r="D50" s="62"/>
      <c r="E50" s="1155" t="s">
        <v>17</v>
      </c>
      <c r="F50" s="1155"/>
      <c r="G50" s="1155"/>
      <c r="H50" s="1155"/>
      <c r="I50" s="1155"/>
      <c r="J50" s="1156"/>
      <c r="K50" s="63">
        <v>11</v>
      </c>
      <c r="L50" s="64">
        <v>11</v>
      </c>
      <c r="M50" s="64">
        <v>20</v>
      </c>
      <c r="N50" s="64">
        <v>7</v>
      </c>
      <c r="O50" s="65">
        <v>7</v>
      </c>
      <c r="P50" s="48"/>
      <c r="Q50" s="48"/>
      <c r="R50" s="48"/>
      <c r="S50" s="48"/>
      <c r="T50" s="48"/>
      <c r="U50" s="48"/>
    </row>
    <row r="51" spans="1:21" ht="30.75" customHeight="1">
      <c r="A51" s="48"/>
      <c r="B51" s="1165"/>
      <c r="C51" s="1166"/>
      <c r="D51" s="66"/>
      <c r="E51" s="1155" t="s">
        <v>18</v>
      </c>
      <c r="F51" s="1155"/>
      <c r="G51" s="1155"/>
      <c r="H51" s="1155"/>
      <c r="I51" s="1155"/>
      <c r="J51" s="1156"/>
      <c r="K51" s="63">
        <v>0</v>
      </c>
      <c r="L51" s="64">
        <v>3</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515</v>
      </c>
      <c r="L52" s="64">
        <v>520</v>
      </c>
      <c r="M52" s="64">
        <v>500</v>
      </c>
      <c r="N52" s="64">
        <v>524</v>
      </c>
      <c r="O52" s="65">
        <v>582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671</v>
      </c>
      <c r="L53" s="69">
        <v>603</v>
      </c>
      <c r="M53" s="69">
        <v>522</v>
      </c>
      <c r="N53" s="69">
        <v>507</v>
      </c>
      <c r="O53" s="70">
        <v>428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西山　寿乃</cp:lastModifiedBy>
  <cp:lastPrinted>2016-04-27T23:58:55Z</cp:lastPrinted>
  <dcterms:created xsi:type="dcterms:W3CDTF">2016-02-15T01:33:18Z</dcterms:created>
  <dcterms:modified xsi:type="dcterms:W3CDTF">2016-04-27T23:59:00Z</dcterms:modified>
  <cp:category/>
</cp:coreProperties>
</file>