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O34" i="9"/>
  <c r="BW34" i="9"/>
  <c r="AM34" i="9"/>
  <c r="C34" i="9"/>
  <c r="C35"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<sst xmlns="http://schemas.openxmlformats.org/spreadsheetml/2006/main" count="986" uniqueCount="536">
  <si>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</si>
  <si>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</si>
  <si>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</si>
  <si>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</si>
  <si>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</si>
  <si>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</si>
  <si>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</si>
  <si>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</si>
  <si>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</si>
  <si>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</si>
  <si>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</si>
  <si>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</si>
  <si>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</si>
  <si>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</si>
  <si>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</si>
  <si>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</si>
  <si>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</si>
  <si>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</si>
  <si>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</si>
  <si>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</si>
  <si>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</si>
  <si>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</si>
  <si>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</si>
  <si>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</si>
  <si>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</si>
  <si>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</si>
  <si>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</si>
  <si>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</si>
  <si>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</si>
  <si>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</si>
  <si>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</si>
  <si>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</si>
  <si>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</si>
  <si>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</si>
  <si>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</si>
  <si>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</si>
  <si>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</si>
  <si>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</si>
  <si>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</si>
  <si>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</si>
  <si>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</si>
  <si>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</si>
  <si>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</si>
  <si>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</si>
  <si>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</si>
  <si>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</si>
  <si>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</si>
  <si>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</si>
  <si>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</si>
  <si>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</si>
  <si>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</si>
  <si>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</si>
  <si>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</si>
  <si>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</si>
  <si>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</si>
  <si>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</si>
  <si>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</si>
  <si>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</si>
  <si>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</si>
  <si>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</si>
  <si>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</si>
  <si>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</si>
  <si>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</si>
  <si>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</si>
  <si>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</si>
  <si>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</si>
  <si>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</si>
  <si>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</si>
  <si>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</si>
  <si>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</si>
  <si>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</si>
  <si>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</si>
  <si>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</si>
  <si>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</si>
  <si>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</si>
  <si>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</si>
  <si>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</si>
  <si>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</si>
  <si>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</si>
  <si>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</si>
  <si>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</si>
  <si>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</si>
  <si>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川根本町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</si>
  <si>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</si>
  <si>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</si>
  <si>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</si>
  <si>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</si>
  <si>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</si>
  <si>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</si>
  <si>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</si>
  <si>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</si>
  <si>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</si>
  <si>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</si>
  <si>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</si>
  <si>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</si>
  <si>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</si>
  <si>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</si>
  <si>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</si>
  <si>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</si>
  <si>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</si>
  <si>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</si>
  <si>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</si>
  <si>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</si>
  <si>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</si>
  <si>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</si>
  <si>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</si>
  <si>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</si>
  <si>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</si>
  <si>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</si>
  <si>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</si>
  <si>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</si>
  <si>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</si>
  <si>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</si>
  <si>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</si>
  <si>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</si>
  <si>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</si>
  <si>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</si>
  <si>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</si>
  <si>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</si>
  <si>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</si>
  <si>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</si>
  <si>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</si>
  <si>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</si>
  <si>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</si>
  <si>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</si>
  <si>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</si>
  <si>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</si>
  <si>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</si>
  <si>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</si>
  <si>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</si>
  <si>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</si>
  <si>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</si>
  <si>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</si>
  <si>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</si>
  <si>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</si>
  <si>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</si>
  <si>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</si>
  <si>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</si>
  <si>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-2.0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</si>
  <si>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</si>
  <si>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</si>
  <si>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</si>
  <si>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</si>
  <si>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</si>
  <si>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</si>
  <si>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</si>
  <si>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</si>
  <si>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</si>
  <si>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</si>
  <si>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</si>
  <si>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</si>
  <si>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</si>
  <si>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</si>
  <si>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</si>
  <si>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</si>
  <si>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</si>
  <si>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</si>
  <si>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</si>
  <si>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</si>
  <si>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</si>
  <si>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</si>
  <si>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</si>
  <si>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</si>
  <si>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</si>
  <si>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</si>
  <si>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</si>
  <si>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</si>
  <si>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</si>
  <si>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</si>
  <si>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</si>
  <si>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</si>
  <si>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</si>
  <si>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</si>
  <si>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</si>
  <si>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</si>
  <si>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</si>
  <si>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</si>
  <si>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</si>
  <si>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</si>
  <si>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</si>
  <si>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</si>
  <si>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</si>
  <si>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</si>
  <si>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</si>
  <si>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</si>
  <si>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</si>
  <si>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</si>
  <si>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</si>
  <si>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</si>
  <si>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</si>
  <si>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</si>
  <si>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</si>
  <si>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</si>
  <si>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</si>
  <si>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</si>
  <si>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</si>
  <si>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静岡県川根本町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</si>
  <si>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</si>
  <si>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</si>
  <si>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</si>
  <si>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</si>
  <si>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</si>
  <si>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</si>
  <si>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</si>
  <si>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</si>
  <si>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</si>
  <si>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</si>
  <si>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</si>
  <si>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</si>
  <si>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</si>
  <si>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</si>
  <si>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</si>
  <si>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</si>
  <si>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</si>
  <si>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</si>
  <si>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</si>
  <si>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</si>
  <si>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</si>
  <si>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</si>
  <si>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</si>
  <si>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</si>
  <si>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</si>
  <si>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</si>
  <si>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</si>
  <si>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</si>
  <si>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</si>
  <si>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</si>
  <si>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</si>
  <si>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</si>
  <si>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</si>
  <si>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</si>
  <si>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</si>
  <si>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</si>
  <si>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</si>
  <si>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</si>
  <si>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</si>
  <si>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</si>
  <si>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</si>
  <si>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</si>
  <si>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</si>
  <si>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</si>
  <si>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</si>
  <si>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</si>
  <si>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</si>
  <si>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</si>
  <si>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</si>
  <si>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</si>
  <si>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</si>
  <si>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</si>
  <si>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</si>
  <si>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</si>
  <si>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</si>
  <si>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</si>
  <si>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</si>
  <si>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</si>
  <si>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</si>
  <si>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</si>
  <si>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</si>
  <si>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</si>
  <si>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</si>
  <si>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</si>
  <si>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</si>
  <si>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</si>
  <si>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</si>
  <si>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</si>
  <si>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</si>
  <si>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</si>
  <si>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</si>
  <si>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</si>
  <si>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</si>
  <si>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</si>
  <si>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</si>
  <si>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</si>
  <si>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</si>
  <si>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</si>
  <si>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</si>
  <si>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</si>
  <si>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</si>
  <si>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</si>
  <si>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</si>
  <si>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</si>
  <si>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</si>
  <si>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</si>
  <si>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</si>
  <si>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</si>
  <si>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</si>
  <si>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</si>
  <si>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</si>
  <si>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</si>
  <si>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</si>
  <si>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</si>
  <si>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</si>
  <si>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</si>
  <si>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</si>
  <si>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</si>
  <si>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</si>
  <si>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</si>
  <si>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</si>
  <si>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</si>
  <si>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</si>
  <si>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</si>
  <si>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</si>
  <si>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</si>
  <si>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</si>
  <si>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</si>
  <si>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</si>
  <si>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</si>
  <si>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</si>
  <si>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</si>
  <si>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</si>
  <si>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</si>
  <si>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</si>
  <si>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</si>
  <si>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</si>
  <si>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</si>
  <si>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</si>
  <si>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</si>
  <si>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</si>
  <si>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</si>
  <si>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</si>
  <si>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</si>
  <si>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</si>
  <si>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</si>
  <si>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</si>
  <si>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</si>
  <si>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</si>
  <si>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</si>
  <si>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</si>
  <si>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</si>
  <si>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</si>
  <si>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</si>
  <si>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</si>
  <si>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</si>
  <si>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</si>
  <si>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</si>
  <si>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</si>
  <si>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</si>
  <si>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</si>
  <si>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</si>
  <si>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</si>
  <si>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</si>
  <si>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</si>
  <si>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</si>
  <si>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</si>
  <si>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</si>
  <si>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</si>
  <si>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</si>
  <si>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静岡県川根本町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</si>
  <si>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</si>
  <si>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</si>
  <si>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</si>
  <si>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</si>
  <si>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</si>
  <si>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</si>
  <si>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</si>
  <si>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</si>
  <si>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</si>
  <si>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</si>
  <si>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</si>
  <si>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</si>
  <si>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</si>
  <si>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</si>
  <si>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</si>
  <si>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</si>
  <si>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</si>
  <si>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</si>
  <si>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</si>
  <si>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</si>
  <si>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いやしの里診療所事業特別会計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</si>
  <si>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</si>
  <si>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</si>
  <si>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</si>
  <si>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</si>
  <si>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</si>
  <si>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</si>
  <si>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</si>
  <si>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</si>
  <si>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</si>
  <si>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</si>
  <si>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</si>
  <si>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</si>
  <si>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</si>
  <si>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</si>
  <si>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</si>
  <si>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</si>
  <si>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簡易水道事業特別会計</t>
    <phoneticPr fontId="5"/>
  </si>
  <si>
    <t>法非適用企業</t>
    <phoneticPr fontId="5"/>
  </si>
  <si>
    <t>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</si>
  <si>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</si>
  <si>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</si>
  <si>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</si>
  <si>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</si>
  <si>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</si>
  <si>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</si>
  <si>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</si>
  <si>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</si>
  <si>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</si>
  <si>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</si>
  <si>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</si>
  <si>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</si>
  <si>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</si>
  <si>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</si>
  <si>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</si>
  <si>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</si>
  <si>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</si>
  <si>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</si>
  <si>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</si>
  <si>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</si>
  <si>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</si>
  <si>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</si>
  <si>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</si>
  <si>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</si>
  <si>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</si>
  <si>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</si>
  <si>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</si>
  <si>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</si>
  <si>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</si>
  <si>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</si>
  <si>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</si>
  <si>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</si>
  <si>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</si>
  <si>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</si>
  <si>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</si>
  <si>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</si>
  <si>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</si>
  <si>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</si>
  <si>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</si>
  <si>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</si>
  <si>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</si>
  <si>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</si>
  <si>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</si>
  <si>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</si>
  <si>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</si>
  <si>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</si>
  <si>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</si>
  <si>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</si>
  <si>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</si>
  <si>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</si>
  <si>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</si>
  <si>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</si>
  <si>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</si>
  <si>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</si>
  <si>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</si>
  <si>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</si>
  <si>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</si>
  <si>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</si>
  <si>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</si>
  <si>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</si>
  <si>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</si>
  <si>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</si>
  <si>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</si>
  <si>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</si>
  <si>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</si>
  <si>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</si>
  <si>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</si>
  <si>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</si>
  <si>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</si>
  <si>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</si>
  <si>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</si>
  <si>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</si>
  <si>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</si>
  <si>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</si>
  <si>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</si>
  <si>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</si>
  <si>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</si>
  <si>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</si>
  <si>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</si>
  <si>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</si>
  <si>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</si>
  <si>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</si>
  <si>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</si>
  <si>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</si>
  <si>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</si>
  <si>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</si>
  <si>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</si>
  <si>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</si>
  <si>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</si>
  <si>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</si>
  <si>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</si>
  <si>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</si>
  <si>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</si>
  <si>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</si>
  <si>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</si>
  <si>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</si>
  <si>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</si>
  <si>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</si>
  <si>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</si>
  <si>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</si>
  <si>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</si>
  <si>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</si>
  <si>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</si>
  <si>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</si>
  <si>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</si>
  <si>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</si>
  <si>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</si>
  <si>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</si>
  <si>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</si>
  <si>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</si>
  <si>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</si>
  <si>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</si>
  <si>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</si>
  <si>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</si>
  <si>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</si>
  <si>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</si>
  <si>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</si>
  <si>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</si>
  <si>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</si>
  <si>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</si>
  <si>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</si>
  <si>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</si>
  <si>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</si>
  <si>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</si>
  <si>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</si>
  <si>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</si>
  <si>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</si>
  <si>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</si>
  <si>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</si>
  <si>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</si>
  <si>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</si>
  <si>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</si>
  <si>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3.56</t>
  </si>
  <si>
    <t>一般会計</t>
  </si>
  <si>
    <t>国民健康保険事業特別会計</t>
  </si>
  <si>
    <t>介護保険事業特別会計</t>
  </si>
  <si>
    <t>▲ 0.80</t>
  </si>
  <si>
    <t>簡易水道事業特別会計</t>
  </si>
  <si>
    <t>いやしの里診療所事業特別会計</t>
  </si>
  <si>
    <t>温泉事業特別会計</t>
  </si>
  <si>
    <t>後期高齢者医療事業特別会計</t>
  </si>
  <si>
    <t>その他会計（赤字）</t>
  </si>
  <si>
    <t>その他会計（黒字）</t>
  </si>
  <si>
    <t>静岡県市町総合事務組合</t>
    <rPh sb="0" eb="3">
      <t>シズオカケン</t>
    </rPh>
    <rPh sb="3" eb="5">
      <t>シチョウ</t>
    </rPh>
    <rPh sb="5" eb="7">
      <t>ソウゴウ</t>
    </rPh>
    <rPh sb="7" eb="9">
      <t>ジム</t>
    </rPh>
    <rPh sb="9" eb="11">
      <t>クミアイ</t>
    </rPh>
    <phoneticPr fontId="2"/>
  </si>
  <si>
    <t>川根地区広域施設組合</t>
    <rPh sb="0" eb="2">
      <t>カワネ</t>
    </rPh>
    <rPh sb="2" eb="4">
      <t>チク</t>
    </rPh>
    <rPh sb="4" eb="6">
      <t>コウイキ</t>
    </rPh>
    <rPh sb="6" eb="8">
      <t>シセツ</t>
    </rPh>
    <rPh sb="8" eb="10">
      <t>クミアイ</t>
    </rPh>
    <phoneticPr fontId="2"/>
  </si>
  <si>
    <t>駿遠学園管理組合</t>
    <rPh sb="0" eb="2">
      <t>スンエン</t>
    </rPh>
    <rPh sb="2" eb="4">
      <t>ガクエン</t>
    </rPh>
    <rPh sb="4" eb="6">
      <t>カンリ</t>
    </rPh>
    <rPh sb="6" eb="8">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</si>
  <si>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</si>
  <si>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2">
      <t>シズオカ</t>
    </rPh>
    <rPh sb="2" eb="4">
      <t>チホウ</t>
    </rPh>
    <rPh sb="4" eb="5">
      <t>ゼイ</t>
    </rPh>
    <rPh sb="5" eb="7">
      <t>タイノウ</t>
    </rPh>
    <rPh sb="7" eb="9">
      <t>セイリ</t>
    </rPh>
    <rPh sb="9" eb="11">
      <t>キコウ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</si>
</sst>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133616</c:v>
                </c:pt>
                <c:pt idx="1">
                  <c:v>96333</c:v>
                </c:pt>
                <c:pt idx="2">
                  <c:v>117673</c:v>
                </c:pt>
                <c:pt idx="3">
                  <c:v>118223</c:v>
                </c:pt>
                <c:pt idx="4">
                  <c:v>128485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95503</c:v>
                </c:pt>
                <c:pt idx="1">
                  <c:v>95893</c:v>
                </c:pt>
                <c:pt idx="2">
                  <c:v>104935</c:v>
                </c:pt>
                <c:pt idx="3">
                  <c:v>109337</c:v>
                </c:pt>
                <c:pt idx="4">
                  <c:v>250411</c:v>
                </c:pt>
              </c:numCache>
            </c:numRef>
          </c:val>
          <c:smooth val="0"/>
        </c:ser>
        <c:dLbls>
          <c:showLegendKey val="0"/>
          <c:showVal val="0"/>
          <c:showCatName val="0"/>
          <c:showSerName val="0"/>
          <c:showPercent val="0"/>
          <c:showBubbleSize val="0"/>
        </c:dLbls>
        <c:marker val="1"/>
        <c:smooth val="0"/>
        <c:axId val="109474560"/>
        <c:axId val="109476480"/>
      </c:lineChart>
      <c:catAx>
        <c:axId val="109474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476480"/>
        <c:crosses val="autoZero"/>
        <c:auto val="1"/>
        <c:lblAlgn val="ctr"/>
        <c:lblOffset val="100"/>
        <c:tickLblSkip val="1"/>
        <c:tickMarkSkip val="1"/>
        <c:noMultiLvlLbl val="0"/>
      </c:catAx>
      <c:valAx>
        <c:axId val="1094764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474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8.3699999999999992</c:v>
                </c:pt>
                <c:pt idx="1">
                  <c:v>10.02</c:v>
                </c:pt>
                <c:pt idx="2">
                  <c:v>15.03</c:v>
                </c:pt>
                <c:pt idx="3">
                  <c:v>11.4</c:v>
                </c:pt>
                <c:pt idx="4">
                  <c:v>12.96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33.159999999999997</c:v>
                </c:pt>
                <c:pt idx="1">
                  <c:v>34.26</c:v>
                </c:pt>
                <c:pt idx="2">
                  <c:v>38.15</c:v>
                </c:pt>
                <c:pt idx="3">
                  <c:v>38.01</c:v>
                </c:pt>
                <c:pt idx="4">
                  <c:v>40.17</c:v>
                </c:pt>
              </c:numCache>
            </c:numRef>
          </c:val>
        </c:ser>
        <c:dLbls>
          <c:showLegendKey val="0"/>
          <c:showVal val="0"/>
          <c:showCatName val="0"/>
          <c:showSerName val="0"/>
          <c:showPercent val="0"/>
          <c:showBubbleSize val="0"/>
        </c:dLbls>
        <c:gapWidth val="250"/>
        <c:overlap val="100"/>
        <c:axId val="46605056"/>
        <c:axId val="46606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3.59</c:v>
                </c:pt>
                <c:pt idx="1">
                  <c:v>1.48</c:v>
                </c:pt>
                <c:pt idx="2">
                  <c:v>10.59</c:v>
                </c:pt>
                <c:pt idx="3">
                  <c:v>-3.56</c:v>
                </c:pt>
                <c:pt idx="4">
                  <c:v>9.82</c:v>
                </c:pt>
              </c:numCache>
            </c:numRef>
          </c:val>
          <c:smooth val="0"/>
        </c:ser>
        <c:dLbls>
          <c:showLegendKey val="0"/>
          <c:showVal val="0"/>
          <c:showCatName val="0"/>
          <c:showSerName val="0"/>
          <c:showPercent val="0"/>
          <c:showBubbleSize val="0"/>
        </c:dLbls>
        <c:marker val="1"/>
        <c:smooth val="0"/>
        <c:axId val="46605056"/>
        <c:axId val="46606976"/>
      </c:lineChart>
      <c:catAx>
        <c:axId val="46605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606976"/>
        <c:crosses val="autoZero"/>
        <c:auto val="1"/>
        <c:lblAlgn val="ctr"/>
        <c:lblOffset val="100"/>
        <c:tickLblSkip val="1"/>
        <c:tickMarkSkip val="1"/>
        <c:noMultiLvlLbl val="0"/>
      </c:catAx>
      <c:valAx>
        <c:axId val="46606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605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0.03</c:v>
                </c:pt>
                <c:pt idx="4">
                  <c:v>#N/A</c:v>
                </c:pt>
                <c:pt idx="5">
                  <c:v>0.04</c:v>
                </c:pt>
                <c:pt idx="6">
                  <c:v>#N/A</c:v>
                </c:pt>
                <c:pt idx="7">
                  <c:v>0</c:v>
                </c:pt>
                <c:pt idx="8">
                  <c:v>#N/A</c:v>
                </c:pt>
                <c:pt idx="9">
                  <c:v>0</c:v>
                </c:pt>
              </c:numCache>
            </c:numRef>
          </c:val>
        </c:ser>
        <c:ser>
          <c:idx val="4"/>
          <c:order val="4"/>
          <c:tx>
            <c:strRef>
              <c:f>データシート!$A$31</c:f>
              <c:strCache>
                <c:ptCount val="1"/>
                <c:pt idx="0">
                  <c:v>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0.06</c:v>
                </c:pt>
                <c:pt idx="4">
                  <c:v>#N/A</c:v>
                </c:pt>
                <c:pt idx="5">
                  <c:v>0</c:v>
                </c:pt>
                <c:pt idx="6">
                  <c:v>#N/A</c:v>
                </c:pt>
                <c:pt idx="7">
                  <c:v>0</c:v>
                </c:pt>
                <c:pt idx="8">
                  <c:v>#N/A</c:v>
                </c:pt>
                <c:pt idx="9">
                  <c:v>0</c:v>
                </c:pt>
              </c:numCache>
            </c:numRef>
          </c:val>
        </c:ser>
        <c:ser>
          <c:idx val="5"/>
          <c:order val="5"/>
          <c:tx>
            <c:strRef>
              <c:f>データシート!$A$32</c:f>
              <c:strCache>
                <c:ptCount val="1"/>
                <c:pt idx="0">
                  <c:v>いやしの里診療所事業特別会計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0.15</c:v>
                </c:pt>
                <c:pt idx="2">
                  <c:v>#N/A</c:v>
                </c:pt>
                <c:pt idx="3">
                  <c:v>0.04</c:v>
                </c:pt>
                <c:pt idx="4">
                  <c:v>#N/A</c:v>
                </c:pt>
                <c:pt idx="5">
                  <c:v>0.12</c:v>
                </c:pt>
                <c:pt idx="6">
                  <c:v>#N/A</c:v>
                </c:pt>
                <c:pt idx="7">
                  <c:v>0.01</c:v>
                </c:pt>
                <c:pt idx="8">
                  <c:v>#N/A</c:v>
                </c:pt>
                <c:pt idx="9">
                  <c:v>0.08</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0.08</c:v>
                </c:pt>
                <c:pt idx="2">
                  <c:v>#N/A</c:v>
                </c:pt>
                <c:pt idx="3">
                  <c:v>1.51</c:v>
                </c:pt>
                <c:pt idx="4">
                  <c:v>0.8</c:v>
                </c:pt>
                <c:pt idx="5">
                  <c:v>#N/A</c:v>
                </c:pt>
                <c:pt idx="6">
                  <c:v>#N/A</c:v>
                </c:pt>
                <c:pt idx="7">
                  <c:v>0.76</c:v>
                </c:pt>
                <c:pt idx="8">
                  <c:v>#N/A</c:v>
                </c:pt>
                <c:pt idx="9">
                  <c:v>0.42</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2.0699999999999998</c:v>
                </c:pt>
                <c:pt idx="2">
                  <c:v>#N/A</c:v>
                </c:pt>
                <c:pt idx="3">
                  <c:v>1.77</c:v>
                </c:pt>
                <c:pt idx="4">
                  <c:v>#N/A</c:v>
                </c:pt>
                <c:pt idx="5">
                  <c:v>1.38</c:v>
                </c:pt>
                <c:pt idx="6">
                  <c:v>#N/A</c:v>
                </c:pt>
                <c:pt idx="7">
                  <c:v>1.7</c:v>
                </c:pt>
                <c:pt idx="8">
                  <c:v>#N/A</c:v>
                </c:pt>
                <c:pt idx="9">
                  <c:v>1.43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8.36</c:v>
                </c:pt>
                <c:pt idx="2">
                  <c:v>#N/A</c:v>
                </c:pt>
                <c:pt idx="3">
                  <c:v>10.02</c:v>
                </c:pt>
                <c:pt idx="4">
                  <c:v>#N/A</c:v>
                </c:pt>
                <c:pt idx="5">
                  <c:v>15.03</c:v>
                </c:pt>
                <c:pt idx="6">
                  <c:v>#N/A</c:v>
                </c:pt>
                <c:pt idx="7">
                  <c:v>11.39</c:v>
                </c:pt>
                <c:pt idx="8">
                  <c:v>#N/A</c:v>
                </c:pt>
                <c:pt idx="9">
                  <c:v>12.96</c:v>
                </c:pt>
              </c:numCache>
            </c:numRef>
          </c:val>
        </c:ser>
        <c:dLbls>
          <c:showLegendKey val="0"/>
          <c:showVal val="0"/>
          <c:showCatName val="0"/>
          <c:showSerName val="0"/>
          <c:showPercent val="0"/>
          <c:showBubbleSize val="0"/>
        </c:dLbls>
        <c:gapWidth val="150"/>
        <c:overlap val="100"/>
        <c:axId val="112827008"/>
        <c:axId val="112841088"/>
      </c:barChart>
      <c:catAx>
        <c:axId val="11282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841088"/>
        <c:crosses val="autoZero"/>
        <c:auto val="1"/>
        <c:lblAlgn val="ctr"/>
        <c:lblOffset val="100"/>
        <c:tickLblSkip val="1"/>
        <c:tickMarkSkip val="1"/>
        <c:noMultiLvlLbl val="0"/>
      </c:catAx>
      <c:valAx>
        <c:axId val="112841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827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701</c:v>
                </c:pt>
                <c:pt idx="5">
                  <c:v>687</c:v>
                </c:pt>
                <c:pt idx="8">
                  <c:v>667</c:v>
                </c:pt>
                <c:pt idx="11">
                  <c:v>647</c:v>
                </c:pt>
                <c:pt idx="14">
                  <c:v>644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c:v>
                </c:pt>
                <c:pt idx="3">
                  <c:v>2</c:v>
                </c:pt>
                <c:pt idx="6">
                  <c:v>2</c:v>
                </c:pt>
                <c:pt idx="9">
                  <c:v>2</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75</c:v>
                </c:pt>
                <c:pt idx="3">
                  <c:v>68</c:v>
                </c:pt>
                <c:pt idx="6">
                  <c:v>66</c:v>
                </c:pt>
                <c:pt idx="9">
                  <c:v>66</c:v>
                </c:pt>
                <c:pt idx="12">
                  <c:v>66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76</c:v>
                </c:pt>
                <c:pt idx="3">
                  <c:v>77</c:v>
                </c:pt>
                <c:pt idx="6">
                  <c:v>78</c:v>
                </c:pt>
                <c:pt idx="9">
                  <c:v>70</c:v>
                </c:pt>
                <c:pt idx="12">
                  <c:v>62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849</c:v>
                </c:pt>
                <c:pt idx="3">
                  <c:v>811</c:v>
                </c:pt>
                <c:pt idx="6">
                  <c:v>769</c:v>
                </c:pt>
                <c:pt idx="9">
                  <c:v>746</c:v>
                </c:pt>
                <c:pt idx="12">
                  <c:v>684</c:v>
                </c:pt>
              </c:numCache>
            </c:numRef>
          </c:val>
        </c:ser>
        <c:dLbls>
          <c:showLegendKey val="0"/>
          <c:showVal val="0"/>
          <c:showCatName val="0"/>
          <c:showSerName val="0"/>
          <c:showPercent val="0"/>
          <c:showBubbleSize val="0"/>
        </c:dLbls>
        <c:gapWidth val="100"/>
        <c:overlap val="100"/>
        <c:axId val="113710592"/>
        <c:axId val="113712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302</c:v>
                </c:pt>
                <c:pt idx="2">
                  <c:v>#N/A</c:v>
                </c:pt>
                <c:pt idx="3">
                  <c:v>#N/A</c:v>
                </c:pt>
                <c:pt idx="4">
                  <c:v>271</c:v>
                </c:pt>
                <c:pt idx="5">
                  <c:v>#N/A</c:v>
                </c:pt>
                <c:pt idx="6">
                  <c:v>#N/A</c:v>
                </c:pt>
                <c:pt idx="7">
                  <c:v>248</c:v>
                </c:pt>
                <c:pt idx="8">
                  <c:v>#N/A</c:v>
                </c:pt>
                <c:pt idx="9">
                  <c:v>#N/A</c:v>
                </c:pt>
                <c:pt idx="10">
                  <c:v>237</c:v>
                </c:pt>
                <c:pt idx="11">
                  <c:v>#N/A</c:v>
                </c:pt>
                <c:pt idx="12">
                  <c:v>#N/A</c:v>
                </c:pt>
                <c:pt idx="13">
                  <c:v>170</c:v>
                </c:pt>
                <c:pt idx="14">
                  <c:v>#N/A</c:v>
                </c:pt>
              </c:numCache>
            </c:numRef>
          </c:val>
          <c:smooth val="0"/>
        </c:ser>
        <c:dLbls>
          <c:showLegendKey val="0"/>
          <c:showVal val="0"/>
          <c:showCatName val="0"/>
          <c:showSerName val="0"/>
          <c:showPercent val="0"/>
          <c:showBubbleSize val="0"/>
        </c:dLbls>
        <c:marker val="1"/>
        <c:smooth val="0"/>
        <c:axId val="113710592"/>
        <c:axId val="113712512"/>
      </c:lineChart>
      <c:catAx>
        <c:axId val="11371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712512"/>
        <c:crosses val="autoZero"/>
        <c:auto val="1"/>
        <c:lblAlgn val="ctr"/>
        <c:lblOffset val="100"/>
        <c:tickLblSkip val="1"/>
        <c:tickMarkSkip val="1"/>
        <c:noMultiLvlLbl val="0"/>
      </c:catAx>
      <c:valAx>
        <c:axId val="113712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71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5934</c:v>
                </c:pt>
                <c:pt idx="5">
                  <c:v>5718</c:v>
                </c:pt>
                <c:pt idx="8">
                  <c:v>5514</c:v>
                </c:pt>
                <c:pt idx="11">
                  <c:v>5345</c:v>
                </c:pt>
                <c:pt idx="14">
                  <c:v>5729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294</c:v>
                </c:pt>
                <c:pt idx="5">
                  <c:v>206</c:v>
                </c:pt>
                <c:pt idx="8">
                  <c:v>146</c:v>
                </c:pt>
                <c:pt idx="11">
                  <c:v>99</c:v>
                </c:pt>
                <c:pt idx="14">
                  <c:v>83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2969</c:v>
                </c:pt>
                <c:pt idx="5">
                  <c:v>2950</c:v>
                </c:pt>
                <c:pt idx="8">
                  <c:v>2907</c:v>
                </c:pt>
                <c:pt idx="11">
                  <c:v>3213</c:v>
                </c:pt>
                <c:pt idx="14">
                  <c:v>2856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1403</c:v>
                </c:pt>
                <c:pt idx="3">
                  <c:v>1409</c:v>
                </c:pt>
                <c:pt idx="6">
                  <c:v>1419</c:v>
                </c:pt>
                <c:pt idx="9">
                  <c:v>1446</c:v>
                </c:pt>
                <c:pt idx="12">
                  <c:v>1367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431</c:v>
                </c:pt>
                <c:pt idx="3">
                  <c:v>367</c:v>
                </c:pt>
                <c:pt idx="6">
                  <c:v>305</c:v>
                </c:pt>
                <c:pt idx="9">
                  <c:v>242</c:v>
                </c:pt>
                <c:pt idx="12">
                  <c:v>179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698</c:v>
                </c:pt>
                <c:pt idx="3">
                  <c:v>673</c:v>
                </c:pt>
                <c:pt idx="6">
                  <c:v>601</c:v>
                </c:pt>
                <c:pt idx="9">
                  <c:v>550</c:v>
                </c:pt>
                <c:pt idx="12">
                  <c:v>493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11</c:v>
                </c:pt>
                <c:pt idx="3">
                  <c:v>9</c:v>
                </c:pt>
                <c:pt idx="6">
                  <c:v>7</c:v>
                </c:pt>
                <c:pt idx="9">
                  <c:v>4</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6292</c:v>
                </c:pt>
                <c:pt idx="3">
                  <c:v>5957</c:v>
                </c:pt>
                <c:pt idx="6">
                  <c:v>5527</c:v>
                </c:pt>
                <c:pt idx="9">
                  <c:v>5006</c:v>
                </c:pt>
                <c:pt idx="12">
                  <c:v>5302</c:v>
                </c:pt>
              </c:numCache>
            </c:numRef>
          </c:val>
        </c:ser>
        <c:dLbls>
          <c:showLegendKey val="0"/>
          <c:showVal val="0"/>
          <c:showCatName val="0"/>
          <c:showSerName val="0"/>
          <c:showPercent val="0"/>
          <c:showBubbleSize val="0"/>
        </c:dLbls>
        <c:gapWidth val="100"/>
        <c:overlap val="100"/>
        <c:axId val="112735360"/>
        <c:axId val="112737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2735360"/>
        <c:axId val="112737280"/>
      </c:lineChart>
      <c:catAx>
        <c:axId val="11273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737280"/>
        <c:crosses val="autoZero"/>
        <c:auto val="1"/>
        <c:lblAlgn val="ctr"/>
        <c:lblOffset val="100"/>
        <c:tickLblSkip val="1"/>
        <c:tickMarkSkip val="1"/>
        <c:noMultiLvlLbl val="0"/>
      </c:catAx>
      <c:valAx>
        <c:axId val="112737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735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静岡県川根本町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7,742
7,637
496.88
7,730,162
6,853,081
542,821
4,187,000
5,302,364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年々過疎化が進行しており６５歳以上人口の比率は高まり、生産人口の減少が著しい。これは、茶業や木材を中心とした地盤産業の伸び悩みと、商工業の停滞に繋がっている。人口減少と産業の停滞は町税収入の減少に影響し、また人口を基礎数値とする国からの各種交付金にも影響を及ぼしているが、主要財源の一つである国有資産等所在市町村交付金（</a:t>
          </a:r>
          <a:r>
            <a:rPr lang="en-US" altLang="ja-JP" sz="1100" b="0" i="0" baseline="0">
              <a:solidFill>
                <a:schemeClr val="dk1"/>
              </a:solidFill>
              <a:effectLst/>
              <a:latin typeface="+mn-lt"/>
              <a:ea typeface="+mn-ea"/>
              <a:cs typeface="+mn-cs"/>
            </a:rPr>
            <a:t>H24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413</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H25:528</a:t>
          </a:r>
          <a:r>
            <a:rPr lang="ja-JP" altLang="en-US" sz="1100" b="0" i="0" baseline="0">
              <a:solidFill>
                <a:schemeClr val="dk1"/>
              </a:solidFill>
              <a:effectLst/>
              <a:latin typeface="+mn-lt"/>
              <a:ea typeface="+mn-ea"/>
              <a:cs typeface="+mn-cs"/>
            </a:rPr>
            <a:t>百万円・</a:t>
          </a:r>
          <a:r>
            <a:rPr lang="en-US" altLang="ja-JP" sz="1100" b="0" i="0" baseline="0">
              <a:solidFill>
                <a:schemeClr val="dk1"/>
              </a:solidFill>
              <a:effectLst/>
              <a:latin typeface="+mn-lt"/>
              <a:ea typeface="+mn-ea"/>
              <a:cs typeface="+mn-cs"/>
            </a:rPr>
            <a:t>H26</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514</a:t>
          </a:r>
          <a:r>
            <a:rPr lang="ja-JP" altLang="en-US" sz="1100" b="0" i="0" baseline="0">
              <a:solidFill>
                <a:schemeClr val="dk1"/>
              </a:solidFill>
              <a:effectLst/>
              <a:latin typeface="+mn-lt"/>
              <a:ea typeface="+mn-ea"/>
              <a:cs typeface="+mn-cs"/>
            </a:rPr>
            <a:t>百万円</a:t>
          </a:r>
          <a:r>
            <a:rPr lang="ja-JP" altLang="ja-JP" sz="1100" b="0" i="0" baseline="0">
              <a:solidFill>
                <a:schemeClr val="dk1"/>
              </a:solidFill>
              <a:effectLst/>
              <a:latin typeface="+mn-lt"/>
              <a:ea typeface="+mn-ea"/>
              <a:cs typeface="+mn-cs"/>
            </a:rPr>
            <a:t>）の交付を受けており財政力指数は類以団体</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平均</a:t>
          </a:r>
          <a:r>
            <a:rPr lang="en-US" altLang="ja-JP" sz="1100" b="0" i="0" baseline="0">
              <a:solidFill>
                <a:schemeClr val="dk1"/>
              </a:solidFill>
              <a:effectLst/>
              <a:latin typeface="+mn-lt"/>
              <a:ea typeface="+mn-ea"/>
              <a:cs typeface="+mn-cs"/>
            </a:rPr>
            <a:t>0.32</a:t>
          </a:r>
          <a:r>
            <a:rPr lang="ja-JP" altLang="ja-JP" sz="1100" b="0" i="0" baseline="0">
              <a:solidFill>
                <a:schemeClr val="dk1"/>
              </a:solidFill>
              <a:effectLst/>
              <a:latin typeface="+mn-lt"/>
              <a:ea typeface="+mn-ea"/>
              <a:cs typeface="+mn-cs"/>
            </a:rPr>
            <a:t>より若干高い</a:t>
          </a:r>
          <a:r>
            <a:rPr lang="en-US" altLang="ja-JP" sz="1100" b="0" i="0" baseline="0">
              <a:solidFill>
                <a:schemeClr val="dk1"/>
              </a:solidFill>
              <a:effectLst/>
              <a:latin typeface="+mn-lt"/>
              <a:ea typeface="+mn-ea"/>
              <a:cs typeface="+mn-cs"/>
            </a:rPr>
            <a:t>0.37</a:t>
          </a:r>
          <a:r>
            <a:rPr lang="ja-JP" altLang="ja-JP" sz="1100" b="0" i="0" baseline="0">
              <a:solidFill>
                <a:schemeClr val="dk1"/>
              </a:solidFill>
              <a:effectLst/>
              <a:latin typeface="+mn-lt"/>
              <a:ea typeface="+mn-ea"/>
              <a:cs typeface="+mn-cs"/>
            </a:rPr>
            <a:t>となっている。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156936</xdr:rowOff>
    </xdr:from>
    <xdr:to>
      <xdr:col>7</xdr:col>
      <xdr:colOff>152400</xdr:colOff>
      <xdr:row>44</xdr:row>
      <xdr:rowOff>153609</xdr:rowOff>
    </xdr:to>
    <xdr:cxnSp macro="">
      <xdr:nvCxnSpPr>
        <xdr:cNvPr id="63" name="直線コネクタ 62"/>
        <xdr:cNvCxnSpPr/>
      </xdr:nvCxnSpPr>
      <xdr:spPr>
        <a:xfrm flipV="1">
          <a:off x="4953000" y="6157686"/>
          <a:ext cx="0" cy="1539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4"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5" name="直線コネクタ 64"/>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71863</xdr:rowOff>
    </xdr:from>
    <xdr:ext cx="762000" cy="259045"/>
    <xdr:sp macro="" textlink="">
      <xdr:nvSpPr>
        <xdr:cNvPr id="66" name="財政力最大値テキスト"/>
        <xdr:cNvSpPr txBox="1"/>
      </xdr:nvSpPr>
      <xdr:spPr>
        <a:xfrm>
          <a:off x="5041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35</xdr:row>
      <xdr:rowOff>156936</xdr:rowOff>
    </xdr:from>
    <xdr:to>
      <xdr:col>7</xdr:col>
      <xdr:colOff>241300</xdr:colOff>
      <xdr:row>35</xdr:row>
      <xdr:rowOff>156936</xdr:rowOff>
    </xdr:to>
    <xdr:cxnSp macro="">
      <xdr:nvCxnSpPr>
        <xdr:cNvPr id="67" name="直線コネクタ 66"/>
        <xdr:cNvCxnSpPr/>
      </xdr:nvCxnSpPr>
      <xdr:spPr>
        <a:xfrm>
          <a:off x="4864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49288</xdr:rowOff>
    </xdr:from>
    <xdr:to>
      <xdr:col>7</xdr:col>
      <xdr:colOff>152400</xdr:colOff>
      <xdr:row>43</xdr:row>
      <xdr:rowOff>49288</xdr:rowOff>
    </xdr:to>
    <xdr:cxnSp macro="">
      <xdr:nvCxnSpPr>
        <xdr:cNvPr id="68" name="直線コネクタ 67"/>
        <xdr:cNvCxnSpPr/>
      </xdr:nvCxnSpPr>
      <xdr:spPr>
        <a:xfrm>
          <a:off x="4114800" y="74216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28018</xdr:rowOff>
    </xdr:from>
    <xdr:ext cx="762000" cy="259045"/>
    <xdr:sp macro="" textlink="">
      <xdr:nvSpPr>
        <xdr:cNvPr id="69" name="財政力平均値テキスト"/>
        <xdr:cNvSpPr txBox="1"/>
      </xdr:nvSpPr>
      <xdr:spPr>
        <a:xfrm>
          <a:off x="5041900" y="7400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55941</xdr:rowOff>
    </xdr:from>
    <xdr:to>
      <xdr:col>7</xdr:col>
      <xdr:colOff>203200</xdr:colOff>
      <xdr:row>43</xdr:row>
      <xdr:rowOff>157541</xdr:rowOff>
    </xdr:to>
    <xdr:sp macro="" textlink="">
      <xdr:nvSpPr>
        <xdr:cNvPr id="70" name="フローチャート : 判断 69"/>
        <xdr:cNvSpPr/>
      </xdr:nvSpPr>
      <xdr:spPr>
        <a:xfrm>
          <a:off x="49022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49288</xdr:rowOff>
    </xdr:from>
    <xdr:to>
      <xdr:col>6</xdr:col>
      <xdr:colOff>0</xdr:colOff>
      <xdr:row>43</xdr:row>
      <xdr:rowOff>49288</xdr:rowOff>
    </xdr:to>
    <xdr:cxnSp macro="">
      <xdr:nvCxnSpPr>
        <xdr:cNvPr id="71" name="直線コネクタ 70"/>
        <xdr:cNvCxnSpPr/>
      </xdr:nvCxnSpPr>
      <xdr:spPr>
        <a:xfrm>
          <a:off x="3225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2" name="フローチャート : 判断 71"/>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119336</xdr:rowOff>
    </xdr:from>
    <xdr:ext cx="736600" cy="259045"/>
    <xdr:sp macro="" textlink="">
      <xdr:nvSpPr>
        <xdr:cNvPr id="73" name="テキスト ボックス 72"/>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37798</xdr:rowOff>
    </xdr:from>
    <xdr:to>
      <xdr:col>4</xdr:col>
      <xdr:colOff>482600</xdr:colOff>
      <xdr:row>43</xdr:row>
      <xdr:rowOff>49288</xdr:rowOff>
    </xdr:to>
    <xdr:cxnSp macro="">
      <xdr:nvCxnSpPr>
        <xdr:cNvPr id="74" name="直線コネクタ 73"/>
        <xdr:cNvCxnSpPr/>
      </xdr:nvCxnSpPr>
      <xdr:spPr>
        <a:xfrm>
          <a:off x="2336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5" name="フローチャート : 判断 74"/>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119336</xdr:rowOff>
    </xdr:from>
    <xdr:ext cx="762000" cy="259045"/>
    <xdr:sp macro="" textlink="">
      <xdr:nvSpPr>
        <xdr:cNvPr id="76" name="テキスト ボックス 75"/>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26307</xdr:rowOff>
    </xdr:from>
    <xdr:to>
      <xdr:col>3</xdr:col>
      <xdr:colOff>279400</xdr:colOff>
      <xdr:row>43</xdr:row>
      <xdr:rowOff>37798</xdr:rowOff>
    </xdr:to>
    <xdr:cxnSp macro="">
      <xdr:nvCxnSpPr>
        <xdr:cNvPr id="77" name="直線コネクタ 76"/>
        <xdr:cNvCxnSpPr/>
      </xdr:nvCxnSpPr>
      <xdr:spPr>
        <a:xfrm>
          <a:off x="1447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8" name="フローチャート : 判断 77"/>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79" name="テキスト ボックス 78"/>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21469</xdr:rowOff>
    </xdr:from>
    <xdr:to>
      <xdr:col>2</xdr:col>
      <xdr:colOff>127000</xdr:colOff>
      <xdr:row>43</xdr:row>
      <xdr:rowOff>123069</xdr:rowOff>
    </xdr:to>
    <xdr:sp macro="" textlink="">
      <xdr:nvSpPr>
        <xdr:cNvPr id="80" name="フローチャート : 判断 79"/>
        <xdr:cNvSpPr/>
      </xdr:nvSpPr>
      <xdr:spPr>
        <a:xfrm>
          <a:off x="1397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107846</xdr:rowOff>
    </xdr:from>
    <xdr:ext cx="762000" cy="259045"/>
    <xdr:sp macro="" textlink="">
      <xdr:nvSpPr>
        <xdr:cNvPr id="81" name="テキスト ボックス 80"/>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87" name="円/楕円 86"/>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15015</xdr:rowOff>
    </xdr:from>
    <xdr:ext cx="762000" cy="259045"/>
    <xdr:sp macro="" textlink="">
      <xdr:nvSpPr>
        <xdr:cNvPr id="88" name="財政力該当値テキスト"/>
        <xdr:cNvSpPr txBox="1"/>
      </xdr:nvSpPr>
      <xdr:spPr>
        <a:xfrm>
          <a:off x="50419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169938</xdr:rowOff>
    </xdr:from>
    <xdr:to>
      <xdr:col>6</xdr:col>
      <xdr:colOff>50800</xdr:colOff>
      <xdr:row>43</xdr:row>
      <xdr:rowOff>100088</xdr:rowOff>
    </xdr:to>
    <xdr:sp macro="" textlink="">
      <xdr:nvSpPr>
        <xdr:cNvPr id="89" name="円/楕円 88"/>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110265</xdr:rowOff>
    </xdr:from>
    <xdr:ext cx="736600" cy="259045"/>
    <xdr:sp macro="" textlink="">
      <xdr:nvSpPr>
        <xdr:cNvPr id="90" name="テキスト ボックス 89"/>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169938</xdr:rowOff>
    </xdr:from>
    <xdr:to>
      <xdr:col>4</xdr:col>
      <xdr:colOff>533400</xdr:colOff>
      <xdr:row>43</xdr:row>
      <xdr:rowOff>100088</xdr:rowOff>
    </xdr:to>
    <xdr:sp macro="" textlink="">
      <xdr:nvSpPr>
        <xdr:cNvPr id="91" name="円/楕円 90"/>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110265</xdr:rowOff>
    </xdr:from>
    <xdr:ext cx="762000" cy="259045"/>
    <xdr:sp macro="" textlink="">
      <xdr:nvSpPr>
        <xdr:cNvPr id="92" name="テキスト ボックス 91"/>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158448</xdr:rowOff>
    </xdr:from>
    <xdr:to>
      <xdr:col>3</xdr:col>
      <xdr:colOff>330200</xdr:colOff>
      <xdr:row>43</xdr:row>
      <xdr:rowOff>88598</xdr:rowOff>
    </xdr:to>
    <xdr:sp macro="" textlink="">
      <xdr:nvSpPr>
        <xdr:cNvPr id="93" name="円/楕円 92"/>
        <xdr:cNvSpPr/>
      </xdr:nvSpPr>
      <xdr:spPr>
        <a:xfrm>
          <a:off x="2286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98775</xdr:rowOff>
    </xdr:from>
    <xdr:ext cx="762000" cy="259045"/>
    <xdr:sp macro="" textlink="">
      <xdr:nvSpPr>
        <xdr:cNvPr id="94" name="テキスト ボックス 93"/>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5" name="円/楕円 94"/>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87284</xdr:rowOff>
    </xdr:from>
    <xdr:ext cx="762000" cy="259045"/>
    <xdr:sp macro="" textlink="">
      <xdr:nvSpPr>
        <xdr:cNvPr id="96" name="テキスト ボックス 95"/>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退職者に係る職員の補充の抑制、借入の抑制により義務的経費の削減に努めているが、依然として支出に占める割合が大きく占めている。</a:t>
          </a:r>
          <a:endParaRPr lang="ja-JP" altLang="ja-JP" sz="1400">
            <a:effectLst/>
          </a:endParaRPr>
        </a:p>
        <a:p>
          <a:pPr rtl="0"/>
          <a:r>
            <a:rPr lang="ja-JP" altLang="ja-JP" sz="1100" b="0" i="0" baseline="0">
              <a:solidFill>
                <a:schemeClr val="dk1"/>
              </a:solidFill>
              <a:effectLst/>
              <a:latin typeface="+mn-lt"/>
              <a:ea typeface="+mn-ea"/>
              <a:cs typeface="+mn-cs"/>
            </a:rPr>
            <a:t>経済的一般財源である地方税の歳入合計に対する割合は</a:t>
          </a:r>
          <a:r>
            <a:rPr lang="en-US" altLang="ja-JP" sz="1100" b="0" i="0" baseline="0">
              <a:solidFill>
                <a:schemeClr val="dk1"/>
              </a:solidFill>
              <a:effectLst/>
              <a:latin typeface="+mn-lt"/>
              <a:ea typeface="+mn-ea"/>
              <a:cs typeface="+mn-cs"/>
            </a:rPr>
            <a:t>17.9</a:t>
          </a:r>
          <a:r>
            <a:rPr lang="ja-JP" altLang="ja-JP" sz="1100" b="0" i="0" baseline="0">
              <a:solidFill>
                <a:schemeClr val="dk1"/>
              </a:solidFill>
              <a:effectLst/>
              <a:latin typeface="+mn-lt"/>
              <a:ea typeface="+mn-ea"/>
              <a:cs typeface="+mn-cs"/>
            </a:rPr>
            <a:t>％であるが、高齢化、人口の減少の景気動向をみると、大きな伸びは見込めない状況となっている。また、地方交付税の占交付税のも</a:t>
          </a:r>
          <a:r>
            <a:rPr lang="en-US" altLang="ja-JP" sz="1100" b="0" i="0" baseline="0">
              <a:solidFill>
                <a:schemeClr val="dk1"/>
              </a:solidFill>
              <a:effectLst/>
              <a:latin typeface="+mn-lt"/>
              <a:ea typeface="+mn-ea"/>
              <a:cs typeface="+mn-cs"/>
            </a:rPr>
            <a:t>35.5</a:t>
          </a:r>
          <a:r>
            <a:rPr lang="ja-JP" altLang="ja-JP" sz="1100" b="0" i="0" baseline="0">
              <a:solidFill>
                <a:schemeClr val="dk1"/>
              </a:solidFill>
              <a:effectLst/>
              <a:latin typeface="+mn-lt"/>
              <a:ea typeface="+mn-ea"/>
              <a:cs typeface="+mn-cs"/>
            </a:rPr>
            <a:t>％と高く、経常的一般財源の確保が難しい。</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58420</xdr:rowOff>
    </xdr:to>
    <xdr:cxnSp macro="">
      <xdr:nvCxnSpPr>
        <xdr:cNvPr id="126" name="直線コネクタ 125"/>
        <xdr:cNvCxnSpPr/>
      </xdr:nvCxnSpPr>
      <xdr:spPr>
        <a:xfrm flipV="1">
          <a:off x="4953000" y="1004697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30497</xdr:rowOff>
    </xdr:from>
    <xdr:ext cx="762000" cy="259045"/>
    <xdr:sp macro="" textlink="">
      <xdr:nvSpPr>
        <xdr:cNvPr id="127"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66</xdr:row>
      <xdr:rowOff>58420</xdr:rowOff>
    </xdr:from>
    <xdr:to>
      <xdr:col>7</xdr:col>
      <xdr:colOff>241300</xdr:colOff>
      <xdr:row>66</xdr:row>
      <xdr:rowOff>58420</xdr:rowOff>
    </xdr:to>
    <xdr:cxnSp macro="">
      <xdr:nvCxnSpPr>
        <xdr:cNvPr id="128" name="直線コネクタ 127"/>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12277</xdr:rowOff>
    </xdr:from>
    <xdr:to>
      <xdr:col>7</xdr:col>
      <xdr:colOff>152400</xdr:colOff>
      <xdr:row>62</xdr:row>
      <xdr:rowOff>36406</xdr:rowOff>
    </xdr:to>
    <xdr:cxnSp macro="">
      <xdr:nvCxnSpPr>
        <xdr:cNvPr id="131" name="直線コネクタ 130"/>
        <xdr:cNvCxnSpPr/>
      </xdr:nvCxnSpPr>
      <xdr:spPr>
        <a:xfrm flipV="1">
          <a:off x="4114800" y="1064217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113258</xdr:rowOff>
    </xdr:from>
    <xdr:ext cx="762000" cy="259045"/>
    <xdr:sp macro="" textlink="">
      <xdr:nvSpPr>
        <xdr:cNvPr id="132" name="財政構造の弾力性平均値テキスト"/>
        <xdr:cNvSpPr txBox="1"/>
      </xdr:nvSpPr>
      <xdr:spPr>
        <a:xfrm>
          <a:off x="5041900" y="10400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96731</xdr:rowOff>
    </xdr:from>
    <xdr:to>
      <xdr:col>7</xdr:col>
      <xdr:colOff>203200</xdr:colOff>
      <xdr:row>62</xdr:row>
      <xdr:rowOff>26881</xdr:rowOff>
    </xdr:to>
    <xdr:sp macro="" textlink="">
      <xdr:nvSpPr>
        <xdr:cNvPr id="133" name="フローチャート : 判断 132"/>
        <xdr:cNvSpPr/>
      </xdr:nvSpPr>
      <xdr:spPr>
        <a:xfrm>
          <a:off x="49022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20320</xdr:rowOff>
    </xdr:from>
    <xdr:to>
      <xdr:col>6</xdr:col>
      <xdr:colOff>0</xdr:colOff>
      <xdr:row>62</xdr:row>
      <xdr:rowOff>36406</xdr:rowOff>
    </xdr:to>
    <xdr:cxnSp macro="">
      <xdr:nvCxnSpPr>
        <xdr:cNvPr id="134" name="直線コネクタ 133"/>
        <xdr:cNvCxnSpPr/>
      </xdr:nvCxnSpPr>
      <xdr:spPr>
        <a:xfrm>
          <a:off x="3225800" y="106502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12277</xdr:rowOff>
    </xdr:from>
    <xdr:to>
      <xdr:col>6</xdr:col>
      <xdr:colOff>50800</xdr:colOff>
      <xdr:row>61</xdr:row>
      <xdr:rowOff>113877</xdr:rowOff>
    </xdr:to>
    <xdr:sp macro="" textlink="">
      <xdr:nvSpPr>
        <xdr:cNvPr id="135" name="フローチャート : 判断 134"/>
        <xdr:cNvSpPr/>
      </xdr:nvSpPr>
      <xdr:spPr>
        <a:xfrm>
          <a:off x="4064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124054</xdr:rowOff>
    </xdr:from>
    <xdr:ext cx="736600" cy="259045"/>
    <xdr:sp macro="" textlink="">
      <xdr:nvSpPr>
        <xdr:cNvPr id="136" name="テキスト ボックス 135"/>
        <xdr:cNvSpPr txBox="1"/>
      </xdr:nvSpPr>
      <xdr:spPr>
        <a:xfrm>
          <a:off x="3733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20320</xdr:rowOff>
    </xdr:from>
    <xdr:to>
      <xdr:col>4</xdr:col>
      <xdr:colOff>482600</xdr:colOff>
      <xdr:row>62</xdr:row>
      <xdr:rowOff>48471</xdr:rowOff>
    </xdr:to>
    <xdr:cxnSp macro="">
      <xdr:nvCxnSpPr>
        <xdr:cNvPr id="137" name="直線コネクタ 136"/>
        <xdr:cNvCxnSpPr/>
      </xdr:nvCxnSpPr>
      <xdr:spPr>
        <a:xfrm flipV="1">
          <a:off x="2336800" y="10650220"/>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151554</xdr:rowOff>
    </xdr:from>
    <xdr:to>
      <xdr:col>4</xdr:col>
      <xdr:colOff>533400</xdr:colOff>
      <xdr:row>61</xdr:row>
      <xdr:rowOff>81704</xdr:rowOff>
    </xdr:to>
    <xdr:sp macro="" textlink="">
      <xdr:nvSpPr>
        <xdr:cNvPr id="138" name="フローチャート : 判断 137"/>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91881</xdr:rowOff>
    </xdr:from>
    <xdr:ext cx="762000" cy="259045"/>
    <xdr:sp macro="" textlink="">
      <xdr:nvSpPr>
        <xdr:cNvPr id="139" name="テキスト ボックス 138"/>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48471</xdr:rowOff>
    </xdr:from>
    <xdr:to>
      <xdr:col>3</xdr:col>
      <xdr:colOff>279400</xdr:colOff>
      <xdr:row>62</xdr:row>
      <xdr:rowOff>157056</xdr:rowOff>
    </xdr:to>
    <xdr:cxnSp macro="">
      <xdr:nvCxnSpPr>
        <xdr:cNvPr id="140" name="直線コネクタ 139"/>
        <xdr:cNvCxnSpPr/>
      </xdr:nvCxnSpPr>
      <xdr:spPr>
        <a:xfrm flipV="1">
          <a:off x="1447800" y="10678371"/>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212</xdr:rowOff>
    </xdr:from>
    <xdr:to>
      <xdr:col>3</xdr:col>
      <xdr:colOff>330200</xdr:colOff>
      <xdr:row>61</xdr:row>
      <xdr:rowOff>101812</xdr:rowOff>
    </xdr:to>
    <xdr:sp macro="" textlink="">
      <xdr:nvSpPr>
        <xdr:cNvPr id="141" name="フローチャート : 判断 140"/>
        <xdr:cNvSpPr/>
      </xdr:nvSpPr>
      <xdr:spPr>
        <a:xfrm>
          <a:off x="2286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111989</xdr:rowOff>
    </xdr:from>
    <xdr:ext cx="762000" cy="259045"/>
    <xdr:sp macro="" textlink="">
      <xdr:nvSpPr>
        <xdr:cNvPr id="142" name="テキスト ボックス 141"/>
        <xdr:cNvSpPr txBox="1"/>
      </xdr:nvSpPr>
      <xdr:spPr>
        <a:xfrm>
          <a:off x="1955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55033</xdr:rowOff>
    </xdr:from>
    <xdr:to>
      <xdr:col>2</xdr:col>
      <xdr:colOff>127000</xdr:colOff>
      <xdr:row>60</xdr:row>
      <xdr:rowOff>156633</xdr:rowOff>
    </xdr:to>
    <xdr:sp macro="" textlink="">
      <xdr:nvSpPr>
        <xdr:cNvPr id="143" name="フローチャート : 判断 142"/>
        <xdr:cNvSpPr/>
      </xdr:nvSpPr>
      <xdr:spPr>
        <a:xfrm>
          <a:off x="1397000" y="103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166810</xdr:rowOff>
    </xdr:from>
    <xdr:ext cx="762000" cy="259045"/>
    <xdr:sp macro="" textlink="">
      <xdr:nvSpPr>
        <xdr:cNvPr id="144" name="テキスト ボックス 143"/>
        <xdr:cNvSpPr txBox="1"/>
      </xdr:nvSpPr>
      <xdr:spPr>
        <a:xfrm>
          <a:off x="1066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132927</xdr:rowOff>
    </xdr:from>
    <xdr:to>
      <xdr:col>7</xdr:col>
      <xdr:colOff>203200</xdr:colOff>
      <xdr:row>62</xdr:row>
      <xdr:rowOff>63077</xdr:rowOff>
    </xdr:to>
    <xdr:sp macro="" textlink="">
      <xdr:nvSpPr>
        <xdr:cNvPr id="150" name="円/楕円 149"/>
        <xdr:cNvSpPr/>
      </xdr:nvSpPr>
      <xdr:spPr>
        <a:xfrm>
          <a:off x="49022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105004</xdr:rowOff>
    </xdr:from>
    <xdr:ext cx="762000" cy="259045"/>
    <xdr:sp macro="" textlink="">
      <xdr:nvSpPr>
        <xdr:cNvPr id="151" name="財政構造の弾力性該当値テキスト"/>
        <xdr:cNvSpPr txBox="1"/>
      </xdr:nvSpPr>
      <xdr:spPr>
        <a:xfrm>
          <a:off x="5041900" y="1056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157056</xdr:rowOff>
    </xdr:from>
    <xdr:to>
      <xdr:col>6</xdr:col>
      <xdr:colOff>50800</xdr:colOff>
      <xdr:row>62</xdr:row>
      <xdr:rowOff>87206</xdr:rowOff>
    </xdr:to>
    <xdr:sp macro="" textlink="">
      <xdr:nvSpPr>
        <xdr:cNvPr id="152" name="円/楕円 151"/>
        <xdr:cNvSpPr/>
      </xdr:nvSpPr>
      <xdr:spPr>
        <a:xfrm>
          <a:off x="4064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71983</xdr:rowOff>
    </xdr:from>
    <xdr:ext cx="736600" cy="259045"/>
    <xdr:sp macro="" textlink="">
      <xdr:nvSpPr>
        <xdr:cNvPr id="153" name="テキスト ボックス 152"/>
        <xdr:cNvSpPr txBox="1"/>
      </xdr:nvSpPr>
      <xdr:spPr>
        <a:xfrm>
          <a:off x="3733800" y="1070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140970</xdr:rowOff>
    </xdr:from>
    <xdr:to>
      <xdr:col>4</xdr:col>
      <xdr:colOff>533400</xdr:colOff>
      <xdr:row>62</xdr:row>
      <xdr:rowOff>71120</xdr:rowOff>
    </xdr:to>
    <xdr:sp macro="" textlink="">
      <xdr:nvSpPr>
        <xdr:cNvPr id="154" name="円/楕円 153"/>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55897</xdr:rowOff>
    </xdr:from>
    <xdr:ext cx="762000" cy="259045"/>
    <xdr:sp macro="" textlink="">
      <xdr:nvSpPr>
        <xdr:cNvPr id="155" name="テキスト ボックス 154"/>
        <xdr:cNvSpPr txBox="1"/>
      </xdr:nvSpPr>
      <xdr:spPr>
        <a:xfrm>
          <a:off x="2844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169121</xdr:rowOff>
    </xdr:from>
    <xdr:to>
      <xdr:col>3</xdr:col>
      <xdr:colOff>330200</xdr:colOff>
      <xdr:row>62</xdr:row>
      <xdr:rowOff>99271</xdr:rowOff>
    </xdr:to>
    <xdr:sp macro="" textlink="">
      <xdr:nvSpPr>
        <xdr:cNvPr id="156" name="円/楕円 155"/>
        <xdr:cNvSpPr/>
      </xdr:nvSpPr>
      <xdr:spPr>
        <a:xfrm>
          <a:off x="2286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84048</xdr:rowOff>
    </xdr:from>
    <xdr:ext cx="762000" cy="259045"/>
    <xdr:sp macro="" textlink="">
      <xdr:nvSpPr>
        <xdr:cNvPr id="157" name="テキスト ボックス 156"/>
        <xdr:cNvSpPr txBox="1"/>
      </xdr:nvSpPr>
      <xdr:spPr>
        <a:xfrm>
          <a:off x="1955800" y="1071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106256</xdr:rowOff>
    </xdr:from>
    <xdr:to>
      <xdr:col>2</xdr:col>
      <xdr:colOff>127000</xdr:colOff>
      <xdr:row>63</xdr:row>
      <xdr:rowOff>36406</xdr:rowOff>
    </xdr:to>
    <xdr:sp macro="" textlink="">
      <xdr:nvSpPr>
        <xdr:cNvPr id="158" name="円/楕円 157"/>
        <xdr:cNvSpPr/>
      </xdr:nvSpPr>
      <xdr:spPr>
        <a:xfrm>
          <a:off x="1397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21183</xdr:rowOff>
    </xdr:from>
    <xdr:ext cx="762000" cy="259045"/>
    <xdr:sp macro="" textlink="">
      <xdr:nvSpPr>
        <xdr:cNvPr id="159" name="テキスト ボックス 158"/>
        <xdr:cNvSpPr txBox="1"/>
      </xdr:nvSpPr>
      <xdr:spPr>
        <a:xfrm>
          <a:off x="1066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[283,298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110,715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月に、元々人口規模の非常に小さな２町が合併し誕生した町で、合併後も人口１万人を下回る小さな町であることから、合併後は退職者に係る職員の補充抑制の計画などを図っているが、それでも町の規模と比較して職員数が多いことがあげられる。また、小学校４校、中学校２校、文化施設や複合屋内体育施設といった施設の管理運営費も多額となっている。現在、施設等の運営の見直しなどの検討を実施していることでもあるが、今後も適正な経費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26302</xdr:rowOff>
    </xdr:from>
    <xdr:to>
      <xdr:col>7</xdr:col>
      <xdr:colOff>152400</xdr:colOff>
      <xdr:row>90</xdr:row>
      <xdr:rowOff>13497</xdr:rowOff>
    </xdr:to>
    <xdr:cxnSp macro="">
      <xdr:nvCxnSpPr>
        <xdr:cNvPr id="189" name="直線コネクタ 188"/>
        <xdr:cNvCxnSpPr/>
      </xdr:nvCxnSpPr>
      <xdr:spPr>
        <a:xfrm flipV="1">
          <a:off x="4953000" y="13913752"/>
          <a:ext cx="0" cy="15302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157024</xdr:rowOff>
    </xdr:from>
    <xdr:ext cx="762000" cy="259045"/>
    <xdr:sp macro="" textlink="">
      <xdr:nvSpPr>
        <xdr:cNvPr id="190" name="人件費・物件費等の状況最小値テキスト"/>
        <xdr:cNvSpPr txBox="1"/>
      </xdr:nvSpPr>
      <xdr:spPr>
        <a:xfrm>
          <a:off x="5041900" y="1541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508,619</a:t>
          </a:r>
          <a:endParaRPr kumimoji="1" lang="ja-JP" altLang="en-US" sz="1000" b="1">
            <a:latin typeface="ＭＳ Ｐゴシック"/>
          </a:endParaRPr>
        </a:p>
      </xdr:txBody>
    </xdr:sp>
    <xdr:clientData/>
  </xdr:oneCellAnchor>
  <xdr:twoCellAnchor>
    <xdr:from>
      <xdr:col>7</xdr:col>
      <xdr:colOff>63500</xdr:colOff>
      <xdr:row>90</xdr:row>
      <xdr:rowOff>13497</xdr:rowOff>
    </xdr:from>
    <xdr:to>
      <xdr:col>7</xdr:col>
      <xdr:colOff>241300</xdr:colOff>
      <xdr:row>90</xdr:row>
      <xdr:rowOff>13497</xdr:rowOff>
    </xdr:to>
    <xdr:cxnSp macro="">
      <xdr:nvCxnSpPr>
        <xdr:cNvPr id="191" name="直線コネクタ 190"/>
        <xdr:cNvCxnSpPr/>
      </xdr:nvCxnSpPr>
      <xdr:spPr>
        <a:xfrm>
          <a:off x="4864100" y="1544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112679</xdr:rowOff>
    </xdr:from>
    <xdr:ext cx="762000" cy="259045"/>
    <xdr:sp macro="" textlink="">
      <xdr:nvSpPr>
        <xdr:cNvPr id="192" name="人件費・物件費等の状況最大値テキスト"/>
        <xdr:cNvSpPr txBox="1"/>
      </xdr:nvSpPr>
      <xdr:spPr>
        <a:xfrm>
          <a:off x="5041900" y="136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128,119</a:t>
          </a:r>
          <a:endParaRPr kumimoji="1" lang="ja-JP" altLang="en-US" sz="1000" b="1">
            <a:latin typeface="ＭＳ Ｐゴシック"/>
          </a:endParaRPr>
        </a:p>
      </xdr:txBody>
    </xdr:sp>
    <xdr:clientData/>
  </xdr:oneCellAnchor>
  <xdr:twoCellAnchor>
    <xdr:from>
      <xdr:col>7</xdr:col>
      <xdr:colOff>63500</xdr:colOff>
      <xdr:row>81</xdr:row>
      <xdr:rowOff>26302</xdr:rowOff>
    </xdr:from>
    <xdr:to>
      <xdr:col>7</xdr:col>
      <xdr:colOff>241300</xdr:colOff>
      <xdr:row>81</xdr:row>
      <xdr:rowOff>26302</xdr:rowOff>
    </xdr:to>
    <xdr:cxnSp macro="">
      <xdr:nvCxnSpPr>
        <xdr:cNvPr id="193" name="直線コネクタ 192"/>
        <xdr:cNvCxnSpPr/>
      </xdr:nvCxnSpPr>
      <xdr:spPr>
        <a:xfrm>
          <a:off x="4864100" y="1391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79823</xdr:rowOff>
    </xdr:from>
    <xdr:to>
      <xdr:col>7</xdr:col>
      <xdr:colOff>152400</xdr:colOff>
      <xdr:row>84</xdr:row>
      <xdr:rowOff>136030</xdr:rowOff>
    </xdr:to>
    <xdr:cxnSp macro="">
      <xdr:nvCxnSpPr>
        <xdr:cNvPr id="194" name="直線コネクタ 193"/>
        <xdr:cNvCxnSpPr/>
      </xdr:nvCxnSpPr>
      <xdr:spPr>
        <a:xfrm>
          <a:off x="4114800" y="14481623"/>
          <a:ext cx="838200" cy="5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22210</xdr:rowOff>
    </xdr:from>
    <xdr:ext cx="762000" cy="259045"/>
    <xdr:sp macro="" textlink="">
      <xdr:nvSpPr>
        <xdr:cNvPr id="195" name="人件費・物件費等の状況平均値テキスト"/>
        <xdr:cNvSpPr txBox="1"/>
      </xdr:nvSpPr>
      <xdr:spPr>
        <a:xfrm>
          <a:off x="5041900" y="14081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5683</xdr:rowOff>
    </xdr:from>
    <xdr:to>
      <xdr:col>7</xdr:col>
      <xdr:colOff>203200</xdr:colOff>
      <xdr:row>83</xdr:row>
      <xdr:rowOff>107283</xdr:rowOff>
    </xdr:to>
    <xdr:sp macro="" textlink="">
      <xdr:nvSpPr>
        <xdr:cNvPr id="196" name="フローチャート : 判断 195"/>
        <xdr:cNvSpPr/>
      </xdr:nvSpPr>
      <xdr:spPr>
        <a:xfrm>
          <a:off x="4902200" y="1423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63182</xdr:rowOff>
    </xdr:from>
    <xdr:to>
      <xdr:col>6</xdr:col>
      <xdr:colOff>0</xdr:colOff>
      <xdr:row>84</xdr:row>
      <xdr:rowOff>79823</xdr:rowOff>
    </xdr:to>
    <xdr:cxnSp macro="">
      <xdr:nvCxnSpPr>
        <xdr:cNvPr id="197" name="直線コネクタ 196"/>
        <xdr:cNvCxnSpPr/>
      </xdr:nvCxnSpPr>
      <xdr:spPr>
        <a:xfrm>
          <a:off x="3225800" y="14464982"/>
          <a:ext cx="889000" cy="1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126256</xdr:rowOff>
    </xdr:from>
    <xdr:to>
      <xdr:col>6</xdr:col>
      <xdr:colOff>50800</xdr:colOff>
      <xdr:row>83</xdr:row>
      <xdr:rowOff>56406</xdr:rowOff>
    </xdr:to>
    <xdr:sp macro="" textlink="">
      <xdr:nvSpPr>
        <xdr:cNvPr id="198" name="フローチャート : 判断 197"/>
        <xdr:cNvSpPr/>
      </xdr:nvSpPr>
      <xdr:spPr>
        <a:xfrm>
          <a:off x="40640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66583</xdr:rowOff>
    </xdr:from>
    <xdr:ext cx="736600" cy="259045"/>
    <xdr:sp macro="" textlink="">
      <xdr:nvSpPr>
        <xdr:cNvPr id="199" name="テキスト ボックス 198"/>
        <xdr:cNvSpPr txBox="1"/>
      </xdr:nvSpPr>
      <xdr:spPr>
        <a:xfrm>
          <a:off x="3733800" y="13954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63182</xdr:rowOff>
    </xdr:from>
    <xdr:to>
      <xdr:col>4</xdr:col>
      <xdr:colOff>482600</xdr:colOff>
      <xdr:row>84</xdr:row>
      <xdr:rowOff>82204</xdr:rowOff>
    </xdr:to>
    <xdr:cxnSp macro="">
      <xdr:nvCxnSpPr>
        <xdr:cNvPr id="200" name="直線コネクタ 199"/>
        <xdr:cNvCxnSpPr/>
      </xdr:nvCxnSpPr>
      <xdr:spPr>
        <a:xfrm flipV="1">
          <a:off x="2336800" y="14464982"/>
          <a:ext cx="889000" cy="1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107410</xdr:rowOff>
    </xdr:from>
    <xdr:to>
      <xdr:col>4</xdr:col>
      <xdr:colOff>533400</xdr:colOff>
      <xdr:row>83</xdr:row>
      <xdr:rowOff>37560</xdr:rowOff>
    </xdr:to>
    <xdr:sp macro="" textlink="">
      <xdr:nvSpPr>
        <xdr:cNvPr id="201" name="フローチャート : 判断 200"/>
        <xdr:cNvSpPr/>
      </xdr:nvSpPr>
      <xdr:spPr>
        <a:xfrm>
          <a:off x="3175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47737</xdr:rowOff>
    </xdr:from>
    <xdr:ext cx="762000" cy="259045"/>
    <xdr:sp macro="" textlink="">
      <xdr:nvSpPr>
        <xdr:cNvPr id="202" name="テキスト ボックス 201"/>
        <xdr:cNvSpPr txBox="1"/>
      </xdr:nvSpPr>
      <xdr:spPr>
        <a:xfrm>
          <a:off x="2844800" y="1393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6544</xdr:rowOff>
    </xdr:from>
    <xdr:to>
      <xdr:col>3</xdr:col>
      <xdr:colOff>279400</xdr:colOff>
      <xdr:row>84</xdr:row>
      <xdr:rowOff>82204</xdr:rowOff>
    </xdr:to>
    <xdr:cxnSp macro="">
      <xdr:nvCxnSpPr>
        <xdr:cNvPr id="203" name="直線コネクタ 202"/>
        <xdr:cNvCxnSpPr/>
      </xdr:nvCxnSpPr>
      <xdr:spPr>
        <a:xfrm>
          <a:off x="1447800" y="14408344"/>
          <a:ext cx="889000" cy="7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78563</xdr:rowOff>
    </xdr:from>
    <xdr:to>
      <xdr:col>3</xdr:col>
      <xdr:colOff>330200</xdr:colOff>
      <xdr:row>83</xdr:row>
      <xdr:rowOff>8713</xdr:rowOff>
    </xdr:to>
    <xdr:sp macro="" textlink="">
      <xdr:nvSpPr>
        <xdr:cNvPr id="204" name="フローチャート : 判断 203"/>
        <xdr:cNvSpPr/>
      </xdr:nvSpPr>
      <xdr:spPr>
        <a:xfrm>
          <a:off x="2286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18890</xdr:rowOff>
    </xdr:from>
    <xdr:ext cx="762000" cy="259045"/>
    <xdr:sp macro="" textlink="">
      <xdr:nvSpPr>
        <xdr:cNvPr id="205" name="テキスト ボックス 204"/>
        <xdr:cNvSpPr txBox="1"/>
      </xdr:nvSpPr>
      <xdr:spPr>
        <a:xfrm>
          <a:off x="1955800" y="139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18197</xdr:rowOff>
    </xdr:from>
    <xdr:to>
      <xdr:col>2</xdr:col>
      <xdr:colOff>127000</xdr:colOff>
      <xdr:row>82</xdr:row>
      <xdr:rowOff>119797</xdr:rowOff>
    </xdr:to>
    <xdr:sp macro="" textlink="">
      <xdr:nvSpPr>
        <xdr:cNvPr id="206" name="フローチャート : 判断 205"/>
        <xdr:cNvSpPr/>
      </xdr:nvSpPr>
      <xdr:spPr>
        <a:xfrm>
          <a:off x="1397000" y="140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129974</xdr:rowOff>
    </xdr:from>
    <xdr:ext cx="762000" cy="259045"/>
    <xdr:sp macro="" textlink="">
      <xdr:nvSpPr>
        <xdr:cNvPr id="207" name="テキスト ボックス 206"/>
        <xdr:cNvSpPr txBox="1"/>
      </xdr:nvSpPr>
      <xdr:spPr>
        <a:xfrm>
          <a:off x="1066800" y="1384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85230</xdr:rowOff>
    </xdr:from>
    <xdr:to>
      <xdr:col>7</xdr:col>
      <xdr:colOff>203200</xdr:colOff>
      <xdr:row>85</xdr:row>
      <xdr:rowOff>15380</xdr:rowOff>
    </xdr:to>
    <xdr:sp macro="" textlink="">
      <xdr:nvSpPr>
        <xdr:cNvPr id="213" name="円/楕円 212"/>
        <xdr:cNvSpPr/>
      </xdr:nvSpPr>
      <xdr:spPr>
        <a:xfrm>
          <a:off x="4902200" y="1448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57307</xdr:rowOff>
    </xdr:from>
    <xdr:ext cx="762000" cy="259045"/>
    <xdr:sp macro="" textlink="">
      <xdr:nvSpPr>
        <xdr:cNvPr id="214" name="人件費・物件費等の状況該当値テキスト"/>
        <xdr:cNvSpPr txBox="1"/>
      </xdr:nvSpPr>
      <xdr:spPr>
        <a:xfrm>
          <a:off x="5041900" y="1445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283,298</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29023</xdr:rowOff>
    </xdr:from>
    <xdr:to>
      <xdr:col>6</xdr:col>
      <xdr:colOff>50800</xdr:colOff>
      <xdr:row>84</xdr:row>
      <xdr:rowOff>130623</xdr:rowOff>
    </xdr:to>
    <xdr:sp macro="" textlink="">
      <xdr:nvSpPr>
        <xdr:cNvPr id="215" name="円/楕円 214"/>
        <xdr:cNvSpPr/>
      </xdr:nvSpPr>
      <xdr:spPr>
        <a:xfrm>
          <a:off x="4064000" y="144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115400</xdr:rowOff>
    </xdr:from>
    <xdr:ext cx="736600" cy="259045"/>
    <xdr:sp macro="" textlink="">
      <xdr:nvSpPr>
        <xdr:cNvPr id="216" name="テキスト ボックス 215"/>
        <xdr:cNvSpPr txBox="1"/>
      </xdr:nvSpPr>
      <xdr:spPr>
        <a:xfrm>
          <a:off x="3733800" y="14517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269,322</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12382</xdr:rowOff>
    </xdr:from>
    <xdr:to>
      <xdr:col>4</xdr:col>
      <xdr:colOff>533400</xdr:colOff>
      <xdr:row>84</xdr:row>
      <xdr:rowOff>113982</xdr:rowOff>
    </xdr:to>
    <xdr:sp macro="" textlink="">
      <xdr:nvSpPr>
        <xdr:cNvPr id="217" name="円/楕円 216"/>
        <xdr:cNvSpPr/>
      </xdr:nvSpPr>
      <xdr:spPr>
        <a:xfrm>
          <a:off x="3175000" y="1441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98759</xdr:rowOff>
    </xdr:from>
    <xdr:ext cx="762000" cy="259045"/>
    <xdr:sp macro="" textlink="">
      <xdr:nvSpPr>
        <xdr:cNvPr id="218" name="テキスト ボックス 217"/>
        <xdr:cNvSpPr txBox="1"/>
      </xdr:nvSpPr>
      <xdr:spPr>
        <a:xfrm>
          <a:off x="2844800" y="1450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265,184</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31404</xdr:rowOff>
    </xdr:from>
    <xdr:to>
      <xdr:col>3</xdr:col>
      <xdr:colOff>330200</xdr:colOff>
      <xdr:row>84</xdr:row>
      <xdr:rowOff>133004</xdr:rowOff>
    </xdr:to>
    <xdr:sp macro="" textlink="">
      <xdr:nvSpPr>
        <xdr:cNvPr id="219" name="円/楕円 218"/>
        <xdr:cNvSpPr/>
      </xdr:nvSpPr>
      <xdr:spPr>
        <a:xfrm>
          <a:off x="2286000" y="1443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117781</xdr:rowOff>
    </xdr:from>
    <xdr:ext cx="762000" cy="259045"/>
    <xdr:sp macro="" textlink="">
      <xdr:nvSpPr>
        <xdr:cNvPr id="220" name="テキスト ボックス 219"/>
        <xdr:cNvSpPr txBox="1"/>
      </xdr:nvSpPr>
      <xdr:spPr>
        <a:xfrm>
          <a:off x="1955800" y="1451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269,914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127194</xdr:rowOff>
    </xdr:from>
    <xdr:to>
      <xdr:col>2</xdr:col>
      <xdr:colOff>127000</xdr:colOff>
      <xdr:row>84</xdr:row>
      <xdr:rowOff>57344</xdr:rowOff>
    </xdr:to>
    <xdr:sp macro="" textlink="">
      <xdr:nvSpPr>
        <xdr:cNvPr id="221" name="円/楕円 220"/>
        <xdr:cNvSpPr/>
      </xdr:nvSpPr>
      <xdr:spPr>
        <a:xfrm>
          <a:off x="1397000" y="143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42121</xdr:rowOff>
    </xdr:from>
    <xdr:ext cx="762000" cy="259045"/>
    <xdr:sp macro="" textlink="">
      <xdr:nvSpPr>
        <xdr:cNvPr id="222" name="テキスト ボックス 221"/>
        <xdr:cNvSpPr txBox="1"/>
      </xdr:nvSpPr>
      <xdr:spPr>
        <a:xfrm>
          <a:off x="1066800" y="144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251,101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人事院勧告などを踏まえ適切な給与改定を実施していることから、類似団体平均と同じか、若干下回る結果となっていいる。今後も、適正な水準の設定に努めてく。</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88</xdr:row>
      <xdr:rowOff>24130</xdr:rowOff>
    </xdr:to>
    <xdr:cxnSp macro="">
      <xdr:nvCxnSpPr>
        <xdr:cNvPr id="251" name="直線コネクタ 250"/>
        <xdr:cNvCxnSpPr/>
      </xdr:nvCxnSpPr>
      <xdr:spPr>
        <a:xfrm flipV="1">
          <a:off x="17018000" y="13921316"/>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2"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3" name="直線コネクタ 252"/>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54"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5" name="直線コネクタ 254"/>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146896</xdr:rowOff>
    </xdr:from>
    <xdr:to>
      <xdr:col>24</xdr:col>
      <xdr:colOff>558800</xdr:colOff>
      <xdr:row>85</xdr:row>
      <xdr:rowOff>39793</xdr:rowOff>
    </xdr:to>
    <xdr:cxnSp macro="">
      <xdr:nvCxnSpPr>
        <xdr:cNvPr id="256" name="直線コネクタ 255"/>
        <xdr:cNvCxnSpPr/>
      </xdr:nvCxnSpPr>
      <xdr:spPr>
        <a:xfrm>
          <a:off x="16179800" y="14548696"/>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25416</xdr:rowOff>
    </xdr:from>
    <xdr:ext cx="762000" cy="259045"/>
    <xdr:sp macro="" textlink="">
      <xdr:nvSpPr>
        <xdr:cNvPr id="257"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146896</xdr:rowOff>
    </xdr:from>
    <xdr:to>
      <xdr:col>23</xdr:col>
      <xdr:colOff>406400</xdr:colOff>
      <xdr:row>87</xdr:row>
      <xdr:rowOff>163407</xdr:rowOff>
    </xdr:to>
    <xdr:cxnSp macro="">
      <xdr:nvCxnSpPr>
        <xdr:cNvPr id="259" name="直線コネクタ 258"/>
        <xdr:cNvCxnSpPr/>
      </xdr:nvCxnSpPr>
      <xdr:spPr>
        <a:xfrm flipV="1">
          <a:off x="15290800" y="14548696"/>
          <a:ext cx="889000" cy="5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21166</xdr:rowOff>
    </xdr:from>
    <xdr:to>
      <xdr:col>23</xdr:col>
      <xdr:colOff>457200</xdr:colOff>
      <xdr:row>85</xdr:row>
      <xdr:rowOff>122766</xdr:rowOff>
    </xdr:to>
    <xdr:sp macro="" textlink="">
      <xdr:nvSpPr>
        <xdr:cNvPr id="260" name="フローチャート : 判断 259"/>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107543</xdr:rowOff>
    </xdr:from>
    <xdr:ext cx="736600" cy="259045"/>
    <xdr:sp macro="" textlink="">
      <xdr:nvSpPr>
        <xdr:cNvPr id="261" name="テキスト ボックス 260"/>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163407</xdr:rowOff>
    </xdr:from>
    <xdr:to>
      <xdr:col>22</xdr:col>
      <xdr:colOff>203200</xdr:colOff>
      <xdr:row>88</xdr:row>
      <xdr:rowOff>24130</xdr:rowOff>
    </xdr:to>
    <xdr:cxnSp macro="">
      <xdr:nvCxnSpPr>
        <xdr:cNvPr id="262" name="直線コネクタ 261"/>
        <xdr:cNvCxnSpPr/>
      </xdr:nvCxnSpPr>
      <xdr:spPr>
        <a:xfrm flipV="1">
          <a:off x="14401800" y="1507955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118111</xdr:rowOff>
    </xdr:from>
    <xdr:to>
      <xdr:col>22</xdr:col>
      <xdr:colOff>254000</xdr:colOff>
      <xdr:row>89</xdr:row>
      <xdr:rowOff>48261</xdr:rowOff>
    </xdr:to>
    <xdr:sp macro="" textlink="">
      <xdr:nvSpPr>
        <xdr:cNvPr id="263" name="フローチャート : 判断 262"/>
        <xdr:cNvSpPr/>
      </xdr:nvSpPr>
      <xdr:spPr>
        <a:xfrm>
          <a:off x="15240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33038</xdr:rowOff>
    </xdr:from>
    <xdr:ext cx="762000" cy="259045"/>
    <xdr:sp macro="" textlink="">
      <xdr:nvSpPr>
        <xdr:cNvPr id="264" name="テキスト ボックス 263"/>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66463</xdr:rowOff>
    </xdr:from>
    <xdr:to>
      <xdr:col>21</xdr:col>
      <xdr:colOff>0</xdr:colOff>
      <xdr:row>88</xdr:row>
      <xdr:rowOff>24130</xdr:rowOff>
    </xdr:to>
    <xdr:cxnSp macro="">
      <xdr:nvCxnSpPr>
        <xdr:cNvPr id="265" name="直線コネクタ 264"/>
        <xdr:cNvCxnSpPr/>
      </xdr:nvCxnSpPr>
      <xdr:spPr>
        <a:xfrm>
          <a:off x="13512800" y="14468263"/>
          <a:ext cx="889000" cy="6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110066</xdr:rowOff>
    </xdr:from>
    <xdr:to>
      <xdr:col>21</xdr:col>
      <xdr:colOff>50800</xdr:colOff>
      <xdr:row>89</xdr:row>
      <xdr:rowOff>40216</xdr:rowOff>
    </xdr:to>
    <xdr:sp macro="" textlink="">
      <xdr:nvSpPr>
        <xdr:cNvPr id="266" name="フローチャート : 判断 265"/>
        <xdr:cNvSpPr/>
      </xdr:nvSpPr>
      <xdr:spPr>
        <a:xfrm>
          <a:off x="14351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24993</xdr:rowOff>
    </xdr:from>
    <xdr:ext cx="762000" cy="259045"/>
    <xdr:sp macro="" textlink="">
      <xdr:nvSpPr>
        <xdr:cNvPr id="267" name="テキスト ボックス 266"/>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120227</xdr:rowOff>
    </xdr:from>
    <xdr:to>
      <xdr:col>19</xdr:col>
      <xdr:colOff>533400</xdr:colOff>
      <xdr:row>85</xdr:row>
      <xdr:rowOff>50377</xdr:rowOff>
    </xdr:to>
    <xdr:sp macro="" textlink="">
      <xdr:nvSpPr>
        <xdr:cNvPr id="268" name="フローチャート : 判断 267"/>
        <xdr:cNvSpPr/>
      </xdr:nvSpPr>
      <xdr:spPr>
        <a:xfrm>
          <a:off x="13462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35154</xdr:rowOff>
    </xdr:from>
    <xdr:ext cx="762000" cy="259045"/>
    <xdr:sp macro="" textlink="">
      <xdr:nvSpPr>
        <xdr:cNvPr id="269" name="テキスト ボックス 268"/>
        <xdr:cNvSpPr txBox="1"/>
      </xdr:nvSpPr>
      <xdr:spPr>
        <a:xfrm>
          <a:off x="13131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75" name="円/楕円 274"/>
        <xdr:cNvSpPr/>
      </xdr:nvSpPr>
      <xdr:spPr>
        <a:xfrm>
          <a:off x="169672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5520</xdr:rowOff>
    </xdr:from>
    <xdr:ext cx="762000" cy="259045"/>
    <xdr:sp macro="" textlink="">
      <xdr:nvSpPr>
        <xdr:cNvPr id="276" name="給与水準   （国との比較）該当値テキスト"/>
        <xdr:cNvSpPr txBox="1"/>
      </xdr:nvSpPr>
      <xdr:spPr>
        <a:xfrm>
          <a:off x="17106900" y="144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96096</xdr:rowOff>
    </xdr:from>
    <xdr:to>
      <xdr:col>23</xdr:col>
      <xdr:colOff>457200</xdr:colOff>
      <xdr:row>85</xdr:row>
      <xdr:rowOff>26246</xdr:rowOff>
    </xdr:to>
    <xdr:sp macro="" textlink="">
      <xdr:nvSpPr>
        <xdr:cNvPr id="277" name="円/楕円 276"/>
        <xdr:cNvSpPr/>
      </xdr:nvSpPr>
      <xdr:spPr>
        <a:xfrm>
          <a:off x="16129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36423</xdr:rowOff>
    </xdr:from>
    <xdr:ext cx="736600" cy="259045"/>
    <xdr:sp macro="" textlink="">
      <xdr:nvSpPr>
        <xdr:cNvPr id="278" name="テキスト ボックス 277"/>
        <xdr:cNvSpPr txBox="1"/>
      </xdr:nvSpPr>
      <xdr:spPr>
        <a:xfrm>
          <a:off x="15798800" y="1426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112607</xdr:rowOff>
    </xdr:from>
    <xdr:to>
      <xdr:col>22</xdr:col>
      <xdr:colOff>254000</xdr:colOff>
      <xdr:row>88</xdr:row>
      <xdr:rowOff>42757</xdr:rowOff>
    </xdr:to>
    <xdr:sp macro="" textlink="">
      <xdr:nvSpPr>
        <xdr:cNvPr id="279" name="円/楕円 278"/>
        <xdr:cNvSpPr/>
      </xdr:nvSpPr>
      <xdr:spPr>
        <a:xfrm>
          <a:off x="15240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52934</xdr:rowOff>
    </xdr:from>
    <xdr:ext cx="762000" cy="259045"/>
    <xdr:sp macro="" textlink="">
      <xdr:nvSpPr>
        <xdr:cNvPr id="280" name="テキスト ボックス 279"/>
        <xdr:cNvSpPr txBox="1"/>
      </xdr:nvSpPr>
      <xdr:spPr>
        <a:xfrm>
          <a:off x="14909800" y="1479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144780</xdr:rowOff>
    </xdr:from>
    <xdr:to>
      <xdr:col>21</xdr:col>
      <xdr:colOff>50800</xdr:colOff>
      <xdr:row>88</xdr:row>
      <xdr:rowOff>74930</xdr:rowOff>
    </xdr:to>
    <xdr:sp macro="" textlink="">
      <xdr:nvSpPr>
        <xdr:cNvPr id="281" name="円/楕円 280"/>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85107</xdr:rowOff>
    </xdr:from>
    <xdr:ext cx="762000" cy="259045"/>
    <xdr:sp macro="" textlink="">
      <xdr:nvSpPr>
        <xdr:cNvPr id="282" name="テキスト ボックス 281"/>
        <xdr:cNvSpPr txBox="1"/>
      </xdr:nvSpPr>
      <xdr:spPr>
        <a:xfrm>
          <a:off x="14020800" y="1482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15663</xdr:rowOff>
    </xdr:from>
    <xdr:to>
      <xdr:col>19</xdr:col>
      <xdr:colOff>533400</xdr:colOff>
      <xdr:row>84</xdr:row>
      <xdr:rowOff>117263</xdr:rowOff>
    </xdr:to>
    <xdr:sp macro="" textlink="">
      <xdr:nvSpPr>
        <xdr:cNvPr id="283" name="円/楕円 282"/>
        <xdr:cNvSpPr/>
      </xdr:nvSpPr>
      <xdr:spPr>
        <a:xfrm>
          <a:off x="13462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127440</xdr:rowOff>
    </xdr:from>
    <xdr:ext cx="762000" cy="259045"/>
    <xdr:sp macro="" textlink="">
      <xdr:nvSpPr>
        <xdr:cNvPr id="284" name="テキスト ボックス 283"/>
        <xdr:cNvSpPr txBox="1"/>
      </xdr:nvSpPr>
      <xdr:spPr>
        <a:xfrm>
          <a:off x="13131800" y="1418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退職者に係る職員の補充の抑制、借入の抑制により義務的経費の削減に努めているが、教育文化施設や観光施設などの町有施設数が多いことや平成１７年９月に２町が合併した町であることから、類似団体平均を大きく上回っている。今後も施設管理の民間委託などを積極的に実施するとともに、組織のスリム化をすすめていく</a:t>
          </a:r>
          <a:r>
            <a:rPr lang="ja-JP" altLang="en-US" sz="11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1" name="直線コネクタ 300"/>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2" name="テキスト ボックス 301"/>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5" name="直線コネクタ 304"/>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6" name="テキスト ボックス 305"/>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9" name="直線コネクタ 308"/>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0" name="テキスト ボックス 309"/>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3" name="直線コネクタ 312"/>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4" name="テキスト ボックス 313"/>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138060</xdr:rowOff>
    </xdr:from>
    <xdr:to>
      <xdr:col>24</xdr:col>
      <xdr:colOff>558800</xdr:colOff>
      <xdr:row>67</xdr:row>
      <xdr:rowOff>48842</xdr:rowOff>
    </xdr:to>
    <xdr:cxnSp macro="">
      <xdr:nvCxnSpPr>
        <xdr:cNvPr id="318" name="直線コネクタ 317"/>
        <xdr:cNvCxnSpPr/>
      </xdr:nvCxnSpPr>
      <xdr:spPr>
        <a:xfrm flipV="1">
          <a:off x="17018000" y="10082160"/>
          <a:ext cx="0" cy="1453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20919</xdr:rowOff>
    </xdr:from>
    <xdr:ext cx="762000" cy="259045"/>
    <xdr:sp macro="" textlink="">
      <xdr:nvSpPr>
        <xdr:cNvPr id="319" name="定員管理の状況最小値テキスト"/>
        <xdr:cNvSpPr txBox="1"/>
      </xdr:nvSpPr>
      <xdr:spPr>
        <a:xfrm>
          <a:off x="17106900" y="115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22.37</a:t>
          </a:r>
          <a:endParaRPr kumimoji="1" lang="ja-JP" altLang="en-US" sz="1000" b="1">
            <a:latin typeface="ＭＳ Ｐゴシック"/>
          </a:endParaRPr>
        </a:p>
      </xdr:txBody>
    </xdr:sp>
    <xdr:clientData/>
  </xdr:oneCellAnchor>
  <xdr:twoCellAnchor>
    <xdr:from>
      <xdr:col>24</xdr:col>
      <xdr:colOff>469900</xdr:colOff>
      <xdr:row>67</xdr:row>
      <xdr:rowOff>48842</xdr:rowOff>
    </xdr:from>
    <xdr:to>
      <xdr:col>24</xdr:col>
      <xdr:colOff>647700</xdr:colOff>
      <xdr:row>67</xdr:row>
      <xdr:rowOff>48842</xdr:rowOff>
    </xdr:to>
    <xdr:cxnSp macro="">
      <xdr:nvCxnSpPr>
        <xdr:cNvPr id="320" name="直線コネクタ 319"/>
        <xdr:cNvCxnSpPr/>
      </xdr:nvCxnSpPr>
      <xdr:spPr>
        <a:xfrm>
          <a:off x="16929100" y="115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52987</xdr:rowOff>
    </xdr:from>
    <xdr:ext cx="762000" cy="259045"/>
    <xdr:sp macro="" textlink="">
      <xdr:nvSpPr>
        <xdr:cNvPr id="321" name="定員管理の状況最大値テキスト"/>
        <xdr:cNvSpPr txBox="1"/>
      </xdr:nvSpPr>
      <xdr:spPr>
        <a:xfrm>
          <a:off x="17106900" y="982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7.91</a:t>
          </a:r>
          <a:endParaRPr kumimoji="1" lang="ja-JP" altLang="en-US" sz="1000" b="1">
            <a:latin typeface="ＭＳ Ｐゴシック"/>
          </a:endParaRPr>
        </a:p>
      </xdr:txBody>
    </xdr:sp>
    <xdr:clientData/>
  </xdr:oneCellAnchor>
  <xdr:twoCellAnchor>
    <xdr:from>
      <xdr:col>24</xdr:col>
      <xdr:colOff>469900</xdr:colOff>
      <xdr:row>58</xdr:row>
      <xdr:rowOff>138060</xdr:rowOff>
    </xdr:from>
    <xdr:to>
      <xdr:col>24</xdr:col>
      <xdr:colOff>647700</xdr:colOff>
      <xdr:row>58</xdr:row>
      <xdr:rowOff>138060</xdr:rowOff>
    </xdr:to>
    <xdr:cxnSp macro="">
      <xdr:nvCxnSpPr>
        <xdr:cNvPr id="322" name="直線コネクタ 321"/>
        <xdr:cNvCxnSpPr/>
      </xdr:nvCxnSpPr>
      <xdr:spPr>
        <a:xfrm>
          <a:off x="16929100" y="1008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91652</xdr:rowOff>
    </xdr:from>
    <xdr:to>
      <xdr:col>24</xdr:col>
      <xdr:colOff>558800</xdr:colOff>
      <xdr:row>64</xdr:row>
      <xdr:rowOff>171079</xdr:rowOff>
    </xdr:to>
    <xdr:cxnSp macro="">
      <xdr:nvCxnSpPr>
        <xdr:cNvPr id="323" name="直線コネクタ 322"/>
        <xdr:cNvCxnSpPr/>
      </xdr:nvCxnSpPr>
      <xdr:spPr>
        <a:xfrm>
          <a:off x="16179800" y="11064452"/>
          <a:ext cx="838200" cy="7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20760</xdr:rowOff>
    </xdr:from>
    <xdr:ext cx="762000" cy="259045"/>
    <xdr:sp macro="" textlink="">
      <xdr:nvSpPr>
        <xdr:cNvPr id="324" name="定員管理の状況平均値テキスト"/>
        <xdr:cNvSpPr txBox="1"/>
      </xdr:nvSpPr>
      <xdr:spPr>
        <a:xfrm>
          <a:off x="17106900" y="1030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4233</xdr:rowOff>
    </xdr:from>
    <xdr:to>
      <xdr:col>24</xdr:col>
      <xdr:colOff>609600</xdr:colOff>
      <xdr:row>61</xdr:row>
      <xdr:rowOff>105833</xdr:rowOff>
    </xdr:to>
    <xdr:sp macro="" textlink="">
      <xdr:nvSpPr>
        <xdr:cNvPr id="325" name="フローチャート : 判断 324"/>
        <xdr:cNvSpPr/>
      </xdr:nvSpPr>
      <xdr:spPr>
        <a:xfrm>
          <a:off x="169672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43392</xdr:rowOff>
    </xdr:from>
    <xdr:to>
      <xdr:col>23</xdr:col>
      <xdr:colOff>406400</xdr:colOff>
      <xdr:row>64</xdr:row>
      <xdr:rowOff>91652</xdr:rowOff>
    </xdr:to>
    <xdr:cxnSp macro="">
      <xdr:nvCxnSpPr>
        <xdr:cNvPr id="326" name="直線コネクタ 325"/>
        <xdr:cNvCxnSpPr/>
      </xdr:nvCxnSpPr>
      <xdr:spPr>
        <a:xfrm>
          <a:off x="15290800" y="110161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157586</xdr:rowOff>
    </xdr:from>
    <xdr:to>
      <xdr:col>23</xdr:col>
      <xdr:colOff>457200</xdr:colOff>
      <xdr:row>61</xdr:row>
      <xdr:rowOff>87736</xdr:rowOff>
    </xdr:to>
    <xdr:sp macro="" textlink="">
      <xdr:nvSpPr>
        <xdr:cNvPr id="327" name="フローチャート : 判断 326"/>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97913</xdr:rowOff>
    </xdr:from>
    <xdr:ext cx="736600" cy="259045"/>
    <xdr:sp macro="" textlink="">
      <xdr:nvSpPr>
        <xdr:cNvPr id="328" name="テキスト ボックス 327"/>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43392</xdr:rowOff>
    </xdr:from>
    <xdr:to>
      <xdr:col>22</xdr:col>
      <xdr:colOff>203200</xdr:colOff>
      <xdr:row>64</xdr:row>
      <xdr:rowOff>86625</xdr:rowOff>
    </xdr:to>
    <xdr:cxnSp macro="">
      <xdr:nvCxnSpPr>
        <xdr:cNvPr id="329" name="直線コネクタ 328"/>
        <xdr:cNvCxnSpPr/>
      </xdr:nvCxnSpPr>
      <xdr:spPr>
        <a:xfrm flipV="1">
          <a:off x="14401800" y="11016192"/>
          <a:ext cx="889000" cy="4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146526</xdr:rowOff>
    </xdr:from>
    <xdr:to>
      <xdr:col>22</xdr:col>
      <xdr:colOff>254000</xdr:colOff>
      <xdr:row>61</xdr:row>
      <xdr:rowOff>76676</xdr:rowOff>
    </xdr:to>
    <xdr:sp macro="" textlink="">
      <xdr:nvSpPr>
        <xdr:cNvPr id="330" name="フローチャート : 判断 329"/>
        <xdr:cNvSpPr/>
      </xdr:nvSpPr>
      <xdr:spPr>
        <a:xfrm>
          <a:off x="15240000" y="1043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86853</xdr:rowOff>
    </xdr:from>
    <xdr:ext cx="762000" cy="259045"/>
    <xdr:sp macro="" textlink="">
      <xdr:nvSpPr>
        <xdr:cNvPr id="331" name="テキスト ボックス 330"/>
        <xdr:cNvSpPr txBox="1"/>
      </xdr:nvSpPr>
      <xdr:spPr>
        <a:xfrm>
          <a:off x="14909800" y="1020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51435</xdr:rowOff>
    </xdr:from>
    <xdr:to>
      <xdr:col>21</xdr:col>
      <xdr:colOff>0</xdr:colOff>
      <xdr:row>64</xdr:row>
      <xdr:rowOff>86625</xdr:rowOff>
    </xdr:to>
    <xdr:cxnSp macro="">
      <xdr:nvCxnSpPr>
        <xdr:cNvPr id="332" name="直線コネクタ 331"/>
        <xdr:cNvCxnSpPr/>
      </xdr:nvCxnSpPr>
      <xdr:spPr>
        <a:xfrm>
          <a:off x="13512800" y="11024235"/>
          <a:ext cx="889000" cy="3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148537</xdr:rowOff>
    </xdr:from>
    <xdr:to>
      <xdr:col>21</xdr:col>
      <xdr:colOff>50800</xdr:colOff>
      <xdr:row>61</xdr:row>
      <xdr:rowOff>78687</xdr:rowOff>
    </xdr:to>
    <xdr:sp macro="" textlink="">
      <xdr:nvSpPr>
        <xdr:cNvPr id="333" name="フローチャート : 判断 332"/>
        <xdr:cNvSpPr/>
      </xdr:nvSpPr>
      <xdr:spPr>
        <a:xfrm>
          <a:off x="14351000" y="1043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88864</xdr:rowOff>
    </xdr:from>
    <xdr:ext cx="762000" cy="259045"/>
    <xdr:sp macro="" textlink="">
      <xdr:nvSpPr>
        <xdr:cNvPr id="334" name="テキスト ボックス 333"/>
        <xdr:cNvSpPr txBox="1"/>
      </xdr:nvSpPr>
      <xdr:spPr>
        <a:xfrm>
          <a:off x="14020800" y="10204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142504</xdr:rowOff>
    </xdr:from>
    <xdr:to>
      <xdr:col>19</xdr:col>
      <xdr:colOff>533400</xdr:colOff>
      <xdr:row>61</xdr:row>
      <xdr:rowOff>72654</xdr:rowOff>
    </xdr:to>
    <xdr:sp macro="" textlink="">
      <xdr:nvSpPr>
        <xdr:cNvPr id="335" name="フローチャート : 判断 334"/>
        <xdr:cNvSpPr/>
      </xdr:nvSpPr>
      <xdr:spPr>
        <a:xfrm>
          <a:off x="13462000" y="1042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82831</xdr:rowOff>
    </xdr:from>
    <xdr:ext cx="762000" cy="259045"/>
    <xdr:sp macro="" textlink="">
      <xdr:nvSpPr>
        <xdr:cNvPr id="336" name="テキスト ボックス 335"/>
        <xdr:cNvSpPr txBox="1"/>
      </xdr:nvSpPr>
      <xdr:spPr>
        <a:xfrm>
          <a:off x="13131800" y="10198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120279</xdr:rowOff>
    </xdr:from>
    <xdr:to>
      <xdr:col>24</xdr:col>
      <xdr:colOff>609600</xdr:colOff>
      <xdr:row>65</xdr:row>
      <xdr:rowOff>50429</xdr:rowOff>
    </xdr:to>
    <xdr:sp macro="" textlink="">
      <xdr:nvSpPr>
        <xdr:cNvPr id="342" name="円/楕円 341"/>
        <xdr:cNvSpPr/>
      </xdr:nvSpPr>
      <xdr:spPr>
        <a:xfrm>
          <a:off x="16967200" y="1109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92356</xdr:rowOff>
    </xdr:from>
    <xdr:ext cx="762000" cy="259045"/>
    <xdr:sp macro="" textlink="">
      <xdr:nvSpPr>
        <xdr:cNvPr id="343" name="定員管理の状況該当値テキスト"/>
        <xdr:cNvSpPr txBox="1"/>
      </xdr:nvSpPr>
      <xdr:spPr>
        <a:xfrm>
          <a:off x="17106900" y="11065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18.47</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40852</xdr:rowOff>
    </xdr:from>
    <xdr:to>
      <xdr:col>23</xdr:col>
      <xdr:colOff>457200</xdr:colOff>
      <xdr:row>64</xdr:row>
      <xdr:rowOff>142452</xdr:rowOff>
    </xdr:to>
    <xdr:sp macro="" textlink="">
      <xdr:nvSpPr>
        <xdr:cNvPr id="344" name="円/楕円 343"/>
        <xdr:cNvSpPr/>
      </xdr:nvSpPr>
      <xdr:spPr>
        <a:xfrm>
          <a:off x="16129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127229</xdr:rowOff>
    </xdr:from>
    <xdr:ext cx="736600" cy="259045"/>
    <xdr:sp macro="" textlink="">
      <xdr:nvSpPr>
        <xdr:cNvPr id="345" name="テキスト ボックス 344"/>
        <xdr:cNvSpPr txBox="1"/>
      </xdr:nvSpPr>
      <xdr:spPr>
        <a:xfrm>
          <a:off x="15798800" y="11100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17.68</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164042</xdr:rowOff>
    </xdr:from>
    <xdr:to>
      <xdr:col>22</xdr:col>
      <xdr:colOff>254000</xdr:colOff>
      <xdr:row>64</xdr:row>
      <xdr:rowOff>94192</xdr:rowOff>
    </xdr:to>
    <xdr:sp macro="" textlink="">
      <xdr:nvSpPr>
        <xdr:cNvPr id="346" name="円/楕円 345"/>
        <xdr:cNvSpPr/>
      </xdr:nvSpPr>
      <xdr:spPr>
        <a:xfrm>
          <a:off x="15240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78969</xdr:rowOff>
    </xdr:from>
    <xdr:ext cx="762000" cy="259045"/>
    <xdr:sp macro="" textlink="">
      <xdr:nvSpPr>
        <xdr:cNvPr id="347" name="テキスト ボックス 346"/>
        <xdr:cNvSpPr txBox="1"/>
      </xdr:nvSpPr>
      <xdr:spPr>
        <a:xfrm>
          <a:off x="14909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17.20</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35825</xdr:rowOff>
    </xdr:from>
    <xdr:to>
      <xdr:col>21</xdr:col>
      <xdr:colOff>50800</xdr:colOff>
      <xdr:row>64</xdr:row>
      <xdr:rowOff>137425</xdr:rowOff>
    </xdr:to>
    <xdr:sp macro="" textlink="">
      <xdr:nvSpPr>
        <xdr:cNvPr id="348" name="円/楕円 347"/>
        <xdr:cNvSpPr/>
      </xdr:nvSpPr>
      <xdr:spPr>
        <a:xfrm>
          <a:off x="14351000" y="110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122202</xdr:rowOff>
    </xdr:from>
    <xdr:ext cx="762000" cy="259045"/>
    <xdr:sp macro="" textlink="">
      <xdr:nvSpPr>
        <xdr:cNvPr id="349" name="テキスト ボックス 348"/>
        <xdr:cNvSpPr txBox="1"/>
      </xdr:nvSpPr>
      <xdr:spPr>
        <a:xfrm>
          <a:off x="14020800" y="11095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17.63</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635</xdr:rowOff>
    </xdr:from>
    <xdr:to>
      <xdr:col>19</xdr:col>
      <xdr:colOff>533400</xdr:colOff>
      <xdr:row>64</xdr:row>
      <xdr:rowOff>102235</xdr:rowOff>
    </xdr:to>
    <xdr:sp macro="" textlink="">
      <xdr:nvSpPr>
        <xdr:cNvPr id="350" name="円/楕円 349"/>
        <xdr:cNvSpPr/>
      </xdr:nvSpPr>
      <xdr:spPr>
        <a:xfrm>
          <a:off x="13462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87012</xdr:rowOff>
    </xdr:from>
    <xdr:ext cx="762000" cy="259045"/>
    <xdr:sp macro="" textlink="">
      <xdr:nvSpPr>
        <xdr:cNvPr id="351" name="テキスト ボックス 350"/>
        <xdr:cNvSpPr txBox="1"/>
      </xdr:nvSpPr>
      <xdr:spPr>
        <a:xfrm>
          <a:off x="13131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将来負担比率と同じく、平成１７年度の合併前に、２町単位で実施していた起債について、合併後には１町規模となったこともあり、起債の件数及びその額を抑えていること。地方債のなかでも大きな割合を占めてる過疎対策事業債のうち、合併前の</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町規模で借り入れしていた地方債の一部の償還が終了したことなどから、前年度に引き続き実質公債費比率が減少した。</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59944</xdr:rowOff>
    </xdr:from>
    <xdr:to>
      <xdr:col>24</xdr:col>
      <xdr:colOff>558800</xdr:colOff>
      <xdr:row>44</xdr:row>
      <xdr:rowOff>145796</xdr:rowOff>
    </xdr:to>
    <xdr:cxnSp macro="">
      <xdr:nvCxnSpPr>
        <xdr:cNvPr id="378" name="直線コネクタ 377"/>
        <xdr:cNvCxnSpPr/>
      </xdr:nvCxnSpPr>
      <xdr:spPr>
        <a:xfrm flipV="1">
          <a:off x="17018000" y="623214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117873</xdr:rowOff>
    </xdr:from>
    <xdr:ext cx="762000" cy="259045"/>
    <xdr:sp macro="" textlink="">
      <xdr:nvSpPr>
        <xdr:cNvPr id="379"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24</xdr:col>
      <xdr:colOff>469900</xdr:colOff>
      <xdr:row>44</xdr:row>
      <xdr:rowOff>145796</xdr:rowOff>
    </xdr:from>
    <xdr:to>
      <xdr:col>24</xdr:col>
      <xdr:colOff>647700</xdr:colOff>
      <xdr:row>44</xdr:row>
      <xdr:rowOff>145796</xdr:rowOff>
    </xdr:to>
    <xdr:cxnSp macro="">
      <xdr:nvCxnSpPr>
        <xdr:cNvPr id="380" name="直線コネクタ 379"/>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146321</xdr:rowOff>
    </xdr:from>
    <xdr:ext cx="762000" cy="259045"/>
    <xdr:sp macro="" textlink="">
      <xdr:nvSpPr>
        <xdr:cNvPr id="381"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36</xdr:row>
      <xdr:rowOff>59944</xdr:rowOff>
    </xdr:from>
    <xdr:to>
      <xdr:col>24</xdr:col>
      <xdr:colOff>647700</xdr:colOff>
      <xdr:row>36</xdr:row>
      <xdr:rowOff>59944</xdr:rowOff>
    </xdr:to>
    <xdr:cxnSp macro="">
      <xdr:nvCxnSpPr>
        <xdr:cNvPr id="382" name="直線コネクタ 381"/>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134366</xdr:rowOff>
    </xdr:from>
    <xdr:to>
      <xdr:col>24</xdr:col>
      <xdr:colOff>558800</xdr:colOff>
      <xdr:row>40</xdr:row>
      <xdr:rowOff>59436</xdr:rowOff>
    </xdr:to>
    <xdr:cxnSp macro="">
      <xdr:nvCxnSpPr>
        <xdr:cNvPr id="383" name="直線コネクタ 382"/>
        <xdr:cNvCxnSpPr/>
      </xdr:nvCxnSpPr>
      <xdr:spPr>
        <a:xfrm flipV="1">
          <a:off x="16179800" y="682091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69867</xdr:rowOff>
    </xdr:from>
    <xdr:ext cx="762000" cy="259045"/>
    <xdr:sp macro="" textlink="">
      <xdr:nvSpPr>
        <xdr:cNvPr id="384"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85" name="フローチャート : 判断 384"/>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59436</xdr:rowOff>
    </xdr:from>
    <xdr:to>
      <xdr:col>23</xdr:col>
      <xdr:colOff>406400</xdr:colOff>
      <xdr:row>40</xdr:row>
      <xdr:rowOff>117348</xdr:rowOff>
    </xdr:to>
    <xdr:cxnSp macro="">
      <xdr:nvCxnSpPr>
        <xdr:cNvPr id="386" name="直線コネクタ 385"/>
        <xdr:cNvCxnSpPr/>
      </xdr:nvCxnSpPr>
      <xdr:spPr>
        <a:xfrm flipV="1">
          <a:off x="15290800" y="691743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387" name="フローチャート : 判断 386"/>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388" name="テキスト ボックス 387"/>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117348</xdr:rowOff>
    </xdr:from>
    <xdr:to>
      <xdr:col>22</xdr:col>
      <xdr:colOff>203200</xdr:colOff>
      <xdr:row>41</xdr:row>
      <xdr:rowOff>81026</xdr:rowOff>
    </xdr:to>
    <xdr:cxnSp macro="">
      <xdr:nvCxnSpPr>
        <xdr:cNvPr id="389" name="直線コネクタ 388"/>
        <xdr:cNvCxnSpPr/>
      </xdr:nvCxnSpPr>
      <xdr:spPr>
        <a:xfrm flipV="1">
          <a:off x="14401800" y="697534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90" name="フローチャート : 判断 389"/>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391" name="テキスト ボックス 390"/>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81026</xdr:rowOff>
    </xdr:from>
    <xdr:to>
      <xdr:col>21</xdr:col>
      <xdr:colOff>0</xdr:colOff>
      <xdr:row>42</xdr:row>
      <xdr:rowOff>92964</xdr:rowOff>
    </xdr:to>
    <xdr:cxnSp macro="">
      <xdr:nvCxnSpPr>
        <xdr:cNvPr id="392" name="直線コネクタ 391"/>
        <xdr:cNvCxnSpPr/>
      </xdr:nvCxnSpPr>
      <xdr:spPr>
        <a:xfrm flipV="1">
          <a:off x="13512800" y="7110476"/>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157988</xdr:rowOff>
    </xdr:from>
    <xdr:to>
      <xdr:col>21</xdr:col>
      <xdr:colOff>50800</xdr:colOff>
      <xdr:row>43</xdr:row>
      <xdr:rowOff>88138</xdr:rowOff>
    </xdr:to>
    <xdr:sp macro="" textlink="">
      <xdr:nvSpPr>
        <xdr:cNvPr id="393" name="フローチャート : 判断 392"/>
        <xdr:cNvSpPr/>
      </xdr:nvSpPr>
      <xdr:spPr>
        <a:xfrm>
          <a:off x="14351000" y="73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72915</xdr:rowOff>
    </xdr:from>
    <xdr:ext cx="762000" cy="259045"/>
    <xdr:sp macro="" textlink="">
      <xdr:nvSpPr>
        <xdr:cNvPr id="394" name="テキスト ボックス 393"/>
        <xdr:cNvSpPr txBox="1"/>
      </xdr:nvSpPr>
      <xdr:spPr>
        <a:xfrm>
          <a:off x="14020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121666</xdr:rowOff>
    </xdr:from>
    <xdr:to>
      <xdr:col>19</xdr:col>
      <xdr:colOff>533400</xdr:colOff>
      <xdr:row>44</xdr:row>
      <xdr:rowOff>51816</xdr:rowOff>
    </xdr:to>
    <xdr:sp macro="" textlink="">
      <xdr:nvSpPr>
        <xdr:cNvPr id="395" name="フローチャート : 判断 394"/>
        <xdr:cNvSpPr/>
      </xdr:nvSpPr>
      <xdr:spPr>
        <a:xfrm>
          <a:off x="13462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36593</xdr:rowOff>
    </xdr:from>
    <xdr:ext cx="762000" cy="259045"/>
    <xdr:sp macro="" textlink="">
      <xdr:nvSpPr>
        <xdr:cNvPr id="396" name="テキスト ボックス 395"/>
        <xdr:cNvSpPr txBox="1"/>
      </xdr:nvSpPr>
      <xdr:spPr>
        <a:xfrm>
          <a:off x="13131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83566</xdr:rowOff>
    </xdr:from>
    <xdr:to>
      <xdr:col>24</xdr:col>
      <xdr:colOff>609600</xdr:colOff>
      <xdr:row>40</xdr:row>
      <xdr:rowOff>13716</xdr:rowOff>
    </xdr:to>
    <xdr:sp macro="" textlink="">
      <xdr:nvSpPr>
        <xdr:cNvPr id="402" name="円/楕円 401"/>
        <xdr:cNvSpPr/>
      </xdr:nvSpPr>
      <xdr:spPr>
        <a:xfrm>
          <a:off x="169672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100093</xdr:rowOff>
    </xdr:from>
    <xdr:ext cx="762000" cy="259045"/>
    <xdr:sp macro="" textlink="">
      <xdr:nvSpPr>
        <xdr:cNvPr id="403" name="公債費負担の状況該当値テキスト"/>
        <xdr:cNvSpPr txBox="1"/>
      </xdr:nvSpPr>
      <xdr:spPr>
        <a:xfrm>
          <a:off x="17106900" y="66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8636</xdr:rowOff>
    </xdr:from>
    <xdr:to>
      <xdr:col>23</xdr:col>
      <xdr:colOff>457200</xdr:colOff>
      <xdr:row>40</xdr:row>
      <xdr:rowOff>110236</xdr:rowOff>
    </xdr:to>
    <xdr:sp macro="" textlink="">
      <xdr:nvSpPr>
        <xdr:cNvPr id="404" name="円/楕円 403"/>
        <xdr:cNvSpPr/>
      </xdr:nvSpPr>
      <xdr:spPr>
        <a:xfrm>
          <a:off x="16129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405" name="テキスト ボックス 40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66548</xdr:rowOff>
    </xdr:from>
    <xdr:to>
      <xdr:col>22</xdr:col>
      <xdr:colOff>254000</xdr:colOff>
      <xdr:row>40</xdr:row>
      <xdr:rowOff>168148</xdr:rowOff>
    </xdr:to>
    <xdr:sp macro="" textlink="">
      <xdr:nvSpPr>
        <xdr:cNvPr id="406" name="円/楕円 405"/>
        <xdr:cNvSpPr/>
      </xdr:nvSpPr>
      <xdr:spPr>
        <a:xfrm>
          <a:off x="15240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6875</xdr:rowOff>
    </xdr:from>
    <xdr:ext cx="762000" cy="259045"/>
    <xdr:sp macro="" textlink="">
      <xdr:nvSpPr>
        <xdr:cNvPr id="407" name="テキスト ボックス 406"/>
        <xdr:cNvSpPr txBox="1"/>
      </xdr:nvSpPr>
      <xdr:spPr>
        <a:xfrm>
          <a:off x="14909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30226</xdr:rowOff>
    </xdr:from>
    <xdr:to>
      <xdr:col>21</xdr:col>
      <xdr:colOff>50800</xdr:colOff>
      <xdr:row>41</xdr:row>
      <xdr:rowOff>131826</xdr:rowOff>
    </xdr:to>
    <xdr:sp macro="" textlink="">
      <xdr:nvSpPr>
        <xdr:cNvPr id="408" name="円/楕円 407"/>
        <xdr:cNvSpPr/>
      </xdr:nvSpPr>
      <xdr:spPr>
        <a:xfrm>
          <a:off x="14351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142003</xdr:rowOff>
    </xdr:from>
    <xdr:ext cx="762000" cy="259045"/>
    <xdr:sp macro="" textlink="">
      <xdr:nvSpPr>
        <xdr:cNvPr id="409" name="テキスト ボックス 408"/>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410" name="円/楕円 409"/>
        <xdr:cNvSpPr/>
      </xdr:nvSpPr>
      <xdr:spPr>
        <a:xfrm>
          <a:off x="13462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411" name="テキスト ボックス 410"/>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平成１７年度の合併前に、２町単位で実施していた起債について、合併後には１町規模となったこともあり、起債の件数及びその額を抑えていることや、地方債の殆どが交付税措置の対象である</a:t>
          </a:r>
          <a:r>
            <a:rPr lang="ja-JP" altLang="en-US" sz="1100" b="0" i="0" baseline="0">
              <a:solidFill>
                <a:schemeClr val="dk1"/>
              </a:solidFill>
              <a:effectLst/>
              <a:latin typeface="+mn-lt"/>
              <a:ea typeface="+mn-ea"/>
              <a:cs typeface="+mn-cs"/>
            </a:rPr>
            <a:t>が、今年度は大規模な事業を行い地方債発行額が増加したため、比率が増になった</a:t>
          </a:r>
          <a:r>
            <a:rPr lang="ja-JP" altLang="ja-JP" sz="1100" b="0" i="0" baseline="0">
              <a:solidFill>
                <a:schemeClr val="dk1"/>
              </a:solidFill>
              <a:effectLst/>
              <a:latin typeface="+mn-lt"/>
              <a:ea typeface="+mn-ea"/>
              <a:cs typeface="+mn-cs"/>
            </a:rPr>
            <a:t>。今後も将来負担を見据え、新規起債額を抑制しながら、必要な事業については計画的に有利な起債の有効活用を行う。</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58057</xdr:rowOff>
    </xdr:to>
    <xdr:cxnSp macro="">
      <xdr:nvCxnSpPr>
        <xdr:cNvPr id="442" name="直線コネクタ 441"/>
        <xdr:cNvCxnSpPr/>
      </xdr:nvCxnSpPr>
      <xdr:spPr>
        <a:xfrm flipV="1">
          <a:off x="17018000" y="2313214"/>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30134</xdr:rowOff>
    </xdr:from>
    <xdr:ext cx="762000" cy="259045"/>
    <xdr:sp macro="" textlink="">
      <xdr:nvSpPr>
        <xdr:cNvPr id="443" name="将来負担の状況最小値テキスト"/>
        <xdr:cNvSpPr txBox="1"/>
      </xdr:nvSpPr>
      <xdr:spPr>
        <a:xfrm>
          <a:off x="17106900" y="380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132.0</a:t>
          </a:r>
          <a:endParaRPr kumimoji="1" lang="ja-JP" altLang="en-US" sz="1000" b="1">
            <a:latin typeface="ＭＳ Ｐゴシック"/>
          </a:endParaRPr>
        </a:p>
      </xdr:txBody>
    </xdr:sp>
    <xdr:clientData/>
  </xdr:oneCellAnchor>
  <xdr:twoCellAnchor>
    <xdr:from>
      <xdr:col>24</xdr:col>
      <xdr:colOff>469900</xdr:colOff>
      <xdr:row>22</xdr:row>
      <xdr:rowOff>58057</xdr:rowOff>
    </xdr:from>
    <xdr:to>
      <xdr:col>24</xdr:col>
      <xdr:colOff>647700</xdr:colOff>
      <xdr:row>22</xdr:row>
      <xdr:rowOff>58057</xdr:rowOff>
    </xdr:to>
    <xdr:cxnSp macro="">
      <xdr:nvCxnSpPr>
        <xdr:cNvPr id="444" name="直線コネクタ 443"/>
        <xdr:cNvCxnSpPr/>
      </xdr:nvCxnSpPr>
      <xdr:spPr>
        <a:xfrm>
          <a:off x="16929100" y="382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93876</xdr:rowOff>
    </xdr:from>
    <xdr:ext cx="762000" cy="259045"/>
    <xdr:sp macro="" textlink="">
      <xdr:nvSpPr>
        <xdr:cNvPr id="447" name="将来負担の状況平均値テキスト"/>
        <xdr:cNvSpPr txBox="1"/>
      </xdr:nvSpPr>
      <xdr:spPr>
        <a:xfrm>
          <a:off x="17106900" y="24941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121799</xdr:rowOff>
    </xdr:from>
    <xdr:to>
      <xdr:col>24</xdr:col>
      <xdr:colOff>609600</xdr:colOff>
      <xdr:row>15</xdr:row>
      <xdr:rowOff>51949</xdr:rowOff>
    </xdr:to>
    <xdr:sp macro="" textlink="">
      <xdr:nvSpPr>
        <xdr:cNvPr id="448" name="フローチャート : 判断 447"/>
        <xdr:cNvSpPr/>
      </xdr:nvSpPr>
      <xdr:spPr>
        <a:xfrm>
          <a:off x="16967200" y="252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10341</xdr:rowOff>
    </xdr:from>
    <xdr:to>
      <xdr:col>23</xdr:col>
      <xdr:colOff>457200</xdr:colOff>
      <xdr:row>14</xdr:row>
      <xdr:rowOff>111941</xdr:rowOff>
    </xdr:to>
    <xdr:sp macro="" textlink="">
      <xdr:nvSpPr>
        <xdr:cNvPr id="449" name="フローチャート : 判断 448"/>
        <xdr:cNvSpPr/>
      </xdr:nvSpPr>
      <xdr:spPr>
        <a:xfrm>
          <a:off x="161290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122118</xdr:rowOff>
    </xdr:from>
    <xdr:ext cx="736600" cy="259045"/>
    <xdr:sp macro="" textlink="">
      <xdr:nvSpPr>
        <xdr:cNvPr id="450" name="テキスト ボックス 449"/>
        <xdr:cNvSpPr txBox="1"/>
      </xdr:nvSpPr>
      <xdr:spPr>
        <a:xfrm>
          <a:off x="15798800" y="2179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76986</xdr:rowOff>
    </xdr:from>
    <xdr:to>
      <xdr:col>22</xdr:col>
      <xdr:colOff>254000</xdr:colOff>
      <xdr:row>15</xdr:row>
      <xdr:rowOff>7136</xdr:rowOff>
    </xdr:to>
    <xdr:sp macro="" textlink="">
      <xdr:nvSpPr>
        <xdr:cNvPr id="451" name="フローチャート : 判断 450"/>
        <xdr:cNvSpPr/>
      </xdr:nvSpPr>
      <xdr:spPr>
        <a:xfrm>
          <a:off x="15240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17313</xdr:rowOff>
    </xdr:from>
    <xdr:ext cx="762000" cy="259045"/>
    <xdr:sp macro="" textlink="">
      <xdr:nvSpPr>
        <xdr:cNvPr id="452" name="テキスト ボックス 451"/>
        <xdr:cNvSpPr txBox="1"/>
      </xdr:nvSpPr>
      <xdr:spPr>
        <a:xfrm>
          <a:off x="14909800" y="224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2056</xdr:rowOff>
    </xdr:from>
    <xdr:to>
      <xdr:col>21</xdr:col>
      <xdr:colOff>50800</xdr:colOff>
      <xdr:row>15</xdr:row>
      <xdr:rowOff>103656</xdr:rowOff>
    </xdr:to>
    <xdr:sp macro="" textlink="">
      <xdr:nvSpPr>
        <xdr:cNvPr id="453" name="フローチャート : 判断 452"/>
        <xdr:cNvSpPr/>
      </xdr:nvSpPr>
      <xdr:spPr>
        <a:xfrm>
          <a:off x="14351000" y="25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113833</xdr:rowOff>
    </xdr:from>
    <xdr:ext cx="762000" cy="259045"/>
    <xdr:sp macro="" textlink="">
      <xdr:nvSpPr>
        <xdr:cNvPr id="454" name="テキスト ボックス 453"/>
        <xdr:cNvSpPr txBox="1"/>
      </xdr:nvSpPr>
      <xdr:spPr>
        <a:xfrm>
          <a:off x="14020800" y="23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161774</xdr:rowOff>
    </xdr:from>
    <xdr:to>
      <xdr:col>19</xdr:col>
      <xdr:colOff>533400</xdr:colOff>
      <xdr:row>16</xdr:row>
      <xdr:rowOff>91924</xdr:rowOff>
    </xdr:to>
    <xdr:sp macro="" textlink="">
      <xdr:nvSpPr>
        <xdr:cNvPr id="455" name="フローチャート : 判断 454"/>
        <xdr:cNvSpPr/>
      </xdr:nvSpPr>
      <xdr:spPr>
        <a:xfrm>
          <a:off x="13462000" y="273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102101</xdr:rowOff>
    </xdr:from>
    <xdr:ext cx="762000" cy="259045"/>
    <xdr:sp macro="" textlink="">
      <xdr:nvSpPr>
        <xdr:cNvPr id="456" name="テキスト ボックス 455"/>
        <xdr:cNvSpPr txBox="1"/>
      </xdr:nvSpPr>
      <xdr:spPr>
        <a:xfrm>
          <a:off x="13131800" y="250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静岡県川根本町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7,742
7,637
496.88
7,730,162
6,853,081
542,821
4,187,000
5,302,364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平成１７年度の合併以降、</a:t>
          </a:r>
          <a:r>
            <a:rPr lang="ja-JP" altLang="en-US" sz="1100" b="0" i="0" baseline="0">
              <a:solidFill>
                <a:schemeClr val="dk1"/>
              </a:solidFill>
              <a:effectLst/>
              <a:latin typeface="+mn-lt"/>
              <a:ea typeface="+mn-ea"/>
              <a:cs typeface="+mn-cs"/>
            </a:rPr>
            <a:t>町職員定員適正化計画に基に、職員数を</a:t>
          </a:r>
          <a:r>
            <a:rPr lang="ja-JP" altLang="ja-JP" sz="1100" b="0" i="0" baseline="0">
              <a:solidFill>
                <a:schemeClr val="dk1"/>
              </a:solidFill>
              <a:effectLst/>
              <a:latin typeface="+mn-lt"/>
              <a:ea typeface="+mn-ea"/>
              <a:cs typeface="+mn-cs"/>
            </a:rPr>
            <a:t>行政改革を推進して</a:t>
          </a:r>
          <a:r>
            <a:rPr lang="ja-JP" altLang="en-US" sz="1100" b="0" i="0" baseline="0">
              <a:solidFill>
                <a:schemeClr val="dk1"/>
              </a:solidFill>
              <a:effectLst/>
              <a:latin typeface="+mn-lt"/>
              <a:ea typeface="+mn-ea"/>
              <a:cs typeface="+mn-cs"/>
            </a:rPr>
            <a:t>きたため</a:t>
          </a:r>
          <a:r>
            <a:rPr lang="ja-JP" altLang="ja-JP" sz="1100" b="0" i="0" baseline="0">
              <a:solidFill>
                <a:schemeClr val="dk1"/>
              </a:solidFill>
              <a:effectLst/>
              <a:latin typeface="+mn-lt"/>
              <a:ea typeface="+mn-ea"/>
              <a:cs typeface="+mn-cs"/>
            </a:rPr>
            <a:t>、人件費に関して類似団体の平均</a:t>
          </a:r>
          <a:r>
            <a:rPr lang="ja-JP" altLang="en-US" sz="1100" b="0" i="0" baseline="0">
              <a:solidFill>
                <a:schemeClr val="dk1"/>
              </a:solidFill>
              <a:effectLst/>
              <a:latin typeface="+mn-lt"/>
              <a:ea typeface="+mn-ea"/>
              <a:cs typeface="+mn-cs"/>
            </a:rPr>
            <a:t>値同じとなった</a:t>
          </a:r>
          <a:r>
            <a:rPr lang="ja-JP" altLang="ja-JP" sz="1100" b="0" i="0" baseline="0">
              <a:solidFill>
                <a:schemeClr val="dk1"/>
              </a:solidFill>
              <a:effectLst/>
              <a:latin typeface="+mn-lt"/>
              <a:ea typeface="+mn-ea"/>
              <a:cs typeface="+mn-cs"/>
            </a:rPr>
            <a:t>。今後とも集中改革プランに掲げた計画取組の実施により改善を図っていく。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45357</xdr:rowOff>
    </xdr:from>
    <xdr:to>
      <xdr:col>7</xdr:col>
      <xdr:colOff>15875</xdr:colOff>
      <xdr:row>40</xdr:row>
      <xdr:rowOff>132443</xdr:rowOff>
    </xdr:to>
    <xdr:cxnSp macro="">
      <xdr:nvCxnSpPr>
        <xdr:cNvPr id="61" name="直線コネクタ 60"/>
        <xdr:cNvCxnSpPr/>
      </xdr:nvCxnSpPr>
      <xdr:spPr>
        <a:xfrm flipV="1">
          <a:off x="4826000" y="5531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104520</xdr:rowOff>
    </xdr:from>
    <xdr:ext cx="762000" cy="259045"/>
    <xdr:sp macro="" textlink="">
      <xdr:nvSpPr>
        <xdr:cNvPr id="62" name="人件費最小値テキスト"/>
        <xdr:cNvSpPr txBox="1"/>
      </xdr:nvSpPr>
      <xdr:spPr>
        <a:xfrm>
          <a:off x="4914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612775</xdr:colOff>
      <xdr:row>40</xdr:row>
      <xdr:rowOff>132443</xdr:rowOff>
    </xdr:from>
    <xdr:to>
      <xdr:col>7</xdr:col>
      <xdr:colOff>104775</xdr:colOff>
      <xdr:row>40</xdr:row>
      <xdr:rowOff>132443</xdr:rowOff>
    </xdr:to>
    <xdr:cxnSp macro="">
      <xdr:nvCxnSpPr>
        <xdr:cNvPr id="63" name="直線コネクタ 62"/>
        <xdr:cNvCxnSpPr/>
      </xdr:nvCxnSpPr>
      <xdr:spPr>
        <a:xfrm>
          <a:off x="4737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131734</xdr:rowOff>
    </xdr:from>
    <xdr:ext cx="762000" cy="259045"/>
    <xdr:sp macro="" textlink="">
      <xdr:nvSpPr>
        <xdr:cNvPr id="64" name="人件費最大値テキスト"/>
        <xdr:cNvSpPr txBox="1"/>
      </xdr:nvSpPr>
      <xdr:spPr>
        <a:xfrm>
          <a:off x="4914900" y="527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32</xdr:row>
      <xdr:rowOff>45357</xdr:rowOff>
    </xdr:from>
    <xdr:to>
      <xdr:col>7</xdr:col>
      <xdr:colOff>104775</xdr:colOff>
      <xdr:row>32</xdr:row>
      <xdr:rowOff>45357</xdr:rowOff>
    </xdr:to>
    <xdr:cxnSp macro="">
      <xdr:nvCxnSpPr>
        <xdr:cNvPr id="65" name="直線コネクタ 64"/>
        <xdr:cNvCxnSpPr/>
      </xdr:nvCxnSpPr>
      <xdr:spPr>
        <a:xfrm>
          <a:off x="4737100" y="553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165100</xdr:rowOff>
    </xdr:from>
    <xdr:to>
      <xdr:col>7</xdr:col>
      <xdr:colOff>15875</xdr:colOff>
      <xdr:row>37</xdr:row>
      <xdr:rowOff>58964</xdr:rowOff>
    </xdr:to>
    <xdr:cxnSp macro="">
      <xdr:nvCxnSpPr>
        <xdr:cNvPr id="66" name="直線コネクタ 65"/>
        <xdr:cNvCxnSpPr/>
      </xdr:nvCxnSpPr>
      <xdr:spPr>
        <a:xfrm flipV="1">
          <a:off x="3987800" y="63373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87284</xdr:rowOff>
    </xdr:from>
    <xdr:ext cx="762000" cy="259045"/>
    <xdr:sp macro="" textlink="">
      <xdr:nvSpPr>
        <xdr:cNvPr id="67" name="人件費平均値テキスト"/>
        <xdr:cNvSpPr txBox="1"/>
      </xdr:nvSpPr>
      <xdr:spPr>
        <a:xfrm>
          <a:off x="4914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70757</xdr:rowOff>
    </xdr:from>
    <xdr:to>
      <xdr:col>7</xdr:col>
      <xdr:colOff>66675</xdr:colOff>
      <xdr:row>37</xdr:row>
      <xdr:rowOff>907</xdr:rowOff>
    </xdr:to>
    <xdr:sp macro="" textlink="">
      <xdr:nvSpPr>
        <xdr:cNvPr id="68" name="フローチャート : 判断 67"/>
        <xdr:cNvSpPr/>
      </xdr:nvSpPr>
      <xdr:spPr>
        <a:xfrm>
          <a:off x="4775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58964</xdr:rowOff>
    </xdr:from>
    <xdr:to>
      <xdr:col>5</xdr:col>
      <xdr:colOff>549275</xdr:colOff>
      <xdr:row>37</xdr:row>
      <xdr:rowOff>167822</xdr:rowOff>
    </xdr:to>
    <xdr:cxnSp macro="">
      <xdr:nvCxnSpPr>
        <xdr:cNvPr id="69" name="直線コネクタ 68"/>
        <xdr:cNvCxnSpPr/>
      </xdr:nvCxnSpPr>
      <xdr:spPr>
        <a:xfrm flipV="1">
          <a:off x="3098800" y="6402614"/>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5443</xdr:rowOff>
    </xdr:from>
    <xdr:to>
      <xdr:col>5</xdr:col>
      <xdr:colOff>600075</xdr:colOff>
      <xdr:row>36</xdr:row>
      <xdr:rowOff>107043</xdr:rowOff>
    </xdr:to>
    <xdr:sp macro="" textlink="">
      <xdr:nvSpPr>
        <xdr:cNvPr id="70" name="フローチャート : 判断 69"/>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117220</xdr:rowOff>
    </xdr:from>
    <xdr:ext cx="736600" cy="259045"/>
    <xdr:sp macro="" textlink="">
      <xdr:nvSpPr>
        <xdr:cNvPr id="71" name="テキスト ボックス 70"/>
        <xdr:cNvSpPr txBox="1"/>
      </xdr:nvSpPr>
      <xdr:spPr>
        <a:xfrm>
          <a:off x="3606800" y="594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167822</xdr:rowOff>
    </xdr:from>
    <xdr:to>
      <xdr:col>4</xdr:col>
      <xdr:colOff>346075</xdr:colOff>
      <xdr:row>38</xdr:row>
      <xdr:rowOff>18143</xdr:rowOff>
    </xdr:to>
    <xdr:cxnSp macro="">
      <xdr:nvCxnSpPr>
        <xdr:cNvPr id="72" name="直線コネクタ 71"/>
        <xdr:cNvCxnSpPr/>
      </xdr:nvCxnSpPr>
      <xdr:spPr>
        <a:xfrm flipV="1">
          <a:off x="2209800" y="6511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38100</xdr:rowOff>
    </xdr:from>
    <xdr:to>
      <xdr:col>4</xdr:col>
      <xdr:colOff>396875</xdr:colOff>
      <xdr:row>36</xdr:row>
      <xdr:rowOff>139700</xdr:rowOff>
    </xdr:to>
    <xdr:sp macro="" textlink="">
      <xdr:nvSpPr>
        <xdr:cNvPr id="73" name="フローチャート :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18143</xdr:rowOff>
    </xdr:from>
    <xdr:to>
      <xdr:col>3</xdr:col>
      <xdr:colOff>142875</xdr:colOff>
      <xdr:row>38</xdr:row>
      <xdr:rowOff>105228</xdr:rowOff>
    </xdr:to>
    <xdr:cxnSp macro="">
      <xdr:nvCxnSpPr>
        <xdr:cNvPr id="75" name="直線コネクタ 74"/>
        <xdr:cNvCxnSpPr/>
      </xdr:nvCxnSpPr>
      <xdr:spPr>
        <a:xfrm flipV="1">
          <a:off x="1320800" y="65332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6" name="フローチャート :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100693</xdr:rowOff>
    </xdr:from>
    <xdr:to>
      <xdr:col>1</xdr:col>
      <xdr:colOff>676275</xdr:colOff>
      <xdr:row>36</xdr:row>
      <xdr:rowOff>30843</xdr:rowOff>
    </xdr:to>
    <xdr:sp macro="" textlink="">
      <xdr:nvSpPr>
        <xdr:cNvPr id="78" name="フローチャート : 判断 77"/>
        <xdr:cNvSpPr/>
      </xdr:nvSpPr>
      <xdr:spPr>
        <a:xfrm>
          <a:off x="1270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41020</xdr:rowOff>
    </xdr:from>
    <xdr:ext cx="762000" cy="259045"/>
    <xdr:sp macro="" textlink="">
      <xdr:nvSpPr>
        <xdr:cNvPr id="79" name="テキスト ボックス 78"/>
        <xdr:cNvSpPr txBox="1"/>
      </xdr:nvSpPr>
      <xdr:spPr>
        <a:xfrm>
          <a:off x="939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85" name="円/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86377</xdr:rowOff>
    </xdr:from>
    <xdr:ext cx="762000" cy="259045"/>
    <xdr:sp macro="" textlink="">
      <xdr:nvSpPr>
        <xdr:cNvPr id="86" name="人件費該当値テキスト"/>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8164</xdr:rowOff>
    </xdr:from>
    <xdr:to>
      <xdr:col>5</xdr:col>
      <xdr:colOff>600075</xdr:colOff>
      <xdr:row>37</xdr:row>
      <xdr:rowOff>109764</xdr:rowOff>
    </xdr:to>
    <xdr:sp macro="" textlink="">
      <xdr:nvSpPr>
        <xdr:cNvPr id="87" name="円/楕円 86"/>
        <xdr:cNvSpPr/>
      </xdr:nvSpPr>
      <xdr:spPr>
        <a:xfrm>
          <a:off x="3937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94542</xdr:rowOff>
    </xdr:from>
    <xdr:ext cx="736600" cy="259045"/>
    <xdr:sp macro="" textlink="">
      <xdr:nvSpPr>
        <xdr:cNvPr id="88" name="テキスト ボックス 87"/>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117022</xdr:rowOff>
    </xdr:from>
    <xdr:to>
      <xdr:col>4</xdr:col>
      <xdr:colOff>396875</xdr:colOff>
      <xdr:row>38</xdr:row>
      <xdr:rowOff>47172</xdr:rowOff>
    </xdr:to>
    <xdr:sp macro="" textlink="">
      <xdr:nvSpPr>
        <xdr:cNvPr id="89" name="円/楕円 88"/>
        <xdr:cNvSpPr/>
      </xdr:nvSpPr>
      <xdr:spPr>
        <a:xfrm>
          <a:off x="3048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31949</xdr:rowOff>
    </xdr:from>
    <xdr:ext cx="762000" cy="259045"/>
    <xdr:sp macro="" textlink="">
      <xdr:nvSpPr>
        <xdr:cNvPr id="90" name="テキスト ボックス 89"/>
        <xdr:cNvSpPr txBox="1"/>
      </xdr:nvSpPr>
      <xdr:spPr>
        <a:xfrm>
          <a:off x="2717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138793</xdr:rowOff>
    </xdr:from>
    <xdr:to>
      <xdr:col>3</xdr:col>
      <xdr:colOff>193675</xdr:colOff>
      <xdr:row>38</xdr:row>
      <xdr:rowOff>68943</xdr:rowOff>
    </xdr:to>
    <xdr:sp macro="" textlink="">
      <xdr:nvSpPr>
        <xdr:cNvPr id="91" name="円/楕円 90"/>
        <xdr:cNvSpPr/>
      </xdr:nvSpPr>
      <xdr:spPr>
        <a:xfrm>
          <a:off x="2159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53720</xdr:rowOff>
    </xdr:from>
    <xdr:ext cx="762000" cy="259045"/>
    <xdr:sp macro="" textlink="">
      <xdr:nvSpPr>
        <xdr:cNvPr id="92" name="テキスト ボックス 91"/>
        <xdr:cNvSpPr txBox="1"/>
      </xdr:nvSpPr>
      <xdr:spPr>
        <a:xfrm>
          <a:off x="1828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54428</xdr:rowOff>
    </xdr:from>
    <xdr:to>
      <xdr:col>1</xdr:col>
      <xdr:colOff>676275</xdr:colOff>
      <xdr:row>38</xdr:row>
      <xdr:rowOff>156028</xdr:rowOff>
    </xdr:to>
    <xdr:sp macro="" textlink="">
      <xdr:nvSpPr>
        <xdr:cNvPr id="93" name="円/楕円 92"/>
        <xdr:cNvSpPr/>
      </xdr:nvSpPr>
      <xdr:spPr>
        <a:xfrm>
          <a:off x="1270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140805</xdr:rowOff>
    </xdr:from>
    <xdr:ext cx="762000" cy="259045"/>
    <xdr:sp macro="" textlink="">
      <xdr:nvSpPr>
        <xdr:cNvPr id="94" name="テキスト ボックス 93"/>
        <xdr:cNvSpPr txBox="1"/>
      </xdr:nvSpPr>
      <xdr:spPr>
        <a:xfrm>
          <a:off x="93980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急峻な地形</a:t>
          </a:r>
          <a:r>
            <a:rPr kumimoji="1" lang="ja-JP" altLang="ja-JP" sz="1100">
              <a:solidFill>
                <a:schemeClr val="dk1"/>
              </a:solidFill>
              <a:effectLst/>
              <a:latin typeface="+mn-lt"/>
              <a:ea typeface="+mn-ea"/>
              <a:cs typeface="+mn-cs"/>
            </a:rPr>
            <a:t>に小規模集落が点在する地形的条件から、公有施設も点在しており、それらの観光施設</a:t>
          </a:r>
          <a:r>
            <a:rPr kumimoji="1" lang="ja-JP" altLang="en-US" sz="1100">
              <a:solidFill>
                <a:schemeClr val="dk1"/>
              </a:solidFill>
              <a:effectLst/>
              <a:latin typeface="+mn-lt"/>
              <a:ea typeface="+mn-ea"/>
              <a:cs typeface="+mn-cs"/>
            </a:rPr>
            <a:t>（イベント）</a:t>
          </a:r>
          <a:r>
            <a:rPr kumimoji="1" lang="ja-JP" altLang="ja-JP" sz="1100">
              <a:solidFill>
                <a:schemeClr val="dk1"/>
              </a:solidFill>
              <a:effectLst/>
              <a:latin typeface="+mn-lt"/>
              <a:ea typeface="+mn-ea"/>
              <a:cs typeface="+mn-cs"/>
            </a:rPr>
            <a:t>や文教施設といった施設管理に多大な経費を要するため、類似団体の</a:t>
          </a:r>
          <a:r>
            <a:rPr kumimoji="1" lang="ja-JP" altLang="en-US" sz="1100">
              <a:solidFill>
                <a:schemeClr val="dk1"/>
              </a:solidFill>
              <a:effectLst/>
              <a:latin typeface="+mn-lt"/>
              <a:ea typeface="+mn-ea"/>
              <a:cs typeface="+mn-cs"/>
            </a:rPr>
            <a:t>平均を上回る状況となっている。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施設の管理運営経費を最小限に抑制するため、行政改革委員会の提言などを参考に、施設管理について見直しを図っていく。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63500</xdr:rowOff>
    </xdr:from>
    <xdr:to>
      <xdr:col>24</xdr:col>
      <xdr:colOff>31750</xdr:colOff>
      <xdr:row>21</xdr:row>
      <xdr:rowOff>133350</xdr:rowOff>
    </xdr:to>
    <xdr:cxnSp macro="">
      <xdr:nvCxnSpPr>
        <xdr:cNvPr id="122" name="直線コネクタ 121"/>
        <xdr:cNvCxnSpPr/>
      </xdr:nvCxnSpPr>
      <xdr:spPr>
        <a:xfrm flipV="1">
          <a:off x="16510000" y="21209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3"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4" name="直線コネクタ 123"/>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149877</xdr:rowOff>
    </xdr:from>
    <xdr:ext cx="762000" cy="259045"/>
    <xdr:sp macro="" textlink="">
      <xdr:nvSpPr>
        <xdr:cNvPr id="125" name="物件費最大値テキスト"/>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12</xdr:row>
      <xdr:rowOff>63500</xdr:rowOff>
    </xdr:from>
    <xdr:to>
      <xdr:col>24</xdr:col>
      <xdr:colOff>120650</xdr:colOff>
      <xdr:row>12</xdr:row>
      <xdr:rowOff>63500</xdr:rowOff>
    </xdr:to>
    <xdr:cxnSp macro="">
      <xdr:nvCxnSpPr>
        <xdr:cNvPr id="126" name="直線コネクタ 125"/>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95250</xdr:rowOff>
    </xdr:from>
    <xdr:to>
      <xdr:col>24</xdr:col>
      <xdr:colOff>31750</xdr:colOff>
      <xdr:row>18</xdr:row>
      <xdr:rowOff>88900</xdr:rowOff>
    </xdr:to>
    <xdr:cxnSp macro="">
      <xdr:nvCxnSpPr>
        <xdr:cNvPr id="127" name="直線コネクタ 126"/>
        <xdr:cNvCxnSpPr/>
      </xdr:nvCxnSpPr>
      <xdr:spPr>
        <a:xfrm>
          <a:off x="15671800" y="30099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8"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95250</xdr:rowOff>
    </xdr:from>
    <xdr:to>
      <xdr:col>22</xdr:col>
      <xdr:colOff>565150</xdr:colOff>
      <xdr:row>17</xdr:row>
      <xdr:rowOff>146050</xdr:rowOff>
    </xdr:to>
    <xdr:cxnSp macro="">
      <xdr:nvCxnSpPr>
        <xdr:cNvPr id="130" name="直線コネクタ 129"/>
        <xdr:cNvCxnSpPr/>
      </xdr:nvCxnSpPr>
      <xdr:spPr>
        <a:xfrm flipV="1">
          <a:off x="14782800" y="3009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31750</xdr:rowOff>
    </xdr:from>
    <xdr:to>
      <xdr:col>22</xdr:col>
      <xdr:colOff>615950</xdr:colOff>
      <xdr:row>15</xdr:row>
      <xdr:rowOff>133350</xdr:rowOff>
    </xdr:to>
    <xdr:sp macro="" textlink="">
      <xdr:nvSpPr>
        <xdr:cNvPr id="131" name="フローチャート : 判断 130"/>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143527</xdr:rowOff>
    </xdr:from>
    <xdr:ext cx="736600" cy="259045"/>
    <xdr:sp macro="" textlink="">
      <xdr:nvSpPr>
        <xdr:cNvPr id="132" name="テキスト ボックス 131"/>
        <xdr:cNvSpPr txBox="1"/>
      </xdr:nvSpPr>
      <xdr:spPr>
        <a:xfrm>
          <a:off x="15290800" y="237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146050</xdr:rowOff>
    </xdr:from>
    <xdr:to>
      <xdr:col>21</xdr:col>
      <xdr:colOff>361950</xdr:colOff>
      <xdr:row>17</xdr:row>
      <xdr:rowOff>146050</xdr:rowOff>
    </xdr:to>
    <xdr:cxnSp macro="">
      <xdr:nvCxnSpPr>
        <xdr:cNvPr id="133" name="直線コネクタ 132"/>
        <xdr:cNvCxnSpPr/>
      </xdr:nvCxnSpPr>
      <xdr:spPr>
        <a:xfrm>
          <a:off x="13893800" y="306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165100</xdr:rowOff>
    </xdr:from>
    <xdr:to>
      <xdr:col>21</xdr:col>
      <xdr:colOff>412750</xdr:colOff>
      <xdr:row>15</xdr:row>
      <xdr:rowOff>95250</xdr:rowOff>
    </xdr:to>
    <xdr:sp macro="" textlink="">
      <xdr:nvSpPr>
        <xdr:cNvPr id="134" name="フローチャート : 判断 133"/>
        <xdr:cNvSpPr/>
      </xdr:nvSpPr>
      <xdr:spPr>
        <a:xfrm>
          <a:off x="14732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105427</xdr:rowOff>
    </xdr:from>
    <xdr:ext cx="762000" cy="259045"/>
    <xdr:sp macro="" textlink="">
      <xdr:nvSpPr>
        <xdr:cNvPr id="135" name="テキスト ボックス 134"/>
        <xdr:cNvSpPr txBox="1"/>
      </xdr:nvSpPr>
      <xdr:spPr>
        <a:xfrm>
          <a:off x="14401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146050</xdr:rowOff>
    </xdr:from>
    <xdr:to>
      <xdr:col>20</xdr:col>
      <xdr:colOff>158750</xdr:colOff>
      <xdr:row>17</xdr:row>
      <xdr:rowOff>158750</xdr:rowOff>
    </xdr:to>
    <xdr:cxnSp macro="">
      <xdr:nvCxnSpPr>
        <xdr:cNvPr id="136" name="直線コネクタ 135"/>
        <xdr:cNvCxnSpPr/>
      </xdr:nvCxnSpPr>
      <xdr:spPr>
        <a:xfrm flipV="1">
          <a:off x="13004800" y="3060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88900</xdr:rowOff>
    </xdr:from>
    <xdr:to>
      <xdr:col>20</xdr:col>
      <xdr:colOff>209550</xdr:colOff>
      <xdr:row>15</xdr:row>
      <xdr:rowOff>19050</xdr:rowOff>
    </xdr:to>
    <xdr:sp macro="" textlink="">
      <xdr:nvSpPr>
        <xdr:cNvPr id="137" name="フローチャート : 判断 136"/>
        <xdr:cNvSpPr/>
      </xdr:nvSpPr>
      <xdr:spPr>
        <a:xfrm>
          <a:off x="13843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29227</xdr:rowOff>
    </xdr:from>
    <xdr:ext cx="762000" cy="259045"/>
    <xdr:sp macro="" textlink="">
      <xdr:nvSpPr>
        <xdr:cNvPr id="138" name="テキスト ボックス 137"/>
        <xdr:cNvSpPr txBox="1"/>
      </xdr:nvSpPr>
      <xdr:spPr>
        <a:xfrm>
          <a:off x="13512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39" name="フローチャート : 判断 138"/>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73677</xdr:rowOff>
    </xdr:from>
    <xdr:ext cx="762000" cy="259045"/>
    <xdr:sp macro="" textlink="">
      <xdr:nvSpPr>
        <xdr:cNvPr id="140" name="テキスト ボックス 139"/>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38100</xdr:rowOff>
    </xdr:from>
    <xdr:to>
      <xdr:col>24</xdr:col>
      <xdr:colOff>82550</xdr:colOff>
      <xdr:row>18</xdr:row>
      <xdr:rowOff>139700</xdr:rowOff>
    </xdr:to>
    <xdr:sp macro="" textlink="">
      <xdr:nvSpPr>
        <xdr:cNvPr id="146" name="円/楕円 145"/>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10177</xdr:rowOff>
    </xdr:from>
    <xdr:ext cx="762000" cy="259045"/>
    <xdr:sp macro="" textlink="">
      <xdr:nvSpPr>
        <xdr:cNvPr id="147" name="物件費該当値テキスト"/>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44450</xdr:rowOff>
    </xdr:from>
    <xdr:to>
      <xdr:col>22</xdr:col>
      <xdr:colOff>615950</xdr:colOff>
      <xdr:row>17</xdr:row>
      <xdr:rowOff>146050</xdr:rowOff>
    </xdr:to>
    <xdr:sp macro="" textlink="">
      <xdr:nvSpPr>
        <xdr:cNvPr id="148" name="円/楕円 147"/>
        <xdr:cNvSpPr/>
      </xdr:nvSpPr>
      <xdr:spPr>
        <a:xfrm>
          <a:off x="15621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130827</xdr:rowOff>
    </xdr:from>
    <xdr:ext cx="736600" cy="259045"/>
    <xdr:sp macro="" textlink="">
      <xdr:nvSpPr>
        <xdr:cNvPr id="149" name="テキスト ボックス 148"/>
        <xdr:cNvSpPr txBox="1"/>
      </xdr:nvSpPr>
      <xdr:spPr>
        <a:xfrm>
          <a:off x="15290800" y="304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95250</xdr:rowOff>
    </xdr:from>
    <xdr:to>
      <xdr:col>21</xdr:col>
      <xdr:colOff>412750</xdr:colOff>
      <xdr:row>18</xdr:row>
      <xdr:rowOff>25400</xdr:rowOff>
    </xdr:to>
    <xdr:sp macro="" textlink="">
      <xdr:nvSpPr>
        <xdr:cNvPr id="150" name="円/楕円 149"/>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10177</xdr:rowOff>
    </xdr:from>
    <xdr:ext cx="762000" cy="259045"/>
    <xdr:sp macro="" textlink="">
      <xdr:nvSpPr>
        <xdr:cNvPr id="151" name="テキスト ボックス 150"/>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95250</xdr:rowOff>
    </xdr:from>
    <xdr:to>
      <xdr:col>20</xdr:col>
      <xdr:colOff>209550</xdr:colOff>
      <xdr:row>18</xdr:row>
      <xdr:rowOff>25400</xdr:rowOff>
    </xdr:to>
    <xdr:sp macro="" textlink="">
      <xdr:nvSpPr>
        <xdr:cNvPr id="152" name="円/楕円 151"/>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10177</xdr:rowOff>
    </xdr:from>
    <xdr:ext cx="762000" cy="259045"/>
    <xdr:sp macro="" textlink="">
      <xdr:nvSpPr>
        <xdr:cNvPr id="153" name="テキスト ボックス 152"/>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107950</xdr:rowOff>
    </xdr:from>
    <xdr:to>
      <xdr:col>19</xdr:col>
      <xdr:colOff>6350</xdr:colOff>
      <xdr:row>18</xdr:row>
      <xdr:rowOff>38100</xdr:rowOff>
    </xdr:to>
    <xdr:sp macro="" textlink="">
      <xdr:nvSpPr>
        <xdr:cNvPr id="154" name="円/楕円 153"/>
        <xdr:cNvSpPr/>
      </xdr:nvSpPr>
      <xdr:spPr>
        <a:xfrm>
          <a:off x="12954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22877</xdr:rowOff>
    </xdr:from>
    <xdr:ext cx="762000" cy="259045"/>
    <xdr:sp macro="" textlink="">
      <xdr:nvSpPr>
        <xdr:cNvPr id="155" name="テキスト ボックス 154"/>
        <xdr:cNvSpPr txBox="1"/>
      </xdr:nvSpPr>
      <xdr:spPr>
        <a:xfrm>
          <a:off x="1262380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扶助費については、障がい者自立支援給付費の占める割合が高くなっているが、他の扶助費も含め、今後も必要な給付に対しては、適正な基準を定め的確な給付を図っていく</a:t>
          </a:r>
          <a:r>
            <a:rPr kumimoji="1" lang="ja-JP" altLang="en-US" sz="1300" b="0" i="0" baseline="0">
              <a:solidFill>
                <a:schemeClr val="dk1"/>
              </a:solidFill>
              <a:effectLst/>
              <a:latin typeface="ＭＳ Ｐゴシック"/>
              <a:ea typeface="+mn-ea"/>
              <a:cs typeface="+mn-cs"/>
            </a:rPr>
            <a:t>。</a:t>
          </a:r>
          <a:endParaRPr kumimoji="1" lang="en-US" altLang="ja-JP" sz="1300" b="0" i="0" baseline="0">
            <a:solidFill>
              <a:schemeClr val="dk1"/>
            </a:solidFill>
            <a:effectLst/>
            <a:latin typeface="ＭＳ Ｐゴシック"/>
            <a:ea typeface="+mn-ea"/>
            <a:cs typeface="+mn-cs"/>
          </a:endParaRPr>
        </a:p>
        <a:p>
          <a:endParaRPr kumimoji="1" lang="en-US" altLang="ja-JP" sz="1300" b="0" i="0" baseline="0">
            <a:solidFill>
              <a:schemeClr val="dk1"/>
            </a:solidFill>
            <a:effectLst/>
            <a:latin typeface="ＭＳ Ｐゴシック"/>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60</xdr:row>
      <xdr:rowOff>127000</xdr:rowOff>
    </xdr:to>
    <xdr:cxnSp macro="">
      <xdr:nvCxnSpPr>
        <xdr:cNvPr id="181" name="直線コネクタ 180"/>
        <xdr:cNvCxnSpPr/>
      </xdr:nvCxnSpPr>
      <xdr:spPr>
        <a:xfrm flipV="1">
          <a:off x="4826000" y="90195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4"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5" name="直線コネクタ 184"/>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149860</xdr:rowOff>
    </xdr:from>
    <xdr:to>
      <xdr:col>7</xdr:col>
      <xdr:colOff>15875</xdr:colOff>
      <xdr:row>57</xdr:row>
      <xdr:rowOff>24130</xdr:rowOff>
    </xdr:to>
    <xdr:cxnSp macro="">
      <xdr:nvCxnSpPr>
        <xdr:cNvPr id="186" name="直線コネクタ 185"/>
        <xdr:cNvCxnSpPr/>
      </xdr:nvCxnSpPr>
      <xdr:spPr>
        <a:xfrm>
          <a:off x="3987800" y="9751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24147</xdr:rowOff>
    </xdr:from>
    <xdr:ext cx="762000" cy="259045"/>
    <xdr:sp macro="" textlink="">
      <xdr:nvSpPr>
        <xdr:cNvPr id="187" name="扶助費平均値テキスト"/>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88" name="フローチャート : 判断 187"/>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104140</xdr:rowOff>
    </xdr:from>
    <xdr:to>
      <xdr:col>5</xdr:col>
      <xdr:colOff>549275</xdr:colOff>
      <xdr:row>56</xdr:row>
      <xdr:rowOff>149860</xdr:rowOff>
    </xdr:to>
    <xdr:cxnSp macro="">
      <xdr:nvCxnSpPr>
        <xdr:cNvPr id="189" name="直線コネクタ 188"/>
        <xdr:cNvCxnSpPr/>
      </xdr:nvCxnSpPr>
      <xdr:spPr>
        <a:xfrm>
          <a:off x="3098800" y="936244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0" name="フローチャート : 判断 18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1" name="テキスト ボックス 190"/>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58420</xdr:rowOff>
    </xdr:from>
    <xdr:to>
      <xdr:col>4</xdr:col>
      <xdr:colOff>346075</xdr:colOff>
      <xdr:row>54</xdr:row>
      <xdr:rowOff>104140</xdr:rowOff>
    </xdr:to>
    <xdr:cxnSp macro="">
      <xdr:nvCxnSpPr>
        <xdr:cNvPr id="192" name="直線コネクタ 191"/>
        <xdr:cNvCxnSpPr/>
      </xdr:nvCxnSpPr>
      <xdr:spPr>
        <a:xfrm>
          <a:off x="2209800" y="9316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64770</xdr:rowOff>
    </xdr:from>
    <xdr:to>
      <xdr:col>4</xdr:col>
      <xdr:colOff>396875</xdr:colOff>
      <xdr:row>55</xdr:row>
      <xdr:rowOff>166370</xdr:rowOff>
    </xdr:to>
    <xdr:sp macro="" textlink="">
      <xdr:nvSpPr>
        <xdr:cNvPr id="193" name="フローチャート : 判断 192"/>
        <xdr:cNvSpPr/>
      </xdr:nvSpPr>
      <xdr:spPr>
        <a:xfrm>
          <a:off x="3048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151147</xdr:rowOff>
    </xdr:from>
    <xdr:ext cx="762000" cy="259045"/>
    <xdr:sp macro="" textlink="">
      <xdr:nvSpPr>
        <xdr:cNvPr id="194" name="テキスト ボックス 193"/>
        <xdr:cNvSpPr txBox="1"/>
      </xdr:nvSpPr>
      <xdr:spPr>
        <a:xfrm>
          <a:off x="2717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35560</xdr:rowOff>
    </xdr:from>
    <xdr:to>
      <xdr:col>3</xdr:col>
      <xdr:colOff>142875</xdr:colOff>
      <xdr:row>54</xdr:row>
      <xdr:rowOff>58420</xdr:rowOff>
    </xdr:to>
    <xdr:cxnSp macro="">
      <xdr:nvCxnSpPr>
        <xdr:cNvPr id="195" name="直線コネクタ 194"/>
        <xdr:cNvCxnSpPr/>
      </xdr:nvCxnSpPr>
      <xdr:spPr>
        <a:xfrm>
          <a:off x="1320800" y="9293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6" name="フローチャート :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197" name="テキスト ボックス 196"/>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121920</xdr:rowOff>
    </xdr:from>
    <xdr:to>
      <xdr:col>1</xdr:col>
      <xdr:colOff>676275</xdr:colOff>
      <xdr:row>55</xdr:row>
      <xdr:rowOff>52070</xdr:rowOff>
    </xdr:to>
    <xdr:sp macro="" textlink="">
      <xdr:nvSpPr>
        <xdr:cNvPr id="198" name="フローチャート : 判断 197"/>
        <xdr:cNvSpPr/>
      </xdr:nvSpPr>
      <xdr:spPr>
        <a:xfrm>
          <a:off x="1270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36847</xdr:rowOff>
    </xdr:from>
    <xdr:ext cx="762000" cy="259045"/>
    <xdr:sp macro="" textlink="">
      <xdr:nvSpPr>
        <xdr:cNvPr id="199" name="テキスト ボックス 198"/>
        <xdr:cNvSpPr txBox="1"/>
      </xdr:nvSpPr>
      <xdr:spPr>
        <a:xfrm>
          <a:off x="939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144780</xdr:rowOff>
    </xdr:from>
    <xdr:to>
      <xdr:col>7</xdr:col>
      <xdr:colOff>66675</xdr:colOff>
      <xdr:row>57</xdr:row>
      <xdr:rowOff>74930</xdr:rowOff>
    </xdr:to>
    <xdr:sp macro="" textlink="">
      <xdr:nvSpPr>
        <xdr:cNvPr id="205" name="円/楕円 204"/>
        <xdr:cNvSpPr/>
      </xdr:nvSpPr>
      <xdr:spPr>
        <a:xfrm>
          <a:off x="4775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116857</xdr:rowOff>
    </xdr:from>
    <xdr:ext cx="762000" cy="259045"/>
    <xdr:sp macro="" textlink="">
      <xdr:nvSpPr>
        <xdr:cNvPr id="206" name="扶助費該当値テキスト"/>
        <xdr:cNvSpPr txBox="1"/>
      </xdr:nvSpPr>
      <xdr:spPr>
        <a:xfrm>
          <a:off x="4914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99060</xdr:rowOff>
    </xdr:from>
    <xdr:to>
      <xdr:col>5</xdr:col>
      <xdr:colOff>600075</xdr:colOff>
      <xdr:row>57</xdr:row>
      <xdr:rowOff>29210</xdr:rowOff>
    </xdr:to>
    <xdr:sp macro="" textlink="">
      <xdr:nvSpPr>
        <xdr:cNvPr id="207" name="円/楕円 206"/>
        <xdr:cNvSpPr/>
      </xdr:nvSpPr>
      <xdr:spPr>
        <a:xfrm>
          <a:off x="3937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13987</xdr:rowOff>
    </xdr:from>
    <xdr:ext cx="736600" cy="259045"/>
    <xdr:sp macro="" textlink="">
      <xdr:nvSpPr>
        <xdr:cNvPr id="208" name="テキスト ボックス 207"/>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53340</xdr:rowOff>
    </xdr:from>
    <xdr:to>
      <xdr:col>4</xdr:col>
      <xdr:colOff>396875</xdr:colOff>
      <xdr:row>54</xdr:row>
      <xdr:rowOff>154940</xdr:rowOff>
    </xdr:to>
    <xdr:sp macro="" textlink="">
      <xdr:nvSpPr>
        <xdr:cNvPr id="209" name="円/楕円 208"/>
        <xdr:cNvSpPr/>
      </xdr:nvSpPr>
      <xdr:spPr>
        <a:xfrm>
          <a:off x="3048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165117</xdr:rowOff>
    </xdr:from>
    <xdr:ext cx="762000" cy="259045"/>
    <xdr:sp macro="" textlink="">
      <xdr:nvSpPr>
        <xdr:cNvPr id="210" name="テキスト ボックス 209"/>
        <xdr:cNvSpPr txBox="1"/>
      </xdr:nvSpPr>
      <xdr:spPr>
        <a:xfrm>
          <a:off x="2717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xdr:rowOff>
    </xdr:from>
    <xdr:to>
      <xdr:col>3</xdr:col>
      <xdr:colOff>193675</xdr:colOff>
      <xdr:row>54</xdr:row>
      <xdr:rowOff>109220</xdr:rowOff>
    </xdr:to>
    <xdr:sp macro="" textlink="">
      <xdr:nvSpPr>
        <xdr:cNvPr id="211" name="円/楕円 210"/>
        <xdr:cNvSpPr/>
      </xdr:nvSpPr>
      <xdr:spPr>
        <a:xfrm>
          <a:off x="2159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119397</xdr:rowOff>
    </xdr:from>
    <xdr:ext cx="762000" cy="259045"/>
    <xdr:sp macro="" textlink="">
      <xdr:nvSpPr>
        <xdr:cNvPr id="212" name="テキスト ボックス 211"/>
        <xdr:cNvSpPr txBox="1"/>
      </xdr:nvSpPr>
      <xdr:spPr>
        <a:xfrm>
          <a:off x="1828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156210</xdr:rowOff>
    </xdr:from>
    <xdr:to>
      <xdr:col>1</xdr:col>
      <xdr:colOff>676275</xdr:colOff>
      <xdr:row>54</xdr:row>
      <xdr:rowOff>86360</xdr:rowOff>
    </xdr:to>
    <xdr:sp macro="" textlink="">
      <xdr:nvSpPr>
        <xdr:cNvPr id="213" name="円/楕円 212"/>
        <xdr:cNvSpPr/>
      </xdr:nvSpPr>
      <xdr:spPr>
        <a:xfrm>
          <a:off x="1270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96537</xdr:rowOff>
    </xdr:from>
    <xdr:ext cx="762000" cy="259045"/>
    <xdr:sp macro="" textlink="">
      <xdr:nvSpPr>
        <xdr:cNvPr id="214" name="テキスト ボックス 213"/>
        <xdr:cNvSpPr txBox="1"/>
      </xdr:nvSpPr>
      <xdr:spPr>
        <a:xfrm>
          <a:off x="939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介護保険事業会計や国民健康保険事業会計における給付費の増に伴う町繰出金の増や、簡易水道事業会計に対する公債費財源繰出金の増などにより、経常経費における繰出金は上昇傾向にあるが、類似団体平均は下回る状況となっている。今後も、繰出対象の特別会計においても財政健全化につとめ、適正な一般会計からの繰出しとなるよう運営を行っ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134620</xdr:rowOff>
    </xdr:from>
    <xdr:to>
      <xdr:col>24</xdr:col>
      <xdr:colOff>31750</xdr:colOff>
      <xdr:row>60</xdr:row>
      <xdr:rowOff>81280</xdr:rowOff>
    </xdr:to>
    <xdr:cxnSp macro="">
      <xdr:nvCxnSpPr>
        <xdr:cNvPr id="242" name="直線コネクタ 241"/>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43"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44" name="直線コネクタ 243"/>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49547</xdr:rowOff>
    </xdr:from>
    <xdr:ext cx="762000" cy="259045"/>
    <xdr:sp macro="" textlink="">
      <xdr:nvSpPr>
        <xdr:cNvPr id="245"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628650</xdr:colOff>
      <xdr:row>52</xdr:row>
      <xdr:rowOff>134620</xdr:rowOff>
    </xdr:from>
    <xdr:to>
      <xdr:col>24</xdr:col>
      <xdr:colOff>120650</xdr:colOff>
      <xdr:row>52</xdr:row>
      <xdr:rowOff>134620</xdr:rowOff>
    </xdr:to>
    <xdr:cxnSp macro="">
      <xdr:nvCxnSpPr>
        <xdr:cNvPr id="246" name="直線コネクタ 245"/>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107950</xdr:rowOff>
    </xdr:from>
    <xdr:to>
      <xdr:col>24</xdr:col>
      <xdr:colOff>31750</xdr:colOff>
      <xdr:row>55</xdr:row>
      <xdr:rowOff>153670</xdr:rowOff>
    </xdr:to>
    <xdr:cxnSp macro="">
      <xdr:nvCxnSpPr>
        <xdr:cNvPr id="247" name="直線コネクタ 246"/>
        <xdr:cNvCxnSpPr/>
      </xdr:nvCxnSpPr>
      <xdr:spPr>
        <a:xfrm>
          <a:off x="15671800" y="9537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62230</xdr:rowOff>
    </xdr:from>
    <xdr:to>
      <xdr:col>22</xdr:col>
      <xdr:colOff>565150</xdr:colOff>
      <xdr:row>55</xdr:row>
      <xdr:rowOff>107950</xdr:rowOff>
    </xdr:to>
    <xdr:cxnSp macro="">
      <xdr:nvCxnSpPr>
        <xdr:cNvPr id="250" name="直線コネクタ 249"/>
        <xdr:cNvCxnSpPr/>
      </xdr:nvCxnSpPr>
      <xdr:spPr>
        <a:xfrm>
          <a:off x="14782800" y="9491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1" name="フローチャート : 判断 250"/>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52" name="テキスト ボックス 251"/>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31750</xdr:rowOff>
    </xdr:from>
    <xdr:to>
      <xdr:col>21</xdr:col>
      <xdr:colOff>361950</xdr:colOff>
      <xdr:row>55</xdr:row>
      <xdr:rowOff>62230</xdr:rowOff>
    </xdr:to>
    <xdr:cxnSp macro="">
      <xdr:nvCxnSpPr>
        <xdr:cNvPr id="253" name="直線コネクタ 252"/>
        <xdr:cNvCxnSpPr/>
      </xdr:nvCxnSpPr>
      <xdr:spPr>
        <a:xfrm>
          <a:off x="13893800" y="9461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0</xdr:rowOff>
    </xdr:from>
    <xdr:to>
      <xdr:col>21</xdr:col>
      <xdr:colOff>412750</xdr:colOff>
      <xdr:row>56</xdr:row>
      <xdr:rowOff>101600</xdr:rowOff>
    </xdr:to>
    <xdr:sp macro="" textlink="">
      <xdr:nvSpPr>
        <xdr:cNvPr id="254" name="フローチャート : 判断 253"/>
        <xdr:cNvSpPr/>
      </xdr:nvSpPr>
      <xdr:spPr>
        <a:xfrm>
          <a:off x="14732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86377</xdr:rowOff>
    </xdr:from>
    <xdr:ext cx="762000" cy="259045"/>
    <xdr:sp macro="" textlink="">
      <xdr:nvSpPr>
        <xdr:cNvPr id="255" name="テキスト ボックス 254"/>
        <xdr:cNvSpPr txBox="1"/>
      </xdr:nvSpPr>
      <xdr:spPr>
        <a:xfrm>
          <a:off x="14401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8890</xdr:rowOff>
    </xdr:from>
    <xdr:to>
      <xdr:col>20</xdr:col>
      <xdr:colOff>158750</xdr:colOff>
      <xdr:row>55</xdr:row>
      <xdr:rowOff>31750</xdr:rowOff>
    </xdr:to>
    <xdr:cxnSp macro="">
      <xdr:nvCxnSpPr>
        <xdr:cNvPr id="256" name="直線コネクタ 255"/>
        <xdr:cNvCxnSpPr/>
      </xdr:nvCxnSpPr>
      <xdr:spPr>
        <a:xfrm>
          <a:off x="13004800" y="9438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163830</xdr:rowOff>
    </xdr:from>
    <xdr:to>
      <xdr:col>20</xdr:col>
      <xdr:colOff>209550</xdr:colOff>
      <xdr:row>56</xdr:row>
      <xdr:rowOff>93980</xdr:rowOff>
    </xdr:to>
    <xdr:sp macro="" textlink="">
      <xdr:nvSpPr>
        <xdr:cNvPr id="257" name="フローチャート : 判断 256"/>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78757</xdr:rowOff>
    </xdr:from>
    <xdr:ext cx="762000" cy="259045"/>
    <xdr:sp macro="" textlink="">
      <xdr:nvSpPr>
        <xdr:cNvPr id="258" name="テキスト ボックス 257"/>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9" name="フローチャート : 判断 258"/>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0" name="テキスト ボックス 259"/>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102870</xdr:rowOff>
    </xdr:from>
    <xdr:to>
      <xdr:col>24</xdr:col>
      <xdr:colOff>82550</xdr:colOff>
      <xdr:row>56</xdr:row>
      <xdr:rowOff>33020</xdr:rowOff>
    </xdr:to>
    <xdr:sp macro="" textlink="">
      <xdr:nvSpPr>
        <xdr:cNvPr id="266" name="円/楕円 265"/>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119397</xdr:rowOff>
    </xdr:from>
    <xdr:ext cx="762000" cy="259045"/>
    <xdr:sp macro="" textlink="">
      <xdr:nvSpPr>
        <xdr:cNvPr id="267" name="その他該当値テキスト"/>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57150</xdr:rowOff>
    </xdr:from>
    <xdr:to>
      <xdr:col>22</xdr:col>
      <xdr:colOff>615950</xdr:colOff>
      <xdr:row>55</xdr:row>
      <xdr:rowOff>158750</xdr:rowOff>
    </xdr:to>
    <xdr:sp macro="" textlink="">
      <xdr:nvSpPr>
        <xdr:cNvPr id="268" name="円/楕円 267"/>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168927</xdr:rowOff>
    </xdr:from>
    <xdr:ext cx="736600" cy="259045"/>
    <xdr:sp macro="" textlink="">
      <xdr:nvSpPr>
        <xdr:cNvPr id="269" name="テキスト ボックス 268"/>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11430</xdr:rowOff>
    </xdr:from>
    <xdr:to>
      <xdr:col>21</xdr:col>
      <xdr:colOff>412750</xdr:colOff>
      <xdr:row>55</xdr:row>
      <xdr:rowOff>113030</xdr:rowOff>
    </xdr:to>
    <xdr:sp macro="" textlink="">
      <xdr:nvSpPr>
        <xdr:cNvPr id="270" name="円/楕円 269"/>
        <xdr:cNvSpPr/>
      </xdr:nvSpPr>
      <xdr:spPr>
        <a:xfrm>
          <a:off x="14732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123207</xdr:rowOff>
    </xdr:from>
    <xdr:ext cx="762000" cy="259045"/>
    <xdr:sp macro="" textlink="">
      <xdr:nvSpPr>
        <xdr:cNvPr id="271" name="テキスト ボックス 270"/>
        <xdr:cNvSpPr txBox="1"/>
      </xdr:nvSpPr>
      <xdr:spPr>
        <a:xfrm>
          <a:off x="14401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152400</xdr:rowOff>
    </xdr:from>
    <xdr:to>
      <xdr:col>20</xdr:col>
      <xdr:colOff>209550</xdr:colOff>
      <xdr:row>55</xdr:row>
      <xdr:rowOff>82550</xdr:rowOff>
    </xdr:to>
    <xdr:sp macro="" textlink="">
      <xdr:nvSpPr>
        <xdr:cNvPr id="272" name="円/楕円 271"/>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92727</xdr:rowOff>
    </xdr:from>
    <xdr:ext cx="762000" cy="259045"/>
    <xdr:sp macro="" textlink="">
      <xdr:nvSpPr>
        <xdr:cNvPr id="273" name="テキスト ボックス 272"/>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129540</xdr:rowOff>
    </xdr:from>
    <xdr:to>
      <xdr:col>19</xdr:col>
      <xdr:colOff>6350</xdr:colOff>
      <xdr:row>55</xdr:row>
      <xdr:rowOff>59690</xdr:rowOff>
    </xdr:to>
    <xdr:sp macro="" textlink="">
      <xdr:nvSpPr>
        <xdr:cNvPr id="274" name="円/楕円 273"/>
        <xdr:cNvSpPr/>
      </xdr:nvSpPr>
      <xdr:spPr>
        <a:xfrm>
          <a:off x="12954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69867</xdr:rowOff>
    </xdr:from>
    <xdr:ext cx="762000" cy="259045"/>
    <xdr:sp macro="" textlink="">
      <xdr:nvSpPr>
        <xdr:cNvPr id="275" name="テキスト ボックス 274"/>
        <xdr:cNvSpPr txBox="1"/>
      </xdr:nvSpPr>
      <xdr:spPr>
        <a:xfrm>
          <a:off x="12623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にほぼ近い数値となっているが、常備消防事務や川根地区広域施設組合への負担金が多額となっている。これについては、人口規模が非常に小さいのに対し、急峻な地形に小規模集落が点在する地形であり経費が多くなっていることがあげられる。</a:t>
          </a:r>
          <a:endParaRPr kumimoji="1" lang="en-US" altLang="ja-JP" sz="1300">
            <a:latin typeface="ＭＳ Ｐゴシック"/>
          </a:endParaRPr>
        </a:p>
        <a:p>
          <a:r>
            <a:rPr kumimoji="1" lang="ja-JP" altLang="en-US" sz="1300">
              <a:latin typeface="ＭＳ Ｐゴシック"/>
            </a:rPr>
            <a:t>　今後も関係団体などへの補助金については、交付が的確であるかどうか常に審査等を実施し、適正な交付に努めている。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104140</xdr:rowOff>
    </xdr:to>
    <xdr:cxnSp macro="">
      <xdr:nvCxnSpPr>
        <xdr:cNvPr id="302" name="直線コネクタ 301"/>
        <xdr:cNvCxnSpPr/>
      </xdr:nvCxnSpPr>
      <xdr:spPr>
        <a:xfrm flipV="1">
          <a:off x="16510000" y="57429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303"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4" name="直線コネクタ 303"/>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5"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6" name="直線コネクタ 305"/>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142240</xdr:rowOff>
    </xdr:from>
    <xdr:to>
      <xdr:col>24</xdr:col>
      <xdr:colOff>31750</xdr:colOff>
      <xdr:row>35</xdr:row>
      <xdr:rowOff>142240</xdr:rowOff>
    </xdr:to>
    <xdr:cxnSp macro="">
      <xdr:nvCxnSpPr>
        <xdr:cNvPr id="307" name="直線コネクタ 306"/>
        <xdr:cNvCxnSpPr/>
      </xdr:nvCxnSpPr>
      <xdr:spPr>
        <a:xfrm>
          <a:off x="15671800" y="61429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67327</xdr:rowOff>
    </xdr:from>
    <xdr:ext cx="762000" cy="259045"/>
    <xdr:sp macro="" textlink="">
      <xdr:nvSpPr>
        <xdr:cNvPr id="308" name="補助費等平均値テキスト"/>
        <xdr:cNvSpPr txBox="1"/>
      </xdr:nvSpPr>
      <xdr:spPr>
        <a:xfrm>
          <a:off x="16598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09" name="フローチャート : 判断 308"/>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142240</xdr:rowOff>
    </xdr:from>
    <xdr:to>
      <xdr:col>22</xdr:col>
      <xdr:colOff>565150</xdr:colOff>
      <xdr:row>35</xdr:row>
      <xdr:rowOff>153670</xdr:rowOff>
    </xdr:to>
    <xdr:cxnSp macro="">
      <xdr:nvCxnSpPr>
        <xdr:cNvPr id="310" name="直線コネクタ 309"/>
        <xdr:cNvCxnSpPr/>
      </xdr:nvCxnSpPr>
      <xdr:spPr>
        <a:xfrm flipV="1">
          <a:off x="14782800" y="61429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1" name="フローチャート : 判断 310"/>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17797</xdr:rowOff>
    </xdr:from>
    <xdr:ext cx="736600" cy="259045"/>
    <xdr:sp macro="" textlink="">
      <xdr:nvSpPr>
        <xdr:cNvPr id="312" name="テキスト ボックス 311"/>
        <xdr:cNvSpPr txBox="1"/>
      </xdr:nvSpPr>
      <xdr:spPr>
        <a:xfrm>
          <a:off x="15290800" y="618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149860</xdr:rowOff>
    </xdr:from>
    <xdr:to>
      <xdr:col>21</xdr:col>
      <xdr:colOff>361950</xdr:colOff>
      <xdr:row>35</xdr:row>
      <xdr:rowOff>153670</xdr:rowOff>
    </xdr:to>
    <xdr:cxnSp macro="">
      <xdr:nvCxnSpPr>
        <xdr:cNvPr id="313" name="直線コネクタ 312"/>
        <xdr:cNvCxnSpPr/>
      </xdr:nvCxnSpPr>
      <xdr:spPr>
        <a:xfrm>
          <a:off x="13893800" y="61506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4" name="フローチャート : 判断 313"/>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35577</xdr:rowOff>
    </xdr:from>
    <xdr:ext cx="762000" cy="259045"/>
    <xdr:sp macro="" textlink="">
      <xdr:nvSpPr>
        <xdr:cNvPr id="315" name="テキスト ボックス 314"/>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149860</xdr:rowOff>
    </xdr:from>
    <xdr:to>
      <xdr:col>20</xdr:col>
      <xdr:colOff>158750</xdr:colOff>
      <xdr:row>36</xdr:row>
      <xdr:rowOff>5080</xdr:rowOff>
    </xdr:to>
    <xdr:cxnSp macro="">
      <xdr:nvCxnSpPr>
        <xdr:cNvPr id="316" name="直線コネクタ 315"/>
        <xdr:cNvCxnSpPr/>
      </xdr:nvCxnSpPr>
      <xdr:spPr>
        <a:xfrm flipV="1">
          <a:off x="13004800" y="61506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17" name="フローチャート : 判断 316"/>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25417</xdr:rowOff>
    </xdr:from>
    <xdr:ext cx="762000" cy="259045"/>
    <xdr:sp macro="" textlink="">
      <xdr:nvSpPr>
        <xdr:cNvPr id="318" name="テキスト ボックス 317"/>
        <xdr:cNvSpPr txBox="1"/>
      </xdr:nvSpPr>
      <xdr:spPr>
        <a:xfrm>
          <a:off x="13512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80010</xdr:rowOff>
    </xdr:from>
    <xdr:to>
      <xdr:col>19</xdr:col>
      <xdr:colOff>6350</xdr:colOff>
      <xdr:row>36</xdr:row>
      <xdr:rowOff>10160</xdr:rowOff>
    </xdr:to>
    <xdr:sp macro="" textlink="">
      <xdr:nvSpPr>
        <xdr:cNvPr id="319" name="フローチャート : 判断 318"/>
        <xdr:cNvSpPr/>
      </xdr:nvSpPr>
      <xdr:spPr>
        <a:xfrm>
          <a:off x="12954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20337</xdr:rowOff>
    </xdr:from>
    <xdr:ext cx="762000" cy="259045"/>
    <xdr:sp macro="" textlink="">
      <xdr:nvSpPr>
        <xdr:cNvPr id="320" name="テキスト ボックス 319"/>
        <xdr:cNvSpPr txBox="1"/>
      </xdr:nvSpPr>
      <xdr:spPr>
        <a:xfrm>
          <a:off x="12623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91440</xdr:rowOff>
    </xdr:from>
    <xdr:to>
      <xdr:col>24</xdr:col>
      <xdr:colOff>82550</xdr:colOff>
      <xdr:row>36</xdr:row>
      <xdr:rowOff>21590</xdr:rowOff>
    </xdr:to>
    <xdr:sp macro="" textlink="">
      <xdr:nvSpPr>
        <xdr:cNvPr id="326" name="円/楕円 325"/>
        <xdr:cNvSpPr/>
      </xdr:nvSpPr>
      <xdr:spPr>
        <a:xfrm>
          <a:off x="164592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107967</xdr:rowOff>
    </xdr:from>
    <xdr:ext cx="762000" cy="259045"/>
    <xdr:sp macro="" textlink="">
      <xdr:nvSpPr>
        <xdr:cNvPr id="327" name="補助費等該当値テキスト"/>
        <xdr:cNvSpPr txBox="1"/>
      </xdr:nvSpPr>
      <xdr:spPr>
        <a:xfrm>
          <a:off x="165989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91440</xdr:rowOff>
    </xdr:from>
    <xdr:to>
      <xdr:col>22</xdr:col>
      <xdr:colOff>615950</xdr:colOff>
      <xdr:row>36</xdr:row>
      <xdr:rowOff>21590</xdr:rowOff>
    </xdr:to>
    <xdr:sp macro="" textlink="">
      <xdr:nvSpPr>
        <xdr:cNvPr id="328" name="円/楕円 327"/>
        <xdr:cNvSpPr/>
      </xdr:nvSpPr>
      <xdr:spPr>
        <a:xfrm>
          <a:off x="156210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31767</xdr:rowOff>
    </xdr:from>
    <xdr:ext cx="736600" cy="259045"/>
    <xdr:sp macro="" textlink="">
      <xdr:nvSpPr>
        <xdr:cNvPr id="329" name="テキスト ボックス 328"/>
        <xdr:cNvSpPr txBox="1"/>
      </xdr:nvSpPr>
      <xdr:spPr>
        <a:xfrm>
          <a:off x="15290800" y="586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102870</xdr:rowOff>
    </xdr:from>
    <xdr:to>
      <xdr:col>21</xdr:col>
      <xdr:colOff>412750</xdr:colOff>
      <xdr:row>36</xdr:row>
      <xdr:rowOff>33020</xdr:rowOff>
    </xdr:to>
    <xdr:sp macro="" textlink="">
      <xdr:nvSpPr>
        <xdr:cNvPr id="330" name="円/楕円 329"/>
        <xdr:cNvSpPr/>
      </xdr:nvSpPr>
      <xdr:spPr>
        <a:xfrm>
          <a:off x="14732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17797</xdr:rowOff>
    </xdr:from>
    <xdr:ext cx="762000" cy="259045"/>
    <xdr:sp macro="" textlink="">
      <xdr:nvSpPr>
        <xdr:cNvPr id="331" name="テキスト ボックス 330"/>
        <xdr:cNvSpPr txBox="1"/>
      </xdr:nvSpPr>
      <xdr:spPr>
        <a:xfrm>
          <a:off x="14401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99060</xdr:rowOff>
    </xdr:from>
    <xdr:to>
      <xdr:col>20</xdr:col>
      <xdr:colOff>209550</xdr:colOff>
      <xdr:row>36</xdr:row>
      <xdr:rowOff>29210</xdr:rowOff>
    </xdr:to>
    <xdr:sp macro="" textlink="">
      <xdr:nvSpPr>
        <xdr:cNvPr id="332" name="円/楕円 331"/>
        <xdr:cNvSpPr/>
      </xdr:nvSpPr>
      <xdr:spPr>
        <a:xfrm>
          <a:off x="13843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39387</xdr:rowOff>
    </xdr:from>
    <xdr:ext cx="762000" cy="259045"/>
    <xdr:sp macro="" textlink="">
      <xdr:nvSpPr>
        <xdr:cNvPr id="333" name="テキスト ボックス 332"/>
        <xdr:cNvSpPr txBox="1"/>
      </xdr:nvSpPr>
      <xdr:spPr>
        <a:xfrm>
          <a:off x="13512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125730</xdr:rowOff>
    </xdr:from>
    <xdr:to>
      <xdr:col>19</xdr:col>
      <xdr:colOff>6350</xdr:colOff>
      <xdr:row>36</xdr:row>
      <xdr:rowOff>55880</xdr:rowOff>
    </xdr:to>
    <xdr:sp macro="" textlink="">
      <xdr:nvSpPr>
        <xdr:cNvPr id="334" name="円/楕円 333"/>
        <xdr:cNvSpPr/>
      </xdr:nvSpPr>
      <xdr:spPr>
        <a:xfrm>
          <a:off x="12954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40657</xdr:rowOff>
    </xdr:from>
    <xdr:ext cx="762000" cy="259045"/>
    <xdr:sp macro="" textlink="">
      <xdr:nvSpPr>
        <xdr:cNvPr id="335" name="テキスト ボックス 334"/>
        <xdr:cNvSpPr txBox="1"/>
      </xdr:nvSpPr>
      <xdr:spPr>
        <a:xfrm>
          <a:off x="12623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合併前に</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町単位で借入れていた地方債の償還が順次終了している。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今後も計画に公債費を抑制していく。</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107950</xdr:rowOff>
    </xdr:to>
    <xdr:cxnSp macro="">
      <xdr:nvCxnSpPr>
        <xdr:cNvPr id="363" name="直線コネクタ 362"/>
        <xdr:cNvCxnSpPr/>
      </xdr:nvCxnSpPr>
      <xdr:spPr>
        <a:xfrm flipV="1">
          <a:off x="4826000" y="125399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80027</xdr:rowOff>
    </xdr:from>
    <xdr:ext cx="762000" cy="259045"/>
    <xdr:sp macro="" textlink="">
      <xdr:nvSpPr>
        <xdr:cNvPr id="364"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6</xdr:col>
      <xdr:colOff>612775</xdr:colOff>
      <xdr:row>81</xdr:row>
      <xdr:rowOff>107950</xdr:rowOff>
    </xdr:from>
    <xdr:to>
      <xdr:col>7</xdr:col>
      <xdr:colOff>104775</xdr:colOff>
      <xdr:row>81</xdr:row>
      <xdr:rowOff>107950</xdr:rowOff>
    </xdr:to>
    <xdr:cxnSp macro="">
      <xdr:nvCxnSpPr>
        <xdr:cNvPr id="365" name="直線コネクタ 364"/>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6"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7" name="直線コネクタ 366"/>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115570</xdr:rowOff>
    </xdr:from>
    <xdr:to>
      <xdr:col>7</xdr:col>
      <xdr:colOff>15875</xdr:colOff>
      <xdr:row>78</xdr:row>
      <xdr:rowOff>104139</xdr:rowOff>
    </xdr:to>
    <xdr:cxnSp macro="">
      <xdr:nvCxnSpPr>
        <xdr:cNvPr id="368" name="直線コネクタ 367"/>
        <xdr:cNvCxnSpPr/>
      </xdr:nvCxnSpPr>
      <xdr:spPr>
        <a:xfrm flipV="1">
          <a:off x="3987800" y="13317220"/>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9"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70" name="フローチャート : 判断 369"/>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104139</xdr:rowOff>
    </xdr:from>
    <xdr:to>
      <xdr:col>5</xdr:col>
      <xdr:colOff>549275</xdr:colOff>
      <xdr:row>78</xdr:row>
      <xdr:rowOff>119380</xdr:rowOff>
    </xdr:to>
    <xdr:cxnSp macro="">
      <xdr:nvCxnSpPr>
        <xdr:cNvPr id="371" name="直線コネクタ 370"/>
        <xdr:cNvCxnSpPr/>
      </xdr:nvCxnSpPr>
      <xdr:spPr>
        <a:xfrm flipV="1">
          <a:off x="3098800" y="134772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2" name="フローチャート : 判断 371"/>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73" name="テキスト ボックス 372"/>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119380</xdr:rowOff>
    </xdr:from>
    <xdr:to>
      <xdr:col>4</xdr:col>
      <xdr:colOff>346075</xdr:colOff>
      <xdr:row>79</xdr:row>
      <xdr:rowOff>39370</xdr:rowOff>
    </xdr:to>
    <xdr:cxnSp macro="">
      <xdr:nvCxnSpPr>
        <xdr:cNvPr id="374" name="直線コネクタ 373"/>
        <xdr:cNvCxnSpPr/>
      </xdr:nvCxnSpPr>
      <xdr:spPr>
        <a:xfrm flipV="1">
          <a:off x="2209800" y="13492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5" name="フローチャート : 判断 374"/>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76" name="テキスト ボックス 375"/>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39370</xdr:rowOff>
    </xdr:from>
    <xdr:to>
      <xdr:col>3</xdr:col>
      <xdr:colOff>142875</xdr:colOff>
      <xdr:row>79</xdr:row>
      <xdr:rowOff>153670</xdr:rowOff>
    </xdr:to>
    <xdr:cxnSp macro="">
      <xdr:nvCxnSpPr>
        <xdr:cNvPr id="377" name="直線コネクタ 376"/>
        <xdr:cNvCxnSpPr/>
      </xdr:nvCxnSpPr>
      <xdr:spPr>
        <a:xfrm flipV="1">
          <a:off x="1320800" y="135839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22861</xdr:rowOff>
    </xdr:from>
    <xdr:to>
      <xdr:col>3</xdr:col>
      <xdr:colOff>193675</xdr:colOff>
      <xdr:row>78</xdr:row>
      <xdr:rowOff>124461</xdr:rowOff>
    </xdr:to>
    <xdr:sp macro="" textlink="">
      <xdr:nvSpPr>
        <xdr:cNvPr id="378" name="フローチャート : 判断 377"/>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134638</xdr:rowOff>
    </xdr:from>
    <xdr:ext cx="762000" cy="259045"/>
    <xdr:sp macro="" textlink="">
      <xdr:nvSpPr>
        <xdr:cNvPr id="379" name="テキスト ボックス 378"/>
        <xdr:cNvSpPr txBox="1"/>
      </xdr:nvSpPr>
      <xdr:spPr>
        <a:xfrm>
          <a:off x="1828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83820</xdr:rowOff>
    </xdr:from>
    <xdr:to>
      <xdr:col>1</xdr:col>
      <xdr:colOff>676275</xdr:colOff>
      <xdr:row>79</xdr:row>
      <xdr:rowOff>13970</xdr:rowOff>
    </xdr:to>
    <xdr:sp macro="" textlink="">
      <xdr:nvSpPr>
        <xdr:cNvPr id="380" name="フローチャート : 判断 379"/>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24147</xdr:rowOff>
    </xdr:from>
    <xdr:ext cx="762000" cy="259045"/>
    <xdr:sp macro="" textlink="">
      <xdr:nvSpPr>
        <xdr:cNvPr id="381" name="テキスト ボックス 380"/>
        <xdr:cNvSpPr txBox="1"/>
      </xdr:nvSpPr>
      <xdr:spPr>
        <a:xfrm>
          <a:off x="939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87" name="円/楕円 386"/>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81297</xdr:rowOff>
    </xdr:from>
    <xdr:ext cx="762000" cy="259045"/>
    <xdr:sp macro="" textlink="">
      <xdr:nvSpPr>
        <xdr:cNvPr id="388" name="公債費該当値テキスト"/>
        <xdr:cNvSpPr txBox="1"/>
      </xdr:nvSpPr>
      <xdr:spPr>
        <a:xfrm>
          <a:off x="4914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53339</xdr:rowOff>
    </xdr:from>
    <xdr:to>
      <xdr:col>5</xdr:col>
      <xdr:colOff>600075</xdr:colOff>
      <xdr:row>78</xdr:row>
      <xdr:rowOff>154939</xdr:rowOff>
    </xdr:to>
    <xdr:sp macro="" textlink="">
      <xdr:nvSpPr>
        <xdr:cNvPr id="389" name="円/楕円 388"/>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139716</xdr:rowOff>
    </xdr:from>
    <xdr:ext cx="736600" cy="259045"/>
    <xdr:sp macro="" textlink="">
      <xdr:nvSpPr>
        <xdr:cNvPr id="390" name="テキスト ボックス 389"/>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68580</xdr:rowOff>
    </xdr:from>
    <xdr:to>
      <xdr:col>4</xdr:col>
      <xdr:colOff>396875</xdr:colOff>
      <xdr:row>78</xdr:row>
      <xdr:rowOff>170180</xdr:rowOff>
    </xdr:to>
    <xdr:sp macro="" textlink="">
      <xdr:nvSpPr>
        <xdr:cNvPr id="391" name="円/楕円 390"/>
        <xdr:cNvSpPr/>
      </xdr:nvSpPr>
      <xdr:spPr>
        <a:xfrm>
          <a:off x="3048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154957</xdr:rowOff>
    </xdr:from>
    <xdr:ext cx="762000" cy="259045"/>
    <xdr:sp macro="" textlink="">
      <xdr:nvSpPr>
        <xdr:cNvPr id="392" name="テキスト ボックス 391"/>
        <xdr:cNvSpPr txBox="1"/>
      </xdr:nvSpPr>
      <xdr:spPr>
        <a:xfrm>
          <a:off x="2717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160020</xdr:rowOff>
    </xdr:from>
    <xdr:to>
      <xdr:col>3</xdr:col>
      <xdr:colOff>193675</xdr:colOff>
      <xdr:row>79</xdr:row>
      <xdr:rowOff>90170</xdr:rowOff>
    </xdr:to>
    <xdr:sp macro="" textlink="">
      <xdr:nvSpPr>
        <xdr:cNvPr id="393" name="円/楕円 392"/>
        <xdr:cNvSpPr/>
      </xdr:nvSpPr>
      <xdr:spPr>
        <a:xfrm>
          <a:off x="2159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74947</xdr:rowOff>
    </xdr:from>
    <xdr:ext cx="762000" cy="259045"/>
    <xdr:sp macro="" textlink="">
      <xdr:nvSpPr>
        <xdr:cNvPr id="394" name="テキスト ボックス 393"/>
        <xdr:cNvSpPr txBox="1"/>
      </xdr:nvSpPr>
      <xdr:spPr>
        <a:xfrm>
          <a:off x="1828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102870</xdr:rowOff>
    </xdr:from>
    <xdr:to>
      <xdr:col>1</xdr:col>
      <xdr:colOff>676275</xdr:colOff>
      <xdr:row>80</xdr:row>
      <xdr:rowOff>33020</xdr:rowOff>
    </xdr:to>
    <xdr:sp macro="" textlink="">
      <xdr:nvSpPr>
        <xdr:cNvPr id="395" name="円/楕円 394"/>
        <xdr:cNvSpPr/>
      </xdr:nvSpPr>
      <xdr:spPr>
        <a:xfrm>
          <a:off x="1270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17797</xdr:rowOff>
    </xdr:from>
    <xdr:ext cx="762000" cy="259045"/>
    <xdr:sp macro="" textlink="">
      <xdr:nvSpPr>
        <xdr:cNvPr id="396" name="テキスト ボックス 395"/>
        <xdr:cNvSpPr txBox="1"/>
      </xdr:nvSpPr>
      <xdr:spPr>
        <a:xfrm>
          <a:off x="939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扶助費やその他経費など一部で類似団体平均を下回るものもあるが、人件費や物件費においては類似団体を大きく上回る状況になっている。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100330</xdr:rowOff>
    </xdr:from>
    <xdr:to>
      <xdr:col>24</xdr:col>
      <xdr:colOff>31750</xdr:colOff>
      <xdr:row>80</xdr:row>
      <xdr:rowOff>153670</xdr:rowOff>
    </xdr:to>
    <xdr:cxnSp macro="">
      <xdr:nvCxnSpPr>
        <xdr:cNvPr id="424" name="直線コネクタ 423"/>
        <xdr:cNvCxnSpPr/>
      </xdr:nvCxnSpPr>
      <xdr:spPr>
        <a:xfrm flipV="1">
          <a:off x="16510000" y="126161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125747</xdr:rowOff>
    </xdr:from>
    <xdr:ext cx="762000" cy="259045"/>
    <xdr:sp macro="" textlink="">
      <xdr:nvSpPr>
        <xdr:cNvPr id="425" name="公債費以外最小値テキスト"/>
        <xdr:cNvSpPr txBox="1"/>
      </xdr:nvSpPr>
      <xdr:spPr>
        <a:xfrm>
          <a:off x="16598900" y="138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628650</xdr:colOff>
      <xdr:row>80</xdr:row>
      <xdr:rowOff>153670</xdr:rowOff>
    </xdr:from>
    <xdr:to>
      <xdr:col>24</xdr:col>
      <xdr:colOff>120650</xdr:colOff>
      <xdr:row>80</xdr:row>
      <xdr:rowOff>153670</xdr:rowOff>
    </xdr:to>
    <xdr:cxnSp macro="">
      <xdr:nvCxnSpPr>
        <xdr:cNvPr id="426" name="直線コネクタ 425"/>
        <xdr:cNvCxnSpPr/>
      </xdr:nvCxnSpPr>
      <xdr:spPr>
        <a:xfrm>
          <a:off x="16421100" y="1386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15257</xdr:rowOff>
    </xdr:from>
    <xdr:ext cx="762000" cy="259045"/>
    <xdr:sp macro="" textlink="">
      <xdr:nvSpPr>
        <xdr:cNvPr id="427" name="公債費以外最大値テキスト"/>
        <xdr:cNvSpPr txBox="1"/>
      </xdr:nvSpPr>
      <xdr:spPr>
        <a:xfrm>
          <a:off x="16598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52.8</a:t>
          </a:r>
          <a:endParaRPr kumimoji="1" lang="ja-JP" altLang="en-US" sz="1000" b="1">
            <a:latin typeface="ＭＳ Ｐゴシック"/>
          </a:endParaRPr>
        </a:p>
      </xdr:txBody>
    </xdr:sp>
    <xdr:clientData/>
  </xdr:oneCellAnchor>
  <xdr:twoCellAnchor>
    <xdr:from>
      <xdr:col>23</xdr:col>
      <xdr:colOff>628650</xdr:colOff>
      <xdr:row>73</xdr:row>
      <xdr:rowOff>100330</xdr:rowOff>
    </xdr:from>
    <xdr:to>
      <xdr:col>24</xdr:col>
      <xdr:colOff>120650</xdr:colOff>
      <xdr:row>73</xdr:row>
      <xdr:rowOff>100330</xdr:rowOff>
    </xdr:to>
    <xdr:cxnSp macro="">
      <xdr:nvCxnSpPr>
        <xdr:cNvPr id="428" name="直線コネクタ 427"/>
        <xdr:cNvCxnSpPr/>
      </xdr:nvCxnSpPr>
      <xdr:spPr>
        <a:xfrm>
          <a:off x="16421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35561</xdr:rowOff>
    </xdr:from>
    <xdr:to>
      <xdr:col>24</xdr:col>
      <xdr:colOff>31750</xdr:colOff>
      <xdr:row>77</xdr:row>
      <xdr:rowOff>92711</xdr:rowOff>
    </xdr:to>
    <xdr:cxnSp macro="">
      <xdr:nvCxnSpPr>
        <xdr:cNvPr id="429" name="直線コネクタ 428"/>
        <xdr:cNvCxnSpPr/>
      </xdr:nvCxnSpPr>
      <xdr:spPr>
        <a:xfrm>
          <a:off x="15671800" y="1323721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30"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31" name="フローチャート : 判断 430"/>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12700</xdr:rowOff>
    </xdr:from>
    <xdr:to>
      <xdr:col>22</xdr:col>
      <xdr:colOff>565150</xdr:colOff>
      <xdr:row>77</xdr:row>
      <xdr:rowOff>35561</xdr:rowOff>
    </xdr:to>
    <xdr:cxnSp macro="">
      <xdr:nvCxnSpPr>
        <xdr:cNvPr id="432" name="直線コネクタ 431"/>
        <xdr:cNvCxnSpPr/>
      </xdr:nvCxnSpPr>
      <xdr:spPr>
        <a:xfrm>
          <a:off x="14782800" y="132143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53339</xdr:rowOff>
    </xdr:from>
    <xdr:to>
      <xdr:col>22</xdr:col>
      <xdr:colOff>615950</xdr:colOff>
      <xdr:row>76</xdr:row>
      <xdr:rowOff>154939</xdr:rowOff>
    </xdr:to>
    <xdr:sp macro="" textlink="">
      <xdr:nvSpPr>
        <xdr:cNvPr id="433" name="フローチャート : 判断 432"/>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165117</xdr:rowOff>
    </xdr:from>
    <xdr:ext cx="736600" cy="259045"/>
    <xdr:sp macro="" textlink="">
      <xdr:nvSpPr>
        <xdr:cNvPr id="434" name="テキスト ボックス 433"/>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165100</xdr:rowOff>
    </xdr:from>
    <xdr:to>
      <xdr:col>21</xdr:col>
      <xdr:colOff>361950</xdr:colOff>
      <xdr:row>77</xdr:row>
      <xdr:rowOff>12700</xdr:rowOff>
    </xdr:to>
    <xdr:cxnSp macro="">
      <xdr:nvCxnSpPr>
        <xdr:cNvPr id="435" name="直線コネクタ 434"/>
        <xdr:cNvCxnSpPr/>
      </xdr:nvCxnSpPr>
      <xdr:spPr>
        <a:xfrm>
          <a:off x="13893800" y="1319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15239</xdr:rowOff>
    </xdr:from>
    <xdr:to>
      <xdr:col>21</xdr:col>
      <xdr:colOff>412750</xdr:colOff>
      <xdr:row>76</xdr:row>
      <xdr:rowOff>116839</xdr:rowOff>
    </xdr:to>
    <xdr:sp macro="" textlink="">
      <xdr:nvSpPr>
        <xdr:cNvPr id="436" name="フローチャート : 判断 435"/>
        <xdr:cNvSpPr/>
      </xdr:nvSpPr>
      <xdr:spPr>
        <a:xfrm>
          <a:off x="14732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127017</xdr:rowOff>
    </xdr:from>
    <xdr:ext cx="762000" cy="259045"/>
    <xdr:sp macro="" textlink="">
      <xdr:nvSpPr>
        <xdr:cNvPr id="437" name="テキスト ボックス 436"/>
        <xdr:cNvSpPr txBox="1"/>
      </xdr:nvSpPr>
      <xdr:spPr>
        <a:xfrm>
          <a:off x="14401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165100</xdr:rowOff>
    </xdr:from>
    <xdr:to>
      <xdr:col>20</xdr:col>
      <xdr:colOff>158750</xdr:colOff>
      <xdr:row>77</xdr:row>
      <xdr:rowOff>39370</xdr:rowOff>
    </xdr:to>
    <xdr:cxnSp macro="">
      <xdr:nvCxnSpPr>
        <xdr:cNvPr id="438" name="直線コネクタ 437"/>
        <xdr:cNvCxnSpPr/>
      </xdr:nvCxnSpPr>
      <xdr:spPr>
        <a:xfrm flipV="1">
          <a:off x="13004800" y="13195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22861</xdr:rowOff>
    </xdr:from>
    <xdr:to>
      <xdr:col>20</xdr:col>
      <xdr:colOff>209550</xdr:colOff>
      <xdr:row>76</xdr:row>
      <xdr:rowOff>124461</xdr:rowOff>
    </xdr:to>
    <xdr:sp macro="" textlink="">
      <xdr:nvSpPr>
        <xdr:cNvPr id="439" name="フローチャート : 判断 438"/>
        <xdr:cNvSpPr/>
      </xdr:nvSpPr>
      <xdr:spPr>
        <a:xfrm>
          <a:off x="13843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134637</xdr:rowOff>
    </xdr:from>
    <xdr:ext cx="762000" cy="259045"/>
    <xdr:sp macro="" textlink="">
      <xdr:nvSpPr>
        <xdr:cNvPr id="440" name="テキスト ボックス 439"/>
        <xdr:cNvSpPr txBox="1"/>
      </xdr:nvSpPr>
      <xdr:spPr>
        <a:xfrm>
          <a:off x="13512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53340</xdr:rowOff>
    </xdr:from>
    <xdr:to>
      <xdr:col>19</xdr:col>
      <xdr:colOff>6350</xdr:colOff>
      <xdr:row>75</xdr:row>
      <xdr:rowOff>154939</xdr:rowOff>
    </xdr:to>
    <xdr:sp macro="" textlink="">
      <xdr:nvSpPr>
        <xdr:cNvPr id="441" name="フローチャート : 判断 440"/>
        <xdr:cNvSpPr/>
      </xdr:nvSpPr>
      <xdr:spPr>
        <a:xfrm>
          <a:off x="12954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165117</xdr:rowOff>
    </xdr:from>
    <xdr:ext cx="762000" cy="259045"/>
    <xdr:sp macro="" textlink="">
      <xdr:nvSpPr>
        <xdr:cNvPr id="442" name="テキスト ボックス 441"/>
        <xdr:cNvSpPr txBox="1"/>
      </xdr:nvSpPr>
      <xdr:spPr>
        <a:xfrm>
          <a:off x="12623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48" name="円/楕円 447"/>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13988</xdr:rowOff>
    </xdr:from>
    <xdr:ext cx="762000" cy="259045"/>
    <xdr:sp macro="" textlink="">
      <xdr:nvSpPr>
        <xdr:cNvPr id="449" name="公債費以外該当値テキスト"/>
        <xdr:cNvSpPr txBox="1"/>
      </xdr:nvSpPr>
      <xdr:spPr>
        <a:xfrm>
          <a:off x="16598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156211</xdr:rowOff>
    </xdr:from>
    <xdr:to>
      <xdr:col>22</xdr:col>
      <xdr:colOff>615950</xdr:colOff>
      <xdr:row>77</xdr:row>
      <xdr:rowOff>86361</xdr:rowOff>
    </xdr:to>
    <xdr:sp macro="" textlink="">
      <xdr:nvSpPr>
        <xdr:cNvPr id="450" name="円/楕円 449"/>
        <xdr:cNvSpPr/>
      </xdr:nvSpPr>
      <xdr:spPr>
        <a:xfrm>
          <a:off x="15621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71138</xdr:rowOff>
    </xdr:from>
    <xdr:ext cx="736600" cy="259045"/>
    <xdr:sp macro="" textlink="">
      <xdr:nvSpPr>
        <xdr:cNvPr id="451" name="テキスト ボックス 450"/>
        <xdr:cNvSpPr txBox="1"/>
      </xdr:nvSpPr>
      <xdr:spPr>
        <a:xfrm>
          <a:off x="15290800" y="13272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133350</xdr:rowOff>
    </xdr:from>
    <xdr:to>
      <xdr:col>21</xdr:col>
      <xdr:colOff>412750</xdr:colOff>
      <xdr:row>77</xdr:row>
      <xdr:rowOff>63500</xdr:rowOff>
    </xdr:to>
    <xdr:sp macro="" textlink="">
      <xdr:nvSpPr>
        <xdr:cNvPr id="452" name="円/楕円 451"/>
        <xdr:cNvSpPr/>
      </xdr:nvSpPr>
      <xdr:spPr>
        <a:xfrm>
          <a:off x="14732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53" name="テキスト ボックス 452"/>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114300</xdr:rowOff>
    </xdr:from>
    <xdr:to>
      <xdr:col>20</xdr:col>
      <xdr:colOff>209550</xdr:colOff>
      <xdr:row>77</xdr:row>
      <xdr:rowOff>44450</xdr:rowOff>
    </xdr:to>
    <xdr:sp macro="" textlink="">
      <xdr:nvSpPr>
        <xdr:cNvPr id="454" name="円/楕円 453"/>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29227</xdr:rowOff>
    </xdr:from>
    <xdr:ext cx="762000" cy="259045"/>
    <xdr:sp macro="" textlink="">
      <xdr:nvSpPr>
        <xdr:cNvPr id="455" name="テキスト ボックス 454"/>
        <xdr:cNvSpPr txBox="1"/>
      </xdr:nvSpPr>
      <xdr:spPr>
        <a:xfrm>
          <a:off x="13512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160020</xdr:rowOff>
    </xdr:from>
    <xdr:to>
      <xdr:col>19</xdr:col>
      <xdr:colOff>6350</xdr:colOff>
      <xdr:row>77</xdr:row>
      <xdr:rowOff>90170</xdr:rowOff>
    </xdr:to>
    <xdr:sp macro="" textlink="">
      <xdr:nvSpPr>
        <xdr:cNvPr id="456" name="円/楕円 455"/>
        <xdr:cNvSpPr/>
      </xdr:nvSpPr>
      <xdr:spPr>
        <a:xfrm>
          <a:off x="12954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74947</xdr:rowOff>
    </xdr:from>
    <xdr:ext cx="762000" cy="259045"/>
    <xdr:sp macro="" textlink="">
      <xdr:nvSpPr>
        <xdr:cNvPr id="457" name="テキスト ボックス 456"/>
        <xdr:cNvSpPr txBox="1"/>
      </xdr:nvSpPr>
      <xdr:spPr>
        <a:xfrm>
          <a:off x="12623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静岡県川根本町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92318</xdr:rowOff>
    </xdr:from>
    <xdr:to>
      <xdr:col>4</xdr:col>
      <xdr:colOff>1117600</xdr:colOff>
      <xdr:row>21</xdr:row>
      <xdr:rowOff>3676</xdr:rowOff>
    </xdr:to>
    <xdr:cxnSp macro="">
      <xdr:nvCxnSpPr>
        <xdr:cNvPr id="47" name="直線コネクタ 46"/>
        <xdr:cNvCxnSpPr/>
      </xdr:nvCxnSpPr>
      <xdr:spPr bwMode="auto">
        <a:xfrm flipV="1">
          <a:off x="5651500" y="2197343"/>
          <a:ext cx="0" cy="1454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147203</xdr:rowOff>
    </xdr:from>
    <xdr:ext cx="762000" cy="259045"/>
    <xdr:sp macro="" textlink="">
      <xdr:nvSpPr>
        <xdr:cNvPr id="48" name="人口1人当たり決算額の推移最小値テキスト130"/>
        <xdr:cNvSpPr txBox="1"/>
      </xdr:nvSpPr>
      <xdr:spPr>
        <a:xfrm>
          <a:off x="5740400" y="362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86,204</a:t>
          </a:r>
          <a:endParaRPr kumimoji="1" lang="ja-JP" altLang="en-US" sz="1000" b="1">
            <a:latin typeface="ＭＳ Ｐゴシック"/>
          </a:endParaRPr>
        </a:p>
      </xdr:txBody>
    </xdr:sp>
    <xdr:clientData/>
  </xdr:oneCellAnchor>
  <xdr:twoCellAnchor>
    <xdr:from>
      <xdr:col>4</xdr:col>
      <xdr:colOff>1028700</xdr:colOff>
      <xdr:row>21</xdr:row>
      <xdr:rowOff>3676</xdr:rowOff>
    </xdr:from>
    <xdr:to>
      <xdr:col>5</xdr:col>
      <xdr:colOff>73025</xdr:colOff>
      <xdr:row>21</xdr:row>
      <xdr:rowOff>3676</xdr:rowOff>
    </xdr:to>
    <xdr:cxnSp macro="">
      <xdr:nvCxnSpPr>
        <xdr:cNvPr id="49" name="直線コネクタ 48"/>
        <xdr:cNvCxnSpPr/>
      </xdr:nvCxnSpPr>
      <xdr:spPr bwMode="auto">
        <a:xfrm>
          <a:off x="5562600" y="3651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7245</xdr:rowOff>
    </xdr:from>
    <xdr:ext cx="762000" cy="259045"/>
    <xdr:sp macro="" textlink="">
      <xdr:nvSpPr>
        <xdr:cNvPr id="50" name="人口1人当たり決算額の推移最大値テキスト130"/>
        <xdr:cNvSpPr txBox="1"/>
      </xdr:nvSpPr>
      <xdr:spPr>
        <a:xfrm>
          <a:off x="5740400" y="19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219,811</a:t>
          </a:r>
          <a:endParaRPr kumimoji="1" lang="ja-JP" altLang="en-US" sz="1000" b="1">
            <a:latin typeface="ＭＳ Ｐゴシック"/>
          </a:endParaRPr>
        </a:p>
      </xdr:txBody>
    </xdr:sp>
    <xdr:clientData/>
  </xdr:oneCellAnchor>
  <xdr:twoCellAnchor>
    <xdr:from>
      <xdr:col>4</xdr:col>
      <xdr:colOff>1028700</xdr:colOff>
      <xdr:row>12</xdr:row>
      <xdr:rowOff>92318</xdr:rowOff>
    </xdr:from>
    <xdr:to>
      <xdr:col>5</xdr:col>
      <xdr:colOff>73025</xdr:colOff>
      <xdr:row>12</xdr:row>
      <xdr:rowOff>92318</xdr:rowOff>
    </xdr:to>
    <xdr:cxnSp macro="">
      <xdr:nvCxnSpPr>
        <xdr:cNvPr id="51" name="直線コネクタ 50"/>
        <xdr:cNvCxnSpPr/>
      </xdr:nvCxnSpPr>
      <xdr:spPr bwMode="auto">
        <a:xfrm>
          <a:off x="5562600" y="2197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43365</xdr:rowOff>
    </xdr:from>
    <xdr:to>
      <xdr:col>4</xdr:col>
      <xdr:colOff>1117600</xdr:colOff>
      <xdr:row>16</xdr:row>
      <xdr:rowOff>91425</xdr:rowOff>
    </xdr:to>
    <xdr:cxnSp macro="">
      <xdr:nvCxnSpPr>
        <xdr:cNvPr id="52" name="直線コネクタ 51"/>
        <xdr:cNvCxnSpPr/>
      </xdr:nvCxnSpPr>
      <xdr:spPr bwMode="auto">
        <a:xfrm flipV="1">
          <a:off x="5003800" y="2834190"/>
          <a:ext cx="647700" cy="48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118664</xdr:rowOff>
    </xdr:from>
    <xdr:ext cx="762000" cy="259045"/>
    <xdr:sp macro="" textlink="">
      <xdr:nvSpPr>
        <xdr:cNvPr id="53" name="人口1人当たり決算額の推移平均値テキスト130"/>
        <xdr:cNvSpPr txBox="1"/>
      </xdr:nvSpPr>
      <xdr:spPr>
        <a:xfrm>
          <a:off x="5740400" y="30809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146587</xdr:rowOff>
    </xdr:from>
    <xdr:to>
      <xdr:col>5</xdr:col>
      <xdr:colOff>34925</xdr:colOff>
      <xdr:row>18</xdr:row>
      <xdr:rowOff>76737</xdr:rowOff>
    </xdr:to>
    <xdr:sp macro="" textlink="">
      <xdr:nvSpPr>
        <xdr:cNvPr id="54" name="フローチャート : 判断 53"/>
        <xdr:cNvSpPr/>
      </xdr:nvSpPr>
      <xdr:spPr bwMode="auto">
        <a:xfrm>
          <a:off x="5600700" y="310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62938</xdr:rowOff>
    </xdr:from>
    <xdr:to>
      <xdr:col>4</xdr:col>
      <xdr:colOff>469900</xdr:colOff>
      <xdr:row>16</xdr:row>
      <xdr:rowOff>91425</xdr:rowOff>
    </xdr:to>
    <xdr:cxnSp macro="">
      <xdr:nvCxnSpPr>
        <xdr:cNvPr id="55" name="直線コネクタ 54"/>
        <xdr:cNvCxnSpPr/>
      </xdr:nvCxnSpPr>
      <xdr:spPr bwMode="auto">
        <a:xfrm>
          <a:off x="4305300" y="2853763"/>
          <a:ext cx="698500" cy="28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3908</xdr:rowOff>
    </xdr:from>
    <xdr:to>
      <xdr:col>4</xdr:col>
      <xdr:colOff>520700</xdr:colOff>
      <xdr:row>18</xdr:row>
      <xdr:rowOff>105508</xdr:rowOff>
    </xdr:to>
    <xdr:sp macro="" textlink="">
      <xdr:nvSpPr>
        <xdr:cNvPr id="56" name="フローチャート : 判断 55"/>
        <xdr:cNvSpPr/>
      </xdr:nvSpPr>
      <xdr:spPr bwMode="auto">
        <a:xfrm>
          <a:off x="4953000" y="3137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90285</xdr:rowOff>
    </xdr:from>
    <xdr:ext cx="736600" cy="259045"/>
    <xdr:sp macro="" textlink="">
      <xdr:nvSpPr>
        <xdr:cNvPr id="57" name="テキスト ボックス 56"/>
        <xdr:cNvSpPr txBox="1"/>
      </xdr:nvSpPr>
      <xdr:spPr>
        <a:xfrm>
          <a:off x="4622800" y="3224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62938</xdr:rowOff>
    </xdr:from>
    <xdr:to>
      <xdr:col>3</xdr:col>
      <xdr:colOff>904875</xdr:colOff>
      <xdr:row>16</xdr:row>
      <xdr:rowOff>78994</xdr:rowOff>
    </xdr:to>
    <xdr:cxnSp macro="">
      <xdr:nvCxnSpPr>
        <xdr:cNvPr id="58" name="直線コネクタ 57"/>
        <xdr:cNvCxnSpPr/>
      </xdr:nvCxnSpPr>
      <xdr:spPr bwMode="auto">
        <a:xfrm flipV="1">
          <a:off x="3606800" y="2853763"/>
          <a:ext cx="698500" cy="16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163112</xdr:rowOff>
    </xdr:from>
    <xdr:to>
      <xdr:col>3</xdr:col>
      <xdr:colOff>955675</xdr:colOff>
      <xdr:row>18</xdr:row>
      <xdr:rowOff>93262</xdr:rowOff>
    </xdr:to>
    <xdr:sp macro="" textlink="">
      <xdr:nvSpPr>
        <xdr:cNvPr id="59" name="フローチャート : 判断 58"/>
        <xdr:cNvSpPr/>
      </xdr:nvSpPr>
      <xdr:spPr bwMode="auto">
        <a:xfrm>
          <a:off x="4254500" y="31253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78038</xdr:rowOff>
    </xdr:from>
    <xdr:ext cx="762000" cy="259045"/>
    <xdr:sp macro="" textlink="">
      <xdr:nvSpPr>
        <xdr:cNvPr id="60" name="テキスト ボックス 59"/>
        <xdr:cNvSpPr txBox="1"/>
      </xdr:nvSpPr>
      <xdr:spPr>
        <a:xfrm>
          <a:off x="3924300" y="321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78994</xdr:rowOff>
    </xdr:from>
    <xdr:to>
      <xdr:col>3</xdr:col>
      <xdr:colOff>206375</xdr:colOff>
      <xdr:row>16</xdr:row>
      <xdr:rowOff>158373</xdr:rowOff>
    </xdr:to>
    <xdr:cxnSp macro="">
      <xdr:nvCxnSpPr>
        <xdr:cNvPr id="61" name="直線コネクタ 60"/>
        <xdr:cNvCxnSpPr/>
      </xdr:nvCxnSpPr>
      <xdr:spPr bwMode="auto">
        <a:xfrm flipV="1">
          <a:off x="2908300" y="2869819"/>
          <a:ext cx="698500" cy="79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139196</xdr:rowOff>
    </xdr:from>
    <xdr:to>
      <xdr:col>3</xdr:col>
      <xdr:colOff>257175</xdr:colOff>
      <xdr:row>18</xdr:row>
      <xdr:rowOff>69346</xdr:rowOff>
    </xdr:to>
    <xdr:sp macro="" textlink="">
      <xdr:nvSpPr>
        <xdr:cNvPr id="62" name="フローチャート : 判断 61"/>
        <xdr:cNvSpPr/>
      </xdr:nvSpPr>
      <xdr:spPr bwMode="auto">
        <a:xfrm>
          <a:off x="3556000" y="3101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54123</xdr:rowOff>
    </xdr:from>
    <xdr:ext cx="762000" cy="259045"/>
    <xdr:sp macro="" textlink="">
      <xdr:nvSpPr>
        <xdr:cNvPr id="63" name="テキスト ボックス 62"/>
        <xdr:cNvSpPr txBox="1"/>
      </xdr:nvSpPr>
      <xdr:spPr>
        <a:xfrm>
          <a:off x="3225800" y="318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21282</xdr:rowOff>
    </xdr:from>
    <xdr:to>
      <xdr:col>2</xdr:col>
      <xdr:colOff>692150</xdr:colOff>
      <xdr:row>18</xdr:row>
      <xdr:rowOff>122882</xdr:rowOff>
    </xdr:to>
    <xdr:sp macro="" textlink="">
      <xdr:nvSpPr>
        <xdr:cNvPr id="64" name="フローチャート : 判断 63"/>
        <xdr:cNvSpPr/>
      </xdr:nvSpPr>
      <xdr:spPr bwMode="auto">
        <a:xfrm>
          <a:off x="2857500" y="3155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107659</xdr:rowOff>
    </xdr:from>
    <xdr:ext cx="762000" cy="259045"/>
    <xdr:sp macro="" textlink="">
      <xdr:nvSpPr>
        <xdr:cNvPr id="65" name="テキスト ボックス 64"/>
        <xdr:cNvSpPr txBox="1"/>
      </xdr:nvSpPr>
      <xdr:spPr>
        <a:xfrm>
          <a:off x="2527300" y="324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164015</xdr:rowOff>
    </xdr:from>
    <xdr:to>
      <xdr:col>5</xdr:col>
      <xdr:colOff>34925</xdr:colOff>
      <xdr:row>16</xdr:row>
      <xdr:rowOff>94165</xdr:rowOff>
    </xdr:to>
    <xdr:sp macro="" textlink="">
      <xdr:nvSpPr>
        <xdr:cNvPr id="71" name="円/楕円 70"/>
        <xdr:cNvSpPr/>
      </xdr:nvSpPr>
      <xdr:spPr bwMode="auto">
        <a:xfrm>
          <a:off x="5600700" y="2783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9092</xdr:rowOff>
    </xdr:from>
    <xdr:ext cx="762000" cy="259045"/>
    <xdr:sp macro="" textlink="">
      <xdr:nvSpPr>
        <xdr:cNvPr id="72" name="人口1人当たり決算額の推移該当値テキスト130"/>
        <xdr:cNvSpPr txBox="1"/>
      </xdr:nvSpPr>
      <xdr:spPr>
        <a:xfrm>
          <a:off x="5740400" y="262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161,308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40625</xdr:rowOff>
    </xdr:from>
    <xdr:to>
      <xdr:col>4</xdr:col>
      <xdr:colOff>520700</xdr:colOff>
      <xdr:row>16</xdr:row>
      <xdr:rowOff>142225</xdr:rowOff>
    </xdr:to>
    <xdr:sp macro="" textlink="">
      <xdr:nvSpPr>
        <xdr:cNvPr id="73" name="円/楕円 72"/>
        <xdr:cNvSpPr/>
      </xdr:nvSpPr>
      <xdr:spPr bwMode="auto">
        <a:xfrm>
          <a:off x="4953000" y="2831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152402</xdr:rowOff>
    </xdr:from>
    <xdr:ext cx="736600" cy="259045"/>
    <xdr:sp macro="" textlink="">
      <xdr:nvSpPr>
        <xdr:cNvPr id="74" name="テキスト ボックス 73"/>
        <xdr:cNvSpPr txBox="1"/>
      </xdr:nvSpPr>
      <xdr:spPr>
        <a:xfrm>
          <a:off x="4622800" y="2600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156,893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12138</xdr:rowOff>
    </xdr:from>
    <xdr:to>
      <xdr:col>3</xdr:col>
      <xdr:colOff>955675</xdr:colOff>
      <xdr:row>16</xdr:row>
      <xdr:rowOff>113738</xdr:rowOff>
    </xdr:to>
    <xdr:sp macro="" textlink="">
      <xdr:nvSpPr>
        <xdr:cNvPr id="75" name="円/楕円 74"/>
        <xdr:cNvSpPr/>
      </xdr:nvSpPr>
      <xdr:spPr bwMode="auto">
        <a:xfrm>
          <a:off x="4254500" y="2802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123915</xdr:rowOff>
    </xdr:from>
    <xdr:ext cx="762000" cy="259045"/>
    <xdr:sp macro="" textlink="">
      <xdr:nvSpPr>
        <xdr:cNvPr id="76" name="テキスト ボックス 75"/>
        <xdr:cNvSpPr txBox="1"/>
      </xdr:nvSpPr>
      <xdr:spPr>
        <a:xfrm>
          <a:off x="3924300" y="2571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159,510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28194</xdr:rowOff>
    </xdr:from>
    <xdr:to>
      <xdr:col>3</xdr:col>
      <xdr:colOff>257175</xdr:colOff>
      <xdr:row>16</xdr:row>
      <xdr:rowOff>129794</xdr:rowOff>
    </xdr:to>
    <xdr:sp macro="" textlink="">
      <xdr:nvSpPr>
        <xdr:cNvPr id="77" name="円/楕円 76"/>
        <xdr:cNvSpPr/>
      </xdr:nvSpPr>
      <xdr:spPr bwMode="auto">
        <a:xfrm>
          <a:off x="3556000" y="2819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139971</xdr:rowOff>
    </xdr:from>
    <xdr:ext cx="762000" cy="259045"/>
    <xdr:sp macro="" textlink="">
      <xdr:nvSpPr>
        <xdr:cNvPr id="78" name="テキスト ボックス 77"/>
        <xdr:cNvSpPr txBox="1"/>
      </xdr:nvSpPr>
      <xdr:spPr>
        <a:xfrm>
          <a:off x="3225800" y="2587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158,035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107573</xdr:rowOff>
    </xdr:from>
    <xdr:to>
      <xdr:col>2</xdr:col>
      <xdr:colOff>692150</xdr:colOff>
      <xdr:row>17</xdr:row>
      <xdr:rowOff>37723</xdr:rowOff>
    </xdr:to>
    <xdr:sp macro="" textlink="">
      <xdr:nvSpPr>
        <xdr:cNvPr id="79" name="円/楕円 78"/>
        <xdr:cNvSpPr/>
      </xdr:nvSpPr>
      <xdr:spPr bwMode="auto">
        <a:xfrm>
          <a:off x="2857500" y="2898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47900</xdr:rowOff>
    </xdr:from>
    <xdr:ext cx="762000" cy="259045"/>
    <xdr:sp macro="" textlink="">
      <xdr:nvSpPr>
        <xdr:cNvPr id="80" name="テキスト ボックス 79"/>
        <xdr:cNvSpPr txBox="1"/>
      </xdr:nvSpPr>
      <xdr:spPr>
        <a:xfrm>
          <a:off x="2527300" y="266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150,743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212058</xdr:rowOff>
    </xdr:from>
    <xdr:to>
      <xdr:col>4</xdr:col>
      <xdr:colOff>1117600</xdr:colOff>
      <xdr:row>37</xdr:row>
      <xdr:rowOff>179997</xdr:rowOff>
    </xdr:to>
    <xdr:cxnSp macro="">
      <xdr:nvCxnSpPr>
        <xdr:cNvPr id="108" name="直線コネクタ 107"/>
        <xdr:cNvCxnSpPr/>
      </xdr:nvCxnSpPr>
      <xdr:spPr bwMode="auto">
        <a:xfrm flipV="1">
          <a:off x="5651500" y="6136608"/>
          <a:ext cx="0" cy="1168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152074</xdr:rowOff>
    </xdr:from>
    <xdr:ext cx="762000" cy="259045"/>
    <xdr:sp macro="" textlink="">
      <xdr:nvSpPr>
        <xdr:cNvPr id="109" name="人口1人当たり決算額の推移最小値テキスト445"/>
        <xdr:cNvSpPr txBox="1"/>
      </xdr:nvSpPr>
      <xdr:spPr>
        <a:xfrm>
          <a:off x="5740400" y="72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-6,782</a:t>
          </a:r>
          <a:endParaRPr kumimoji="1" lang="ja-JP" altLang="en-US" sz="1000" b="1">
            <a:latin typeface="ＭＳ Ｐゴシック"/>
          </a:endParaRPr>
        </a:p>
      </xdr:txBody>
    </xdr:sp>
    <xdr:clientData/>
  </xdr:oneCellAnchor>
  <xdr:twoCellAnchor>
    <xdr:from>
      <xdr:col>4</xdr:col>
      <xdr:colOff>1028700</xdr:colOff>
      <xdr:row>37</xdr:row>
      <xdr:rowOff>179997</xdr:rowOff>
    </xdr:from>
    <xdr:to>
      <xdr:col>5</xdr:col>
      <xdr:colOff>73025</xdr:colOff>
      <xdr:row>37</xdr:row>
      <xdr:rowOff>179997</xdr:rowOff>
    </xdr:to>
    <xdr:cxnSp macro="">
      <xdr:nvCxnSpPr>
        <xdr:cNvPr id="110" name="直線コネクタ 109"/>
        <xdr:cNvCxnSpPr/>
      </xdr:nvCxnSpPr>
      <xdr:spPr bwMode="auto">
        <a:xfrm>
          <a:off x="5562600" y="73046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126985</xdr:rowOff>
    </xdr:from>
    <xdr:ext cx="762000" cy="259045"/>
    <xdr:sp macro="" textlink="">
      <xdr:nvSpPr>
        <xdr:cNvPr id="111" name="人口1人当たり決算額の推移最大値テキスト445"/>
        <xdr:cNvSpPr txBox="1"/>
      </xdr:nvSpPr>
      <xdr:spPr>
        <a:xfrm>
          <a:off x="5740400" y="588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54,535</a:t>
          </a:r>
          <a:endParaRPr kumimoji="1" lang="ja-JP" altLang="en-US" sz="1000" b="1">
            <a:latin typeface="ＭＳ Ｐゴシック"/>
          </a:endParaRPr>
        </a:p>
      </xdr:txBody>
    </xdr:sp>
    <xdr:clientData/>
  </xdr:oneCellAnchor>
  <xdr:twoCellAnchor>
    <xdr:from>
      <xdr:col>4</xdr:col>
      <xdr:colOff>1028700</xdr:colOff>
      <xdr:row>33</xdr:row>
      <xdr:rowOff>212058</xdr:rowOff>
    </xdr:from>
    <xdr:to>
      <xdr:col>5</xdr:col>
      <xdr:colOff>73025</xdr:colOff>
      <xdr:row>33</xdr:row>
      <xdr:rowOff>212058</xdr:rowOff>
    </xdr:to>
    <xdr:cxnSp macro="">
      <xdr:nvCxnSpPr>
        <xdr:cNvPr id="112" name="直線コネクタ 111"/>
        <xdr:cNvCxnSpPr/>
      </xdr:nvCxnSpPr>
      <xdr:spPr bwMode="auto">
        <a:xfrm>
          <a:off x="5562600" y="61366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335064</xdr:rowOff>
    </xdr:from>
    <xdr:to>
      <xdr:col>4</xdr:col>
      <xdr:colOff>1117600</xdr:colOff>
      <xdr:row>35</xdr:row>
      <xdr:rowOff>149917</xdr:rowOff>
    </xdr:to>
    <xdr:cxnSp macro="">
      <xdr:nvCxnSpPr>
        <xdr:cNvPr id="113" name="直線コネクタ 112"/>
        <xdr:cNvCxnSpPr/>
      </xdr:nvCxnSpPr>
      <xdr:spPr bwMode="auto">
        <a:xfrm>
          <a:off x="5003800" y="6602514"/>
          <a:ext cx="647700" cy="157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161288</xdr:rowOff>
    </xdr:from>
    <xdr:ext cx="762000" cy="259045"/>
    <xdr:sp macro="" textlink="">
      <xdr:nvSpPr>
        <xdr:cNvPr id="114" name="人口1人当たり決算額の推移平均値テキスト445"/>
        <xdr:cNvSpPr txBox="1"/>
      </xdr:nvSpPr>
      <xdr:spPr>
        <a:xfrm>
          <a:off x="5740400" y="6428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316211</xdr:rowOff>
    </xdr:from>
    <xdr:to>
      <xdr:col>5</xdr:col>
      <xdr:colOff>34925</xdr:colOff>
      <xdr:row>35</xdr:row>
      <xdr:rowOff>74911</xdr:rowOff>
    </xdr:to>
    <xdr:sp macro="" textlink="">
      <xdr:nvSpPr>
        <xdr:cNvPr id="115" name="フローチャート : 判断 114"/>
        <xdr:cNvSpPr/>
      </xdr:nvSpPr>
      <xdr:spPr bwMode="auto">
        <a:xfrm>
          <a:off x="56007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313748</xdr:rowOff>
    </xdr:from>
    <xdr:to>
      <xdr:col>4</xdr:col>
      <xdr:colOff>469900</xdr:colOff>
      <xdr:row>34</xdr:row>
      <xdr:rowOff>335064</xdr:rowOff>
    </xdr:to>
    <xdr:cxnSp macro="">
      <xdr:nvCxnSpPr>
        <xdr:cNvPr id="116" name="直線コネクタ 115"/>
        <xdr:cNvCxnSpPr/>
      </xdr:nvCxnSpPr>
      <xdr:spPr bwMode="auto">
        <a:xfrm>
          <a:off x="4305300" y="6581198"/>
          <a:ext cx="698500" cy="21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249898</xdr:rowOff>
    </xdr:from>
    <xdr:to>
      <xdr:col>4</xdr:col>
      <xdr:colOff>520700</xdr:colOff>
      <xdr:row>35</xdr:row>
      <xdr:rowOff>8598</xdr:rowOff>
    </xdr:to>
    <xdr:sp macro="" textlink="">
      <xdr:nvSpPr>
        <xdr:cNvPr id="117" name="フローチャート : 判断 116"/>
        <xdr:cNvSpPr/>
      </xdr:nvSpPr>
      <xdr:spPr bwMode="auto">
        <a:xfrm>
          <a:off x="4953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18775</xdr:rowOff>
    </xdr:from>
    <xdr:ext cx="736600" cy="259045"/>
    <xdr:sp macro="" textlink="">
      <xdr:nvSpPr>
        <xdr:cNvPr id="118" name="テキスト ボックス 117"/>
        <xdr:cNvSpPr txBox="1"/>
      </xdr:nvSpPr>
      <xdr:spPr>
        <a:xfrm>
          <a:off x="4622800" y="6286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274047</xdr:rowOff>
    </xdr:from>
    <xdr:to>
      <xdr:col>3</xdr:col>
      <xdr:colOff>904875</xdr:colOff>
      <xdr:row>34</xdr:row>
      <xdr:rowOff>313748</xdr:rowOff>
    </xdr:to>
    <xdr:cxnSp macro="">
      <xdr:nvCxnSpPr>
        <xdr:cNvPr id="119" name="直線コネクタ 118"/>
        <xdr:cNvCxnSpPr/>
      </xdr:nvCxnSpPr>
      <xdr:spPr bwMode="auto">
        <a:xfrm>
          <a:off x="3606800" y="6541497"/>
          <a:ext cx="698500" cy="39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234829</xdr:rowOff>
    </xdr:from>
    <xdr:to>
      <xdr:col>3</xdr:col>
      <xdr:colOff>955675</xdr:colOff>
      <xdr:row>34</xdr:row>
      <xdr:rowOff>336429</xdr:rowOff>
    </xdr:to>
    <xdr:sp macro="" textlink="">
      <xdr:nvSpPr>
        <xdr:cNvPr id="120" name="フローチャート : 判断 119"/>
        <xdr:cNvSpPr/>
      </xdr:nvSpPr>
      <xdr:spPr bwMode="auto">
        <a:xfrm>
          <a:off x="4254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3706</xdr:rowOff>
    </xdr:from>
    <xdr:ext cx="762000" cy="259045"/>
    <xdr:sp macro="" textlink="">
      <xdr:nvSpPr>
        <xdr:cNvPr id="121" name="テキスト ボックス 120"/>
        <xdr:cNvSpPr txBox="1"/>
      </xdr:nvSpPr>
      <xdr:spPr>
        <a:xfrm>
          <a:off x="3924300" y="627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221888</xdr:rowOff>
    </xdr:from>
    <xdr:to>
      <xdr:col>3</xdr:col>
      <xdr:colOff>206375</xdr:colOff>
      <xdr:row>34</xdr:row>
      <xdr:rowOff>274047</xdr:rowOff>
    </xdr:to>
    <xdr:cxnSp macro="">
      <xdr:nvCxnSpPr>
        <xdr:cNvPr id="122" name="直線コネクタ 121"/>
        <xdr:cNvCxnSpPr/>
      </xdr:nvCxnSpPr>
      <xdr:spPr bwMode="auto">
        <a:xfrm>
          <a:off x="2908300" y="6489338"/>
          <a:ext cx="698500" cy="52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169754</xdr:rowOff>
    </xdr:from>
    <xdr:to>
      <xdr:col>3</xdr:col>
      <xdr:colOff>257175</xdr:colOff>
      <xdr:row>34</xdr:row>
      <xdr:rowOff>271354</xdr:rowOff>
    </xdr:to>
    <xdr:sp macro="" textlink="">
      <xdr:nvSpPr>
        <xdr:cNvPr id="123" name="フローチャート : 判断 122"/>
        <xdr:cNvSpPr/>
      </xdr:nvSpPr>
      <xdr:spPr bwMode="auto">
        <a:xfrm>
          <a:off x="3556000" y="6437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281531</xdr:rowOff>
    </xdr:from>
    <xdr:ext cx="762000" cy="259045"/>
    <xdr:sp macro="" textlink="">
      <xdr:nvSpPr>
        <xdr:cNvPr id="124" name="テキスト ボックス 123"/>
        <xdr:cNvSpPr txBox="1"/>
      </xdr:nvSpPr>
      <xdr:spPr>
        <a:xfrm>
          <a:off x="3225800" y="620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83439</xdr:rowOff>
    </xdr:from>
    <xdr:to>
      <xdr:col>2</xdr:col>
      <xdr:colOff>692150</xdr:colOff>
      <xdr:row>34</xdr:row>
      <xdr:rowOff>185039</xdr:rowOff>
    </xdr:to>
    <xdr:sp macro="" textlink="">
      <xdr:nvSpPr>
        <xdr:cNvPr id="125" name="フローチャート : 判断 124"/>
        <xdr:cNvSpPr/>
      </xdr:nvSpPr>
      <xdr:spPr bwMode="auto">
        <a:xfrm>
          <a:off x="2857500" y="6350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195216</xdr:rowOff>
    </xdr:from>
    <xdr:ext cx="762000" cy="259045"/>
    <xdr:sp macro="" textlink="">
      <xdr:nvSpPr>
        <xdr:cNvPr id="126" name="テキスト ボックス 125"/>
        <xdr:cNvSpPr txBox="1"/>
      </xdr:nvSpPr>
      <xdr:spPr>
        <a:xfrm>
          <a:off x="2527300" y="611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99117</xdr:rowOff>
    </xdr:from>
    <xdr:to>
      <xdr:col>5</xdr:col>
      <xdr:colOff>34925</xdr:colOff>
      <xdr:row>35</xdr:row>
      <xdr:rowOff>200717</xdr:rowOff>
    </xdr:to>
    <xdr:sp macro="" textlink="">
      <xdr:nvSpPr>
        <xdr:cNvPr id="132" name="円/楕円 131"/>
        <xdr:cNvSpPr/>
      </xdr:nvSpPr>
      <xdr:spPr bwMode="auto">
        <a:xfrm>
          <a:off x="5600700" y="6709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71194</xdr:rowOff>
    </xdr:from>
    <xdr:ext cx="762000" cy="259045"/>
    <xdr:sp macro="" textlink="">
      <xdr:nvSpPr>
        <xdr:cNvPr id="133" name="人口1人当たり決算額の推移該当値テキスト445"/>
        <xdr:cNvSpPr txBox="1"/>
      </xdr:nvSpPr>
      <xdr:spPr>
        <a:xfrm>
          <a:off x="5740400" y="668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21,797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284264</xdr:rowOff>
    </xdr:from>
    <xdr:to>
      <xdr:col>4</xdr:col>
      <xdr:colOff>520700</xdr:colOff>
      <xdr:row>35</xdr:row>
      <xdr:rowOff>42964</xdr:rowOff>
    </xdr:to>
    <xdr:sp macro="" textlink="">
      <xdr:nvSpPr>
        <xdr:cNvPr id="134" name="円/楕円 133"/>
        <xdr:cNvSpPr/>
      </xdr:nvSpPr>
      <xdr:spPr bwMode="auto">
        <a:xfrm>
          <a:off x="4953000" y="6551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27741</xdr:rowOff>
    </xdr:from>
    <xdr:ext cx="736600" cy="259045"/>
    <xdr:sp macro="" textlink="">
      <xdr:nvSpPr>
        <xdr:cNvPr id="135" name="テキスト ボックス 134"/>
        <xdr:cNvSpPr txBox="1"/>
      </xdr:nvSpPr>
      <xdr:spPr>
        <a:xfrm>
          <a:off x="4622800" y="6638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30,078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262948</xdr:rowOff>
    </xdr:from>
    <xdr:to>
      <xdr:col>3</xdr:col>
      <xdr:colOff>955675</xdr:colOff>
      <xdr:row>35</xdr:row>
      <xdr:rowOff>21648</xdr:rowOff>
    </xdr:to>
    <xdr:sp macro="" textlink="">
      <xdr:nvSpPr>
        <xdr:cNvPr id="136" name="円/楕円 135"/>
        <xdr:cNvSpPr/>
      </xdr:nvSpPr>
      <xdr:spPr bwMode="auto">
        <a:xfrm>
          <a:off x="4254500" y="6530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6425</xdr:rowOff>
    </xdr:from>
    <xdr:ext cx="762000" cy="259045"/>
    <xdr:sp macro="" textlink="">
      <xdr:nvSpPr>
        <xdr:cNvPr id="137" name="テキスト ボックス 136"/>
        <xdr:cNvSpPr txBox="1"/>
      </xdr:nvSpPr>
      <xdr:spPr>
        <a:xfrm>
          <a:off x="3924300" y="661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31,197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223247</xdr:rowOff>
    </xdr:from>
    <xdr:to>
      <xdr:col>3</xdr:col>
      <xdr:colOff>257175</xdr:colOff>
      <xdr:row>34</xdr:row>
      <xdr:rowOff>324847</xdr:rowOff>
    </xdr:to>
    <xdr:sp macro="" textlink="">
      <xdr:nvSpPr>
        <xdr:cNvPr id="138" name="円/楕円 137"/>
        <xdr:cNvSpPr/>
      </xdr:nvSpPr>
      <xdr:spPr bwMode="auto">
        <a:xfrm>
          <a:off x="3556000" y="6490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309624</xdr:rowOff>
    </xdr:from>
    <xdr:ext cx="762000" cy="259045"/>
    <xdr:sp macro="" textlink="">
      <xdr:nvSpPr>
        <xdr:cNvPr id="139" name="テキスト ボックス 138"/>
        <xdr:cNvSpPr txBox="1"/>
      </xdr:nvSpPr>
      <xdr:spPr>
        <a:xfrm>
          <a:off x="3225800" y="657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33,281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171088</xdr:rowOff>
    </xdr:from>
    <xdr:to>
      <xdr:col>2</xdr:col>
      <xdr:colOff>692150</xdr:colOff>
      <xdr:row>34</xdr:row>
      <xdr:rowOff>272688</xdr:rowOff>
    </xdr:to>
    <xdr:sp macro="" textlink="">
      <xdr:nvSpPr>
        <xdr:cNvPr id="140" name="円/楕円 139"/>
        <xdr:cNvSpPr/>
      </xdr:nvSpPr>
      <xdr:spPr bwMode="auto">
        <a:xfrm>
          <a:off x="2857500" y="6438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257465</xdr:rowOff>
    </xdr:from>
    <xdr:ext cx="762000" cy="259045"/>
    <xdr:sp macro="" textlink="">
      <xdr:nvSpPr>
        <xdr:cNvPr id="141" name="テキスト ボックス 140"/>
        <xdr:cNvSpPr txBox="1"/>
      </xdr:nvSpPr>
      <xdr:spPr>
        <a:xfrm>
          <a:off x="2527300" y="652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36,019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静岡県川根本町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財政調整基金については、平成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年度の余剰金の一部（</a:t>
          </a:r>
          <a:r>
            <a:rPr lang="en-US" altLang="ja-JP" sz="1100" b="0" i="0" baseline="0">
              <a:solidFill>
                <a:schemeClr val="dk1"/>
              </a:solidFill>
              <a:effectLst/>
              <a:latin typeface="+mn-lt"/>
              <a:ea typeface="+mn-ea"/>
              <a:cs typeface="+mn-cs"/>
            </a:rPr>
            <a:t>405</a:t>
          </a:r>
          <a:r>
            <a:rPr lang="ja-JP" altLang="ja-JP" sz="1100" b="0" i="0" baseline="0">
              <a:solidFill>
                <a:schemeClr val="dk1"/>
              </a:solidFill>
              <a:effectLst/>
              <a:latin typeface="+mn-lt"/>
              <a:ea typeface="+mn-ea"/>
              <a:cs typeface="+mn-cs"/>
            </a:rPr>
            <a:t>百万円）を平成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年度に積立て</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年にも積立てた</a:t>
          </a:r>
          <a:r>
            <a:rPr lang="ja-JP" altLang="ja-JP" sz="1100" b="0" i="0" baseline="0">
              <a:solidFill>
                <a:schemeClr val="dk1"/>
              </a:solidFill>
              <a:effectLst/>
              <a:latin typeface="+mn-lt"/>
              <a:ea typeface="+mn-ea"/>
              <a:cs typeface="+mn-cs"/>
            </a:rPr>
            <a:t>。基金については、近年の国の臨時交付金等により、予定していた取崩しを抑えられたのが、大きく数年後に普通交付税の合併算定替が終了することを念頭において運用に努めている</a:t>
          </a:r>
          <a:r>
            <a:rPr lang="en-US" altLang="ja-JP" sz="1100" b="0" i="0" baseline="0">
              <a:solidFill>
                <a:schemeClr val="dk1"/>
              </a:solidFill>
              <a:effectLst/>
              <a:latin typeface="+mn-lt"/>
              <a:ea typeface="+mn-ea"/>
              <a:cs typeface="+mn-cs"/>
            </a:rPr>
            <a:t>.</a:t>
          </a:r>
        </a:p>
        <a:p>
          <a:pPr rtl="0"/>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静岡県川根本町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一般会計については、近年の国の臨時交付金等を予定または先送りしていた事業の実施に充当できたことにより、一部一般財源に余裕が出来たため、平成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以降はそれ以前と比較して高い状況となっている。他の特別会計においては、黒字額の一部には翌年度精算額も含まれているため、年度毎に若干のバラつきはあるが、赤字とならないよう定期的な計画の見直しを実施し、基金の利用も見据え財政健全化に努めている。</a:t>
          </a:r>
          <a:endParaRPr lang="ja-JP" altLang="ja-JP" sz="1400">
            <a:effectLst/>
          </a:endParaRPr>
        </a:p>
        <a:p>
          <a:r>
            <a:rPr lang="ja-JP" altLang="ja-JP" sz="1100" b="0" i="0" baseline="0">
              <a:solidFill>
                <a:schemeClr val="dk1"/>
              </a:solidFill>
              <a:effectLst/>
              <a:latin typeface="+mn-lt"/>
              <a:ea typeface="+mn-ea"/>
              <a:cs typeface="+mn-cs"/>
            </a:rPr>
            <a:t>　</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静岡県川根本町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年度の合併前に</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町単位で実施していた起債についても、合併後には</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町規模となったこともあり、起債の件数及びその額を抑えていることや、合併前に</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町単位で借入れていた地方債の償還が順次終了していることもあり、年々実質公債費比率が減少している。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静岡県川根本町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年度の合併前に</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町単位で実施していた起債について、合併後は</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町規模となったこともあり、起債の件数及びその額を抑えていることから、地方債の現在高は年々減少傾向にある。また、地方債の殆どが交付税措置の対象であることや、平成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年度には財政調整基金への多額の積立を実施したことなど、充当可能財源等の確保にも努めていることも、将来負担比率の減少の要因となっている。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7730162</v>
      </c>
      <c r="BO4" s="349"/>
      <c r="BP4" s="349"/>
      <c r="BQ4" s="349"/>
      <c r="BR4" s="349"/>
      <c r="BS4" s="349"/>
      <c r="BT4" s="349"/>
      <c r="BU4" s="350"/>
      <c r="BV4" s="348">
        <v>6434377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13</v>
      </c>
      <c r="CU4" s="355"/>
      <c r="CV4" s="355"/>
      <c r="CW4" s="355"/>
      <c r="CX4" s="355"/>
      <c r="CY4" s="355"/>
      <c r="CZ4" s="355"/>
      <c r="DA4" s="356"/>
      <c r="DB4" s="354">
        <v>11.4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6853081</v>
      </c>
      <c r="BO5" s="386"/>
      <c r="BP5" s="386"/>
      <c r="BQ5" s="386"/>
      <c r="BR5" s="386"/>
      <c r="BS5" s="386"/>
      <c r="BT5" s="386"/>
      <c r="BU5" s="387"/>
      <c r="BV5" s="385">
        <v>5816507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86.2</v>
      </c>
      <c r="CU5" s="383"/>
      <c r="CV5" s="383"/>
      <c r="CW5" s="383"/>
      <c r="CX5" s="383"/>
      <c r="CY5" s="383"/>
      <c r="CZ5" s="383"/>
      <c r="DA5" s="384"/>
      <c r="DB5" s="382">
        <v>86.8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877081</v>
      </c>
      <c r="BO6" s="386"/>
      <c r="BP6" s="386"/>
      <c r="BQ6" s="386"/>
      <c r="BR6" s="386"/>
      <c r="BS6" s="386"/>
      <c r="BT6" s="386"/>
      <c r="BU6" s="387"/>
      <c r="BV6" s="385">
        <v>617870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91.6</v>
      </c>
      <c r="CU6" s="423"/>
      <c r="CV6" s="423"/>
      <c r="CW6" s="423"/>
      <c r="CX6" s="423"/>
      <c r="CY6" s="423"/>
      <c r="CZ6" s="423"/>
      <c r="DA6" s="424"/>
      <c r="DB6" s="422">
        <v>86.8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334260</v>
      </c>
      <c r="BO7" s="386"/>
      <c r="BP7" s="386"/>
      <c r="BQ7" s="386"/>
      <c r="BR7" s="386"/>
      <c r="BS7" s="386"/>
      <c r="BT7" s="386"/>
      <c r="BU7" s="387"/>
      <c r="BV7" s="385">
        <v>113830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4187000</v>
      </c>
      <c r="CU7" s="386"/>
      <c r="CV7" s="386"/>
      <c r="CW7" s="386"/>
      <c r="CX7" s="386"/>
      <c r="CY7" s="386"/>
      <c r="CZ7" s="386"/>
      <c r="DA7" s="387"/>
      <c r="DB7" s="385">
        <v>4421313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542821</v>
      </c>
      <c r="BO8" s="386"/>
      <c r="BP8" s="386"/>
      <c r="BQ8" s="386"/>
      <c r="BR8" s="386"/>
      <c r="BS8" s="386"/>
      <c r="BT8" s="386"/>
      <c r="BU8" s="387"/>
      <c r="BV8" s="385">
        <v>504040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0.37</v>
      </c>
      <c r="CU8" s="426"/>
      <c r="CV8" s="426"/>
      <c r="CW8" s="426"/>
      <c r="CX8" s="426"/>
      <c r="CY8" s="426"/>
      <c r="CZ8" s="426"/>
      <c r="DA8" s="427"/>
      <c r="DB8" s="425">
        <v>0.37</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8074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38781</v>
      </c>
      <c r="BO9" s="386"/>
      <c r="BP9" s="386"/>
      <c r="BQ9" s="386"/>
      <c r="BR9" s="386"/>
      <c r="BS9" s="386"/>
      <c r="BT9" s="386"/>
      <c r="BU9" s="387"/>
      <c r="BV9" s="385">
        <v>-158038</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17.7</v>
      </c>
      <c r="CU9" s="383"/>
      <c r="CV9" s="383"/>
      <c r="CW9" s="383"/>
      <c r="CX9" s="383"/>
      <c r="CY9" s="383"/>
      <c r="CZ9" s="383"/>
      <c r="DA9" s="384"/>
      <c r="DB9" s="382">
        <v>13.7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8988</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1069</v>
      </c>
      <c r="BO10" s="386"/>
      <c r="BP10" s="386"/>
      <c r="BQ10" s="386"/>
      <c r="BR10" s="386"/>
      <c r="BS10" s="386"/>
      <c r="BT10" s="386"/>
      <c r="BU10" s="387"/>
      <c r="BV10" s="385">
        <v>735</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v>371380</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7742</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7637</v>
      </c>
      <c r="S13" s="467"/>
      <c r="T13" s="467"/>
      <c r="U13" s="467"/>
      <c r="V13" s="468"/>
      <c r="W13" s="401" t="s">
        <v>124</v>
      </c>
      <c r="X13" s="402"/>
      <c r="Y13" s="402"/>
      <c r="Z13" s="402"/>
      <c r="AA13" s="402"/>
      <c r="AB13" s="392"/>
      <c r="AC13" s="436">
        <v>631</v>
      </c>
      <c r="AD13" s="437"/>
      <c r="AE13" s="437"/>
      <c r="AF13" s="437"/>
      <c r="AG13" s="476"/>
      <c r="AH13" s="436">
        <v>860</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411230</v>
      </c>
      <c r="BO13" s="386"/>
      <c r="BP13" s="386"/>
      <c r="BQ13" s="386"/>
      <c r="BR13" s="386"/>
      <c r="BS13" s="386"/>
      <c r="BT13" s="386"/>
      <c r="BU13" s="387"/>
      <c r="BV13" s="385">
        <v>-157303</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5.8</v>
      </c>
      <c r="CU13" s="383"/>
      <c r="CV13" s="383"/>
      <c r="CW13" s="383"/>
      <c r="CX13" s="383"/>
      <c r="CY13" s="383"/>
      <c r="CZ13" s="383"/>
      <c r="DA13" s="384"/>
      <c r="DB13" s="382">
        <v>6.8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7863</v>
      </c>
      <c r="S14" s="467"/>
      <c r="T14" s="467"/>
      <c r="U14" s="467"/>
      <c r="V14" s="468"/>
      <c r="W14" s="375"/>
      <c r="X14" s="376"/>
      <c r="Y14" s="376"/>
      <c r="Z14" s="376"/>
      <c r="AA14" s="376"/>
      <c r="AB14" s="365"/>
      <c r="AC14" s="469">
        <v>15.6</v>
      </c>
      <c r="AD14" s="470"/>
      <c r="AE14" s="470"/>
      <c r="AF14" s="470"/>
      <c r="AG14" s="471"/>
      <c r="AH14" s="469">
        <v>18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7790</v>
      </c>
      <c r="S15" s="467"/>
      <c r="T15" s="467"/>
      <c r="U15" s="467"/>
      <c r="V15" s="468"/>
      <c r="W15" s="401" t="s">
        <v>131</v>
      </c>
      <c r="X15" s="402"/>
      <c r="Y15" s="402"/>
      <c r="Z15" s="402"/>
      <c r="AA15" s="402"/>
      <c r="AB15" s="392"/>
      <c r="AC15" s="436">
        <v>1353</v>
      </c>
      <c r="AD15" s="437"/>
      <c r="AE15" s="437"/>
      <c r="AF15" s="437"/>
      <c r="AG15" s="476"/>
      <c r="AH15" s="436">
        <v>1617</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1192536</v>
      </c>
      <c r="BO15" s="349"/>
      <c r="BP15" s="349"/>
      <c r="BQ15" s="349"/>
      <c r="BR15" s="349"/>
      <c r="BS15" s="349"/>
      <c r="BT15" s="349"/>
      <c r="BU15" s="350"/>
      <c r="BV15" s="348">
        <v>1186577</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33.4</v>
      </c>
      <c r="AD16" s="470"/>
      <c r="AE16" s="470"/>
      <c r="AF16" s="470"/>
      <c r="AG16" s="471"/>
      <c r="AH16" s="469">
        <v>33.799999999999997</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3117713</v>
      </c>
      <c r="BO16" s="386"/>
      <c r="BP16" s="386"/>
      <c r="BQ16" s="386"/>
      <c r="BR16" s="386"/>
      <c r="BS16" s="386"/>
      <c r="BT16" s="386"/>
      <c r="BU16" s="387"/>
      <c r="BV16" s="385">
        <v>3194936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2065</v>
      </c>
      <c r="AD17" s="437"/>
      <c r="AE17" s="437"/>
      <c r="AF17" s="437"/>
      <c r="AG17" s="476"/>
      <c r="AH17" s="436">
        <v>2300</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1540061</v>
      </c>
      <c r="BO17" s="386"/>
      <c r="BP17" s="386"/>
      <c r="BQ17" s="386"/>
      <c r="BR17" s="386"/>
      <c r="BS17" s="386"/>
      <c r="BT17" s="386"/>
      <c r="BU17" s="387"/>
      <c r="BV17" s="385">
        <v>1537590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496.88</v>
      </c>
      <c r="M18" s="498"/>
      <c r="N18" s="498"/>
      <c r="O18" s="498"/>
      <c r="P18" s="498"/>
      <c r="Q18" s="498"/>
      <c r="R18" s="499"/>
      <c r="S18" s="499"/>
      <c r="T18" s="499"/>
      <c r="U18" s="499"/>
      <c r="V18" s="500"/>
      <c r="W18" s="403"/>
      <c r="X18" s="404"/>
      <c r="Y18" s="404"/>
      <c r="Z18" s="404"/>
      <c r="AA18" s="404"/>
      <c r="AB18" s="395"/>
      <c r="AC18" s="501">
        <v>51</v>
      </c>
      <c r="AD18" s="502"/>
      <c r="AE18" s="502"/>
      <c r="AF18" s="502"/>
      <c r="AG18" s="503"/>
      <c r="AH18" s="501">
        <v>48.1</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3651234</v>
      </c>
      <c r="BO18" s="386"/>
      <c r="BP18" s="386"/>
      <c r="BQ18" s="386"/>
      <c r="BR18" s="386"/>
      <c r="BS18" s="386"/>
      <c r="BT18" s="386"/>
      <c r="BU18" s="387"/>
      <c r="BV18" s="385">
        <v>3604214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16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5822214</v>
      </c>
      <c r="BO19" s="386"/>
      <c r="BP19" s="386"/>
      <c r="BQ19" s="386"/>
      <c r="BR19" s="386"/>
      <c r="BS19" s="386"/>
      <c r="BT19" s="386"/>
      <c r="BU19" s="387"/>
      <c r="BV19" s="385">
        <v>5350208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2986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5302364</v>
      </c>
      <c r="BO23" s="386"/>
      <c r="BP23" s="386"/>
      <c r="BQ23" s="386"/>
      <c r="BR23" s="386"/>
      <c r="BS23" s="386"/>
      <c r="BT23" s="386"/>
      <c r="BU23" s="387"/>
      <c r="BV23" s="385">
        <v>5006106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7000</v>
      </c>
      <c r="R24" s="437"/>
      <c r="S24" s="437"/>
      <c r="T24" s="437"/>
      <c r="U24" s="437"/>
      <c r="V24" s="476"/>
      <c r="W24" s="531"/>
      <c r="X24" s="519"/>
      <c r="Y24" s="520"/>
      <c r="Z24" s="435" t="s">
        <v>155</v>
      </c>
      <c r="AA24" s="415"/>
      <c r="AB24" s="415"/>
      <c r="AC24" s="415"/>
      <c r="AD24" s="415"/>
      <c r="AE24" s="415"/>
      <c r="AF24" s="415"/>
      <c r="AG24" s="416"/>
      <c r="AH24" s="436">
        <v>143</v>
      </c>
      <c r="AI24" s="437"/>
      <c r="AJ24" s="437"/>
      <c r="AK24" s="437"/>
      <c r="AL24" s="476"/>
      <c r="AM24" s="436">
        <v>432432</v>
      </c>
      <c r="AN24" s="437"/>
      <c r="AO24" s="437"/>
      <c r="AP24" s="437"/>
      <c r="AQ24" s="437"/>
      <c r="AR24" s="476"/>
      <c r="AS24" s="436">
        <v>3024</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3759350</v>
      </c>
      <c r="BO24" s="386"/>
      <c r="BP24" s="386"/>
      <c r="BQ24" s="386"/>
      <c r="BR24" s="386"/>
      <c r="BS24" s="386"/>
      <c r="BT24" s="386"/>
      <c r="BU24" s="387"/>
      <c r="BV24" s="385">
        <v>3767996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5460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605829</v>
      </c>
      <c r="BO25" s="349"/>
      <c r="BP25" s="349"/>
      <c r="BQ25" s="349"/>
      <c r="BR25" s="349"/>
      <c r="BS25" s="349"/>
      <c r="BT25" s="349"/>
      <c r="BU25" s="350"/>
      <c r="BV25" s="348">
        <v>627228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5080</v>
      </c>
      <c r="R26" s="437"/>
      <c r="S26" s="437"/>
      <c r="T26" s="437"/>
      <c r="U26" s="437"/>
      <c r="V26" s="476"/>
      <c r="W26" s="531"/>
      <c r="X26" s="519"/>
      <c r="Y26" s="520"/>
      <c r="Z26" s="435" t="s">
        <v>161</v>
      </c>
      <c r="AA26" s="541"/>
      <c r="AB26" s="541"/>
      <c r="AC26" s="541"/>
      <c r="AD26" s="541"/>
      <c r="AE26" s="541"/>
      <c r="AF26" s="541"/>
      <c r="AG26" s="542"/>
      <c r="AH26" s="436">
        <v>12</v>
      </c>
      <c r="AI26" s="437"/>
      <c r="AJ26" s="437"/>
      <c r="AK26" s="437"/>
      <c r="AL26" s="476"/>
      <c r="AM26" s="436">
        <v>30912</v>
      </c>
      <c r="AN26" s="437"/>
      <c r="AO26" s="437"/>
      <c r="AP26" s="437"/>
      <c r="AQ26" s="437"/>
      <c r="AR26" s="476"/>
      <c r="AS26" s="436">
        <v>2576</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2850</v>
      </c>
      <c r="R27" s="437"/>
      <c r="S27" s="437"/>
      <c r="T27" s="437"/>
      <c r="U27" s="437"/>
      <c r="V27" s="476"/>
      <c r="W27" s="531"/>
      <c r="X27" s="519"/>
      <c r="Y27" s="520"/>
      <c r="Z27" s="435" t="s">
        <v>164</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130918</v>
      </c>
      <c r="BO27" s="555"/>
      <c r="BP27" s="555"/>
      <c r="BQ27" s="555"/>
      <c r="BR27" s="555"/>
      <c r="BS27" s="555"/>
      <c r="BT27" s="555"/>
      <c r="BU27" s="556"/>
      <c r="BV27" s="554">
        <v>130815</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2100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1681802</v>
      </c>
      <c r="BO28" s="349"/>
      <c r="BP28" s="349"/>
      <c r="BQ28" s="349"/>
      <c r="BR28" s="349"/>
      <c r="BS28" s="349"/>
      <c r="BT28" s="349"/>
      <c r="BU28" s="350"/>
      <c r="BV28" s="348">
        <v>1680733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10</v>
      </c>
      <c r="M29" s="437"/>
      <c r="N29" s="437"/>
      <c r="O29" s="437"/>
      <c r="P29" s="476"/>
      <c r="Q29" s="436">
        <v>1900</v>
      </c>
      <c r="R29" s="437"/>
      <c r="S29" s="437"/>
      <c r="T29" s="437"/>
      <c r="U29" s="437"/>
      <c r="V29" s="476"/>
      <c r="W29" s="532"/>
      <c r="X29" s="533"/>
      <c r="Y29" s="534"/>
      <c r="Z29" s="435" t="s">
        <v>171</v>
      </c>
      <c r="AA29" s="415"/>
      <c r="AB29" s="415"/>
      <c r="AC29" s="415"/>
      <c r="AD29" s="415"/>
      <c r="AE29" s="415"/>
      <c r="AF29" s="415"/>
      <c r="AG29" s="416"/>
      <c r="AH29" s="436">
        <v>143</v>
      </c>
      <c r="AI29" s="437"/>
      <c r="AJ29" s="437"/>
      <c r="AK29" s="437"/>
      <c r="AL29" s="476"/>
      <c r="AM29" s="436">
        <v>432432</v>
      </c>
      <c r="AN29" s="437"/>
      <c r="AO29" s="437"/>
      <c r="AP29" s="437"/>
      <c r="AQ29" s="437"/>
      <c r="AR29" s="476"/>
      <c r="AS29" s="436">
        <v>3024</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94074</v>
      </c>
      <c r="BO29" s="386"/>
      <c r="BP29" s="386"/>
      <c r="BQ29" s="386"/>
      <c r="BR29" s="386"/>
      <c r="BS29" s="386"/>
      <c r="BT29" s="386"/>
      <c r="BU29" s="387"/>
      <c r="BV29" s="385">
        <v>464966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95.1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2034120</v>
      </c>
      <c r="BO30" s="555"/>
      <c r="BP30" s="555"/>
      <c r="BQ30" s="555"/>
      <c r="BR30" s="555"/>
      <c r="BS30" s="555"/>
      <c r="BT30" s="555"/>
      <c r="BU30" s="556"/>
      <c r="BV30" s="554">
        <v>2043506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IF('各会計、関係団体の財政状況及び健全化判断比率'!B31="","",'各会計、関係団体の財政状況及び健全化判断比率'!B31)</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静岡県市町総合事務組合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いやしの里診療所事業特別会計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IF('各会計、関係団体の財政状況及び健全化判断比率'!B32="","",'各会計、関係団体の財政状況及び健全化判断比率'!B32)</f>
        <v>温泉事業特別会計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川根地区広域施設組合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駿遠学園管理組合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静岡県後期高齢者医療広域連合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静岡地方税滞納整理機構</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46" zoomScaleSheetLayoutView="100" workbookViewId="0">
      <selection activeCell="I44" sqref="I4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9" t="s">
        <v>24</v>
      </c>
      <c r="C41" s="1170"/>
      <c r="D41" s="81"/>
      <c r="E41" s="1175" t="s">
        <v>25</v>
      </c>
      <c r="F41" s="1175"/>
      <c r="G41" s="1175"/>
      <c r="H41" s="1176"/>
      <c r="I41" s="82">
        <v>6292</v>
      </c>
      <c r="J41" s="83">
        <v>5957</v>
      </c>
      <c r="K41" s="83">
        <v>5527</v>
      </c>
      <c r="L41" s="83">
        <v>5006</v>
      </c>
      <c r="M41" s="84">
        <v>5302</v>
      </c>
    </row>
    <row r="42" spans="2:13" ht="27.75" customHeight="1">
      <c r="B42" s="1171"/>
      <c r="C42" s="1172"/>
      <c r="D42" s="85"/>
      <c r="E42" s="1177" t="s">
        <v>26</v>
      </c>
      <c r="F42" s="1177"/>
      <c r="G42" s="1177"/>
      <c r="H42" s="1178"/>
      <c r="I42" s="86">
        <v>11</v>
      </c>
      <c r="J42" s="87">
        <v>9</v>
      </c>
      <c r="K42" s="87">
        <v>7</v>
      </c>
      <c r="L42" s="87">
        <v>4</v>
      </c>
      <c r="M42" s="88" t="s">
        <v>476</v>
      </c>
    </row>
    <row r="43" spans="2:13" ht="27.75" customHeight="1">
      <c r="B43" s="1171"/>
      <c r="C43" s="1172"/>
      <c r="D43" s="85"/>
      <c r="E43" s="1177" t="s">
        <v>27</v>
      </c>
      <c r="F43" s="1177"/>
      <c r="G43" s="1177"/>
      <c r="H43" s="1178"/>
      <c r="I43" s="86">
        <v>698</v>
      </c>
      <c r="J43" s="87">
        <v>673</v>
      </c>
      <c r="K43" s="87">
        <v>601</v>
      </c>
      <c r="L43" s="87">
        <v>550</v>
      </c>
      <c r="M43" s="88">
        <v>493</v>
      </c>
    </row>
    <row r="44" spans="2:13" ht="27.75" customHeight="1">
      <c r="B44" s="1171"/>
      <c r="C44" s="1172"/>
      <c r="D44" s="85"/>
      <c r="E44" s="1177" t="s">
        <v>28</v>
      </c>
      <c r="F44" s="1177"/>
      <c r="G44" s="1177"/>
      <c r="H44" s="1178"/>
      <c r="I44" s="86">
        <v>431</v>
      </c>
      <c r="J44" s="87">
        <v>367</v>
      </c>
      <c r="K44" s="87">
        <v>305</v>
      </c>
      <c r="L44" s="87">
        <v>242</v>
      </c>
      <c r="M44" s="88">
        <v>179</v>
      </c>
    </row>
    <row r="45" spans="2:13" ht="27.75" customHeight="1">
      <c r="B45" s="1171"/>
      <c r="C45" s="1172"/>
      <c r="D45" s="85"/>
      <c r="E45" s="1177" t="s">
        <v>29</v>
      </c>
      <c r="F45" s="1177"/>
      <c r="G45" s="1177"/>
      <c r="H45" s="1178"/>
      <c r="I45" s="86">
        <v>1403</v>
      </c>
      <c r="J45" s="87">
        <v>1409</v>
      </c>
      <c r="K45" s="87">
        <v>1419</v>
      </c>
      <c r="L45" s="87">
        <v>1446</v>
      </c>
      <c r="M45" s="88">
        <v>1367</v>
      </c>
    </row>
    <row r="46" spans="2:13" ht="27.75" customHeight="1">
      <c r="B46" s="1171"/>
      <c r="C46" s="1172"/>
      <c r="D46" s="85"/>
      <c r="E46" s="1177" t="s">
        <v>30</v>
      </c>
      <c r="F46" s="1177"/>
      <c r="G46" s="1177"/>
      <c r="H46" s="1178"/>
      <c r="I46" s="86" t="s">
        <v>476</v>
      </c>
      <c r="J46" s="87" t="s">
        <v>476</v>
      </c>
      <c r="K46" s="87" t="s">
        <v>476</v>
      </c>
      <c r="L46" s="87" t="s">
        <v>476</v>
      </c>
      <c r="M46" s="88" t="s">
        <v>476</v>
      </c>
    </row>
    <row r="47" spans="2:13" ht="27.75" customHeight="1">
      <c r="B47" s="1171"/>
      <c r="C47" s="1172"/>
      <c r="D47" s="85"/>
      <c r="E47" s="1177" t="s">
        <v>31</v>
      </c>
      <c r="F47" s="1177"/>
      <c r="G47" s="1177"/>
      <c r="H47" s="1178"/>
      <c r="I47" s="86" t="s">
        <v>476</v>
      </c>
      <c r="J47" s="87" t="s">
        <v>476</v>
      </c>
      <c r="K47" s="87" t="s">
        <v>476</v>
      </c>
      <c r="L47" s="87" t="s">
        <v>476</v>
      </c>
      <c r="M47" s="88" t="s">
        <v>476</v>
      </c>
    </row>
    <row r="48" spans="2:13" ht="27.75" customHeight="1">
      <c r="B48" s="1173"/>
      <c r="C48" s="1174"/>
      <c r="D48" s="85"/>
      <c r="E48" s="1177" t="s">
        <v>32</v>
      </c>
      <c r="F48" s="1177"/>
      <c r="G48" s="1177"/>
      <c r="H48" s="1178"/>
      <c r="I48" s="86" t="s">
        <v>476</v>
      </c>
      <c r="J48" s="87" t="s">
        <v>476</v>
      </c>
      <c r="K48" s="87" t="s">
        <v>476</v>
      </c>
      <c r="L48" s="87" t="s">
        <v>476</v>
      </c>
      <c r="M48" s="88" t="s">
        <v>476</v>
      </c>
    </row>
    <row r="49" spans="2:13" ht="27.75" customHeight="1">
      <c r="B49" s="1179" t="s">
        <v>33</v>
      </c>
      <c r="C49" s="1180"/>
      <c r="D49" s="89"/>
      <c r="E49" s="1177" t="s">
        <v>34</v>
      </c>
      <c r="F49" s="1177"/>
      <c r="G49" s="1177"/>
      <c r="H49" s="1178"/>
      <c r="I49" s="86">
        <v>2969</v>
      </c>
      <c r="J49" s="87">
        <v>2950</v>
      </c>
      <c r="K49" s="87">
        <v>2907</v>
      </c>
      <c r="L49" s="87">
        <v>3213</v>
      </c>
      <c r="M49" s="88">
        <v>2856</v>
      </c>
    </row>
    <row r="50" spans="2:13" ht="27.75" customHeight="1">
      <c r="B50" s="1171"/>
      <c r="C50" s="1172"/>
      <c r="D50" s="85"/>
      <c r="E50" s="1177" t="s">
        <v>35</v>
      </c>
      <c r="F50" s="1177"/>
      <c r="G50" s="1177"/>
      <c r="H50" s="1178"/>
      <c r="I50" s="86">
        <v>294</v>
      </c>
      <c r="J50" s="87">
        <v>206</v>
      </c>
      <c r="K50" s="87">
        <v>146</v>
      </c>
      <c r="L50" s="87">
        <v>99</v>
      </c>
      <c r="M50" s="88">
        <v>83</v>
      </c>
    </row>
    <row r="51" spans="2:13" ht="27.75" customHeight="1">
      <c r="B51" s="1173"/>
      <c r="C51" s="1174"/>
      <c r="D51" s="85"/>
      <c r="E51" s="1177" t="s">
        <v>36</v>
      </c>
      <c r="F51" s="1177"/>
      <c r="G51" s="1177"/>
      <c r="H51" s="1178"/>
      <c r="I51" s="86">
        <v>5934</v>
      </c>
      <c r="J51" s="87">
        <v>5718</v>
      </c>
      <c r="K51" s="87">
        <v>5514</v>
      </c>
      <c r="L51" s="87">
        <v>5345</v>
      </c>
      <c r="M51" s="88">
        <v>5729</v>
      </c>
    </row>
    <row r="52" spans="2:13" ht="27.75" customHeight="1" thickBot="1">
      <c r="B52" s="1181" t="s">
        <v>37</v>
      </c>
      <c r="C52" s="1182"/>
      <c r="D52" s="90"/>
      <c r="E52" s="1183" t="s">
        <v>38</v>
      </c>
      <c r="F52" s="1183"/>
      <c r="G52" s="1183"/>
      <c r="H52" s="1184"/>
      <c r="I52" s="91">
        <v>-362</v>
      </c>
      <c r="J52" s="92">
        <v>-458</v>
      </c>
      <c r="K52" s="92">
        <v>-709</v>
      </c>
      <c r="L52" s="92">
        <v>-1407</v>
      </c>
      <c r="M52" s="93">
        <v>-1326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95503</v>
      </c>
      <c r="E3" s="116"/>
      <c r="F3" s="117">
        <v>133616</v>
      </c>
      <c r="G3" s="118"/>
      <c r="H3" s="119"/>
    </row>
    <row r="4" spans="1:8">
      <c r="A4" s="120"/>
      <c r="B4" s="121"/>
      <c r="C4" s="122"/>
      <c r="D4" s="123">
        <v>65015</v>
      </c>
      <c r="E4" s="124"/>
      <c r="F4" s="125">
        <v>57933</v>
      </c>
      <c r="G4" s="126"/>
      <c r="H4" s="127"/>
    </row>
    <row r="5" spans="1:8">
      <c r="A5" s="108" t="s">
        <v>509</v>
      </c>
      <c r="B5" s="113"/>
      <c r="C5" s="114"/>
      <c r="D5" s="115">
        <v>95893</v>
      </c>
      <c r="E5" s="116"/>
      <c r="F5" s="117">
        <v>96333</v>
      </c>
      <c r="G5" s="118"/>
      <c r="H5" s="119"/>
    </row>
    <row r="6" spans="1:8">
      <c r="A6" s="120"/>
      <c r="B6" s="121"/>
      <c r="C6" s="122"/>
      <c r="D6" s="123">
        <v>81496</v>
      </c>
      <c r="E6" s="124"/>
      <c r="F6" s="125">
        <v>57060</v>
      </c>
      <c r="G6" s="126"/>
      <c r="H6" s="127"/>
    </row>
    <row r="7" spans="1:8">
      <c r="A7" s="108" t="s">
        <v>510</v>
      </c>
      <c r="B7" s="113"/>
      <c r="C7" s="114"/>
      <c r="D7" s="115">
        <v>104935</v>
      </c>
      <c r="E7" s="116"/>
      <c r="F7" s="117">
        <v>117673</v>
      </c>
      <c r="G7" s="118"/>
      <c r="H7" s="119"/>
    </row>
    <row r="8" spans="1:8">
      <c r="A8" s="120"/>
      <c r="B8" s="121"/>
      <c r="C8" s="122"/>
      <c r="D8" s="123">
        <v>84023</v>
      </c>
      <c r="E8" s="124"/>
      <c r="F8" s="125">
        <v>62359</v>
      </c>
      <c r="G8" s="126"/>
      <c r="H8" s="127"/>
    </row>
    <row r="9" spans="1:8">
      <c r="A9" s="108" t="s">
        <v>511</v>
      </c>
      <c r="B9" s="113"/>
      <c r="C9" s="114"/>
      <c r="D9" s="115">
        <v>109337</v>
      </c>
      <c r="E9" s="116"/>
      <c r="F9" s="117">
        <v>118223</v>
      </c>
      <c r="G9" s="118"/>
      <c r="H9" s="119"/>
    </row>
    <row r="10" spans="1:8">
      <c r="A10" s="120"/>
      <c r="B10" s="121"/>
      <c r="C10" s="122"/>
      <c r="D10" s="123">
        <v>84488</v>
      </c>
      <c r="E10" s="124"/>
      <c r="F10" s="125">
        <v>57106</v>
      </c>
      <c r="G10" s="126"/>
      <c r="H10" s="127"/>
    </row>
    <row r="11" spans="1:8">
      <c r="A11" s="108" t="s">
        <v>512</v>
      </c>
      <c r="B11" s="113"/>
      <c r="C11" s="114"/>
      <c r="D11" s="115">
        <v>250411</v>
      </c>
      <c r="E11" s="116"/>
      <c r="F11" s="117">
        <v>128485</v>
      </c>
      <c r="G11" s="118"/>
      <c r="H11" s="119"/>
    </row>
    <row r="12" spans="1:8">
      <c r="A12" s="120"/>
      <c r="B12" s="121"/>
      <c r="C12" s="128"/>
      <c r="D12" s="123">
        <v>108298</v>
      </c>
      <c r="E12" s="124"/>
      <c r="F12" s="125">
        <v>62765</v>
      </c>
      <c r="G12" s="126"/>
      <c r="H12" s="127"/>
    </row>
    <row r="13" spans="1:8">
      <c r="A13" s="108"/>
      <c r="B13" s="113"/>
      <c r="C13" s="129"/>
      <c r="D13" s="130">
        <v>131216</v>
      </c>
      <c r="E13" s="131"/>
      <c r="F13" s="132">
        <v>118866</v>
      </c>
      <c r="G13" s="133"/>
      <c r="H13" s="119"/>
    </row>
    <row r="14" spans="1:8">
      <c r="A14" s="120"/>
      <c r="B14" s="121"/>
      <c r="C14" s="122"/>
      <c r="D14" s="123">
        <v>84664</v>
      </c>
      <c r="E14" s="124"/>
      <c r="F14" s="125">
        <v>59445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8.3699999999999992</v>
      </c>
      <c r="C19" s="134">
        <f>ROUND(VALUE(SUBSTITUTE(実質収支比率等に係る経年分析!G$48,"▲","-")),2)</f>
        <v>10.02</v>
      </c>
      <c r="D19" s="134">
        <f>ROUND(VALUE(SUBSTITUTE(実質収支比率等に係る経年分析!H$48,"▲","-")),2)</f>
        <v>15.03</v>
      </c>
      <c r="E19" s="134">
        <f>ROUND(VALUE(SUBSTITUTE(実質収支比率等に係る経年分析!I$48,"▲","-")),2)</f>
        <v>11.4</v>
      </c>
      <c r="F19" s="134">
        <f>ROUND(VALUE(SUBSTITUTE(実質収支比率等に係る経年分析!J$48,"▲","-")),2)</f>
        <v>12.96</v>
      </c>
    </row>
    <row r="20" spans="1:11">
      <c r="A20" s="134" t="s">
        <v>43</v>
      </c>
      <c r="B20" s="134">
        <f>ROUND(VALUE(SUBSTITUTE(実質収支比率等に係る経年分析!F$47,"▲","-")),2)</f>
        <v>33.159999999999997</v>
      </c>
      <c r="C20" s="134">
        <f>ROUND(VALUE(SUBSTITUTE(実質収支比率等に係る経年分析!G$47,"▲","-")),2)</f>
        <v>34.26</v>
      </c>
      <c r="D20" s="134">
        <f>ROUND(VALUE(SUBSTITUTE(実質収支比率等に係る経年分析!H$47,"▲","-")),2)</f>
        <v>38.15</v>
      </c>
      <c r="E20" s="134">
        <f>ROUND(VALUE(SUBSTITUTE(実質収支比率等に係る経年分析!I$47,"▲","-")),2)</f>
        <v>38.01</v>
      </c>
      <c r="F20" s="134">
        <f>ROUND(VALUE(SUBSTITUTE(実質収支比率等に係る経年分析!J$47,"▲","-")),2)</f>
        <v>40.17</v>
      </c>
    </row>
    <row r="21" spans="1:11">
      <c r="A21" s="134" t="s">
        <v>44</v>
      </c>
      <c r="B21" s="134">
        <f>IF(ISNUMBER(VALUE(SUBSTITUTE(実質収支比率等に係る経年分析!F$49,"▲","-"))),ROUND(VALUE(SUBSTITUTE(実質収支比率等に係る経年分析!F$49,"▲","-")),2),NA())</f>
        <v>3.59</v>
      </c>
      <c r="C21" s="134">
        <f>IF(ISNUMBER(VALUE(SUBSTITUTE(実質収支比率等に係る経年分析!G$49,"▲","-"))),ROUND(VALUE(SUBSTITUTE(実質収支比率等に係る経年分析!G$49,"▲","-")),2),NA())</f>
        <v>1.48</v>
      </c>
      <c r="D21" s="134">
        <f>IF(ISNUMBER(VALUE(SUBSTITUTE(実質収支比率等に係る経年分析!H$49,"▲","-"))),ROUND(VALUE(SUBSTITUTE(実質収支比率等に係る経年分析!H$49,"▲","-")),2),NA())</f>
        <v>10.59</v>
      </c>
      <c r="E21" s="134">
        <f>IF(ISNUMBER(VALUE(SUBSTITUTE(実質収支比率等に係る経年分析!I$49,"▲","-"))),ROUND(VALUE(SUBSTITUTE(実質収支比率等に係る経年分析!I$49,"▲","-")),2),NA())</f>
        <v>-3.56</v>
      </c>
      <c r="F21" s="134">
        <f>IF(ISNUMBER(VALUE(SUBSTITUTE(実質収支比率等に係る経年分析!J$49,"▲","-"))),ROUND(VALUE(SUBSTITUTE(実質収支比率等に係る経年分析!J$49,"▲","-")),2),NA())</f>
        <v>9.82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温泉事業特別会計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いやしの里診療所事業特別会計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0.08</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1.51</v>
      </c>
      <c r="F34" s="135">
        <f>IF(ROUND(VALUE(SUBSTITUTE(連結実質赤字比率に係る赤字・黒字の構成分析!H$36,"▲", "-")), 2) &lt; 0, ABS(ROUND(VALUE(SUBSTITUTE(連結実質赤字比率に係る赤字・黒字の構成分析!H$36,"▲", "-")), 2)), NA())</f>
        <v>0.8</v>
      </c>
      <c r="G34" s="135" t="e">
        <f>IF(ROUND(VALUE(SUBSTITUTE(連結実質赤字比率に係る赤字・黒字の構成分析!H$36,"▲", "-")), 2) &gt;= 0, ABS(ROUND(VALUE(SUBSTITUTE(連結実質赤字比率に係る赤字・黒字の構成分析!H$36,"▲", "-")), 2)), NA())</f>
        <v>#N/A</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0.42</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2.0699999999999998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1.77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8.36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15.03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11.39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12.96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701</v>
      </c>
      <c r="E42" s="136"/>
      <c r="F42" s="136"/>
      <c r="G42" s="136">
        <f>'実質公債費比率（分子）の構造'!L$52</f>
        <v>687</v>
      </c>
      <c r="H42" s="136"/>
      <c r="I42" s="136"/>
      <c r="J42" s="136">
        <f>'実質公債費比率（分子）の構造'!M$52</f>
        <v>667</v>
      </c>
      <c r="K42" s="136"/>
      <c r="L42" s="136"/>
      <c r="M42" s="136">
        <f>'実質公債費比率（分子）の構造'!N$52</f>
        <v>647</v>
      </c>
      <c r="N42" s="136"/>
      <c r="O42" s="136"/>
      <c r="P42" s="136">
        <f>'実質公債費比率（分子）の構造'!O$52</f>
        <v>644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v>
      </c>
      <c r="C44" s="136"/>
      <c r="D44" s="136"/>
      <c r="E44" s="136">
        <f>'実質公債費比率（分子）の構造'!L$50</f>
        <v>2</v>
      </c>
      <c r="F44" s="136"/>
      <c r="G44" s="136"/>
      <c r="H44" s="136">
        <f>'実質公債費比率（分子）の構造'!M$50</f>
        <v>2</v>
      </c>
      <c r="I44" s="136"/>
      <c r="J44" s="136"/>
      <c r="K44" s="136">
        <f>'実質公債費比率（分子）の構造'!N$50</f>
        <v>2</v>
      </c>
      <c r="L44" s="136"/>
      <c r="M44" s="136"/>
      <c r="N44" s="136">
        <f>'実質公債費比率（分子）の構造'!O$50</f>
        <v>2</v>
      </c>
      <c r="O44" s="136"/>
      <c r="P44" s="136"/>
    </row>
    <row r="45" spans="1:16">
      <c r="A45" s="136" t="s">
        <v>54</v>
      </c>
      <c r="B45" s="136">
        <f>'実質公債費比率（分子）の構造'!K$49</f>
        <v>75</v>
      </c>
      <c r="C45" s="136"/>
      <c r="D45" s="136"/>
      <c r="E45" s="136">
        <f>'実質公債費比率（分子）の構造'!L$49</f>
        <v>68</v>
      </c>
      <c r="F45" s="136"/>
      <c r="G45" s="136"/>
      <c r="H45" s="136">
        <f>'実質公債費比率（分子）の構造'!M$49</f>
        <v>66</v>
      </c>
      <c r="I45" s="136"/>
      <c r="J45" s="136"/>
      <c r="K45" s="136">
        <f>'実質公債費比率（分子）の構造'!N$49</f>
        <v>66</v>
      </c>
      <c r="L45" s="136"/>
      <c r="M45" s="136"/>
      <c r="N45" s="136">
        <f>'実質公債費比率（分子）の構造'!O$49</f>
        <v>66</v>
      </c>
      <c r="O45" s="136"/>
      <c r="P45" s="136"/>
    </row>
    <row r="46" spans="1:16">
      <c r="A46" s="136" t="s">
        <v>55</v>
      </c>
      <c r="B46" s="136">
        <f>'実質公債費比率（分子）の構造'!K$48</f>
        <v>76</v>
      </c>
      <c r="C46" s="136"/>
      <c r="D46" s="136"/>
      <c r="E46" s="136">
        <f>'実質公債費比率（分子）の構造'!L$48</f>
        <v>77</v>
      </c>
      <c r="F46" s="136"/>
      <c r="G46" s="136"/>
      <c r="H46" s="136">
        <f>'実質公債費比率（分子）の構造'!M$48</f>
        <v>78</v>
      </c>
      <c r="I46" s="136"/>
      <c r="J46" s="136"/>
      <c r="K46" s="136">
        <f>'実質公債費比率（分子）の構造'!N$48</f>
        <v>70</v>
      </c>
      <c r="L46" s="136"/>
      <c r="M46" s="136"/>
      <c r="N46" s="136">
        <f>'実質公債費比率（分子）の構造'!O$48</f>
        <v>62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849</v>
      </c>
      <c r="C49" s="136"/>
      <c r="D49" s="136"/>
      <c r="E49" s="136">
        <f>'実質公債費比率（分子）の構造'!L$45</f>
        <v>811</v>
      </c>
      <c r="F49" s="136"/>
      <c r="G49" s="136"/>
      <c r="H49" s="136">
        <f>'実質公債費比率（分子）の構造'!M$45</f>
        <v>769</v>
      </c>
      <c r="I49" s="136"/>
      <c r="J49" s="136"/>
      <c r="K49" s="136">
        <f>'実質公債費比率（分子）の構造'!N$45</f>
        <v>746</v>
      </c>
      <c r="L49" s="136"/>
      <c r="M49" s="136"/>
      <c r="N49" s="136">
        <f>'実質公債費比率（分子）の構造'!O$45</f>
        <v>684</v>
      </c>
      <c r="O49" s="136"/>
      <c r="P49" s="136"/>
    </row>
    <row r="50" spans="1:16">
      <c r="A50" s="136" t="s">
        <v>59</v>
      </c>
      <c r="B50" s="136" t="e">
        <f>NA()</f>
        <v>#N/A</v>
      </c>
      <c r="C50" s="136">
        <f>IF(ISNUMBER('実質公債費比率（分子）の構造'!K$53),'実質公債費比率（分子）の構造'!K$53,NA())</f>
        <v>302</v>
      </c>
      <c r="D50" s="136" t="e">
        <f>NA()</f>
        <v>#N/A</v>
      </c>
      <c r="E50" s="136" t="e">
        <f>NA()</f>
        <v>#N/A</v>
      </c>
      <c r="F50" s="136">
        <f>IF(ISNUMBER('実質公債費比率（分子）の構造'!L$53),'実質公債費比率（分子）の構造'!L$53,NA())</f>
        <v>271</v>
      </c>
      <c r="G50" s="136" t="e">
        <f>NA()</f>
        <v>#N/A</v>
      </c>
      <c r="H50" s="136" t="e">
        <f>NA()</f>
        <v>#N/A</v>
      </c>
      <c r="I50" s="136">
        <f>IF(ISNUMBER('実質公債費比率（分子）の構造'!M$53),'実質公債費比率（分子）の構造'!M$53,NA())</f>
        <v>248</v>
      </c>
      <c r="J50" s="136" t="e">
        <f>NA()</f>
        <v>#N/A</v>
      </c>
      <c r="K50" s="136" t="e">
        <f>NA()</f>
        <v>#N/A</v>
      </c>
      <c r="L50" s="136">
        <f>IF(ISNUMBER('実質公債費比率（分子）の構造'!N$53),'実質公債費比率（分子）の構造'!N$53,NA())</f>
        <v>237</v>
      </c>
      <c r="M50" s="136" t="e">
        <f>NA()</f>
        <v>#N/A</v>
      </c>
      <c r="N50" s="136" t="e">
        <f>NA()</f>
        <v>#N/A</v>
      </c>
      <c r="O50" s="136">
        <f>IF(ISNUMBER('実質公債費比率（分子）の構造'!O$53),'実質公債費比率（分子）の構造'!O$53,NA())</f>
        <v>170</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5934</v>
      </c>
      <c r="E56" s="135"/>
      <c r="F56" s="135"/>
      <c r="G56" s="135">
        <f>'将来負担比率（分子）の構造'!J$51</f>
        <v>5718</v>
      </c>
      <c r="H56" s="135"/>
      <c r="I56" s="135"/>
      <c r="J56" s="135">
        <f>'将来負担比率（分子）の構造'!K$51</f>
        <v>5514</v>
      </c>
      <c r="K56" s="135"/>
      <c r="L56" s="135"/>
      <c r="M56" s="135">
        <f>'将来負担比率（分子）の構造'!L$51</f>
        <v>5345</v>
      </c>
      <c r="N56" s="135"/>
      <c r="O56" s="135"/>
      <c r="P56" s="135">
        <f>'将来負担比率（分子）の構造'!M$51</f>
        <v>5729</v>
      </c>
    </row>
    <row r="57" spans="1:16">
      <c r="A57" s="135" t="s">
        <v>35</v>
      </c>
      <c r="B57" s="135"/>
      <c r="C57" s="135"/>
      <c r="D57" s="135">
        <f>'将来負担比率（分子）の構造'!I$50</f>
        <v>294</v>
      </c>
      <c r="E57" s="135"/>
      <c r="F57" s="135"/>
      <c r="G57" s="135">
        <f>'将来負担比率（分子）の構造'!J$50</f>
        <v>206</v>
      </c>
      <c r="H57" s="135"/>
      <c r="I57" s="135"/>
      <c r="J57" s="135">
        <f>'将来負担比率（分子）の構造'!K$50</f>
        <v>146</v>
      </c>
      <c r="K57" s="135"/>
      <c r="L57" s="135"/>
      <c r="M57" s="135">
        <f>'将来負担比率（分子）の構造'!L$50</f>
        <v>99</v>
      </c>
      <c r="N57" s="135"/>
      <c r="O57" s="135"/>
      <c r="P57" s="135">
        <f>'将来負担比率（分子）の構造'!M$50</f>
        <v>83</v>
      </c>
    </row>
    <row r="58" spans="1:16">
      <c r="A58" s="135" t="s">
        <v>34</v>
      </c>
      <c r="B58" s="135"/>
      <c r="C58" s="135"/>
      <c r="D58" s="135">
        <f>'将来負担比率（分子）の構造'!I$49</f>
        <v>2969</v>
      </c>
      <c r="E58" s="135"/>
      <c r="F58" s="135"/>
      <c r="G58" s="135">
        <f>'将来負担比率（分子）の構造'!J$49</f>
        <v>2950</v>
      </c>
      <c r="H58" s="135"/>
      <c r="I58" s="135"/>
      <c r="J58" s="135">
        <f>'将来負担比率（分子）の構造'!K$49</f>
        <v>2907</v>
      </c>
      <c r="K58" s="135"/>
      <c r="L58" s="135"/>
      <c r="M58" s="135">
        <f>'将来負担比率（分子）の構造'!L$49</f>
        <v>3213</v>
      </c>
      <c r="N58" s="135"/>
      <c r="O58" s="135"/>
      <c r="P58" s="135">
        <f>'将来負担比率（分子）の構造'!M$49</f>
        <v>2856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1403</v>
      </c>
      <c r="C62" s="135"/>
      <c r="D62" s="135"/>
      <c r="E62" s="135">
        <f>'将来負担比率（分子）の構造'!J$45</f>
        <v>1409</v>
      </c>
      <c r="F62" s="135"/>
      <c r="G62" s="135"/>
      <c r="H62" s="135">
        <f>'将来負担比率（分子）の構造'!K$45</f>
        <v>1419</v>
      </c>
      <c r="I62" s="135"/>
      <c r="J62" s="135"/>
      <c r="K62" s="135">
        <f>'将来負担比率（分子）の構造'!L$45</f>
        <v>1446</v>
      </c>
      <c r="L62" s="135"/>
      <c r="M62" s="135"/>
      <c r="N62" s="135">
        <f>'将来負担比率（分子）の構造'!M$45</f>
        <v>1367</v>
      </c>
      <c r="O62" s="135"/>
      <c r="P62" s="135"/>
    </row>
    <row r="63" spans="1:16">
      <c r="A63" s="135" t="s">
        <v>28</v>
      </c>
      <c r="B63" s="135">
        <f>'将来負担比率（分子）の構造'!I$44</f>
        <v>431</v>
      </c>
      <c r="C63" s="135"/>
      <c r="D63" s="135"/>
      <c r="E63" s="135">
        <f>'将来負担比率（分子）の構造'!J$44</f>
        <v>367</v>
      </c>
      <c r="F63" s="135"/>
      <c r="G63" s="135"/>
      <c r="H63" s="135">
        <f>'将来負担比率（分子）の構造'!K$44</f>
        <v>305</v>
      </c>
      <c r="I63" s="135"/>
      <c r="J63" s="135"/>
      <c r="K63" s="135">
        <f>'将来負担比率（分子）の構造'!L$44</f>
        <v>242</v>
      </c>
      <c r="L63" s="135"/>
      <c r="M63" s="135"/>
      <c r="N63" s="135">
        <f>'将来負担比率（分子）の構造'!M$44</f>
        <v>179</v>
      </c>
      <c r="O63" s="135"/>
      <c r="P63" s="135"/>
    </row>
    <row r="64" spans="1:16">
      <c r="A64" s="135" t="s">
        <v>27</v>
      </c>
      <c r="B64" s="135">
        <f>'将来負担比率（分子）の構造'!I$43</f>
        <v>698</v>
      </c>
      <c r="C64" s="135"/>
      <c r="D64" s="135"/>
      <c r="E64" s="135">
        <f>'将来負担比率（分子）の構造'!J$43</f>
        <v>673</v>
      </c>
      <c r="F64" s="135"/>
      <c r="G64" s="135"/>
      <c r="H64" s="135">
        <f>'将来負担比率（分子）の構造'!K$43</f>
        <v>601</v>
      </c>
      <c r="I64" s="135"/>
      <c r="J64" s="135"/>
      <c r="K64" s="135">
        <f>'将来負担比率（分子）の構造'!L$43</f>
        <v>550</v>
      </c>
      <c r="L64" s="135"/>
      <c r="M64" s="135"/>
      <c r="N64" s="135">
        <f>'将来負担比率（分子）の構造'!M$43</f>
        <v>493</v>
      </c>
      <c r="O64" s="135"/>
      <c r="P64" s="135"/>
    </row>
    <row r="65" spans="1:16">
      <c r="A65" s="135" t="s">
        <v>26</v>
      </c>
      <c r="B65" s="135">
        <f>'将来負担比率（分子）の構造'!I$42</f>
        <v>11</v>
      </c>
      <c r="C65" s="135"/>
      <c r="D65" s="135"/>
      <c r="E65" s="135">
        <f>'将来負担比率（分子）の構造'!J$42</f>
        <v>9</v>
      </c>
      <c r="F65" s="135"/>
      <c r="G65" s="135"/>
      <c r="H65" s="135">
        <f>'将来負担比率（分子）の構造'!K$42</f>
        <v>7</v>
      </c>
      <c r="I65" s="135"/>
      <c r="J65" s="135"/>
      <c r="K65" s="135">
        <f>'将来負担比率（分子）の構造'!L$42</f>
        <v>4</v>
      </c>
      <c r="L65" s="135"/>
      <c r="M65" s="135"/>
      <c r="N65" s="135" t="str">
        <f>'将来負担比率（分子）の構造'!M$42</f>
        <v>-</v>
      </c>
      <c r="O65" s="135"/>
      <c r="P65" s="135"/>
    </row>
    <row r="66" spans="1:16">
      <c r="A66" s="135" t="s">
        <v>25</v>
      </c>
      <c r="B66" s="135">
        <f>'将来負担比率（分子）の構造'!I$41</f>
        <v>6292</v>
      </c>
      <c r="C66" s="135"/>
      <c r="D66" s="135"/>
      <c r="E66" s="135">
        <f>'将来負担比率（分子）の構造'!J$41</f>
        <v>5957</v>
      </c>
      <c r="F66" s="135"/>
      <c r="G66" s="135"/>
      <c r="H66" s="135">
        <f>'将来負担比率（分子）の構造'!K$41</f>
        <v>5527</v>
      </c>
      <c r="I66" s="135"/>
      <c r="J66" s="135"/>
      <c r="K66" s="135">
        <f>'将来負担比率（分子）の構造'!L$41</f>
        <v>5006</v>
      </c>
      <c r="L66" s="135"/>
      <c r="M66" s="135"/>
      <c r="N66" s="135">
        <f>'将来負担比率（分子）の構造'!M$41</f>
        <v>5302</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4"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1386940</v>
      </c>
      <c r="S5" s="583"/>
      <c r="T5" s="583"/>
      <c r="U5" s="583"/>
      <c r="V5" s="583"/>
      <c r="W5" s="583"/>
      <c r="X5" s="583"/>
      <c r="Y5" s="584"/>
      <c r="Z5" s="585">
        <v>17.899999999999999</v>
      </c>
      <c r="AA5" s="585"/>
      <c r="AB5" s="585"/>
      <c r="AC5" s="585"/>
      <c r="AD5" s="586">
        <v>1386940</v>
      </c>
      <c r="AE5" s="586"/>
      <c r="AF5" s="586"/>
      <c r="AG5" s="586"/>
      <c r="AH5" s="586"/>
      <c r="AI5" s="586"/>
      <c r="AJ5" s="586"/>
      <c r="AK5" s="586"/>
      <c r="AL5" s="587">
        <v>34.799999999999997</v>
      </c>
      <c r="AM5" s="588"/>
      <c r="AN5" s="588"/>
      <c r="AO5" s="589"/>
      <c r="AP5" s="579" t="s">
        <v>209</v>
      </c>
      <c r="AQ5" s="580"/>
      <c r="AR5" s="580"/>
      <c r="AS5" s="580"/>
      <c r="AT5" s="580"/>
      <c r="AU5" s="580"/>
      <c r="AV5" s="580"/>
      <c r="AW5" s="580"/>
      <c r="AX5" s="580"/>
      <c r="AY5" s="580"/>
      <c r="AZ5" s="580"/>
      <c r="BA5" s="580"/>
      <c r="BB5" s="580"/>
      <c r="BC5" s="580"/>
      <c r="BD5" s="580"/>
      <c r="BE5" s="580"/>
      <c r="BF5" s="581"/>
      <c r="BG5" s="593">
        <v>1381601</v>
      </c>
      <c r="BH5" s="594"/>
      <c r="BI5" s="594"/>
      <c r="BJ5" s="594"/>
      <c r="BK5" s="594"/>
      <c r="BL5" s="594"/>
      <c r="BM5" s="594"/>
      <c r="BN5" s="595"/>
      <c r="BO5" s="596">
        <v>99.6</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50579</v>
      </c>
      <c r="S6" s="594"/>
      <c r="T6" s="594"/>
      <c r="U6" s="594"/>
      <c r="V6" s="594"/>
      <c r="W6" s="594"/>
      <c r="X6" s="594"/>
      <c r="Y6" s="595"/>
      <c r="Z6" s="596">
        <v>0.7</v>
      </c>
      <c r="AA6" s="596"/>
      <c r="AB6" s="596"/>
      <c r="AC6" s="596"/>
      <c r="AD6" s="597">
        <v>50579</v>
      </c>
      <c r="AE6" s="597"/>
      <c r="AF6" s="597"/>
      <c r="AG6" s="597"/>
      <c r="AH6" s="597"/>
      <c r="AI6" s="597"/>
      <c r="AJ6" s="597"/>
      <c r="AK6" s="597"/>
      <c r="AL6" s="598">
        <v>1.3</v>
      </c>
      <c r="AM6" s="599"/>
      <c r="AN6" s="599"/>
      <c r="AO6" s="600"/>
      <c r="AP6" s="590" t="s">
        <v>215</v>
      </c>
      <c r="AQ6" s="591"/>
      <c r="AR6" s="591"/>
      <c r="AS6" s="591"/>
      <c r="AT6" s="591"/>
      <c r="AU6" s="591"/>
      <c r="AV6" s="591"/>
      <c r="AW6" s="591"/>
      <c r="AX6" s="591"/>
      <c r="AY6" s="591"/>
      <c r="AZ6" s="591"/>
      <c r="BA6" s="591"/>
      <c r="BB6" s="591"/>
      <c r="BC6" s="591"/>
      <c r="BD6" s="591"/>
      <c r="BE6" s="591"/>
      <c r="BF6" s="592"/>
      <c r="BG6" s="593">
        <v>1381601</v>
      </c>
      <c r="BH6" s="594"/>
      <c r="BI6" s="594"/>
      <c r="BJ6" s="594"/>
      <c r="BK6" s="594"/>
      <c r="BL6" s="594"/>
      <c r="BM6" s="594"/>
      <c r="BN6" s="595"/>
      <c r="BO6" s="596">
        <v>99.6</v>
      </c>
      <c r="BP6" s="596"/>
      <c r="BQ6" s="596"/>
      <c r="BR6" s="596"/>
      <c r="BS6" s="597" t="s">
        <v>210</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73771</v>
      </c>
      <c r="CS6" s="594"/>
      <c r="CT6" s="594"/>
      <c r="CU6" s="594"/>
      <c r="CV6" s="594"/>
      <c r="CW6" s="594"/>
      <c r="CX6" s="594"/>
      <c r="CY6" s="595"/>
      <c r="CZ6" s="596">
        <v>1.1000000000000001</v>
      </c>
      <c r="DA6" s="596"/>
      <c r="DB6" s="596"/>
      <c r="DC6" s="596"/>
      <c r="DD6" s="602" t="s">
        <v>210</v>
      </c>
      <c r="DE6" s="594"/>
      <c r="DF6" s="594"/>
      <c r="DG6" s="594"/>
      <c r="DH6" s="594"/>
      <c r="DI6" s="594"/>
      <c r="DJ6" s="594"/>
      <c r="DK6" s="594"/>
      <c r="DL6" s="594"/>
      <c r="DM6" s="594"/>
      <c r="DN6" s="594"/>
      <c r="DO6" s="594"/>
      <c r="DP6" s="595"/>
      <c r="DQ6" s="602">
        <v>73771</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1578</v>
      </c>
      <c r="S7" s="594"/>
      <c r="T7" s="594"/>
      <c r="U7" s="594"/>
      <c r="V7" s="594"/>
      <c r="W7" s="594"/>
      <c r="X7" s="594"/>
      <c r="Y7" s="595"/>
      <c r="Z7" s="596">
        <v>0</v>
      </c>
      <c r="AA7" s="596"/>
      <c r="AB7" s="596"/>
      <c r="AC7" s="596"/>
      <c r="AD7" s="597">
        <v>1578</v>
      </c>
      <c r="AE7" s="597"/>
      <c r="AF7" s="597"/>
      <c r="AG7" s="597"/>
      <c r="AH7" s="597"/>
      <c r="AI7" s="597"/>
      <c r="AJ7" s="597"/>
      <c r="AK7" s="597"/>
      <c r="AL7" s="598">
        <v>0</v>
      </c>
      <c r="AM7" s="599"/>
      <c r="AN7" s="599"/>
      <c r="AO7" s="600"/>
      <c r="AP7" s="590" t="s">
        <v>218</v>
      </c>
      <c r="AQ7" s="591"/>
      <c r="AR7" s="591"/>
      <c r="AS7" s="591"/>
      <c r="AT7" s="591"/>
      <c r="AU7" s="591"/>
      <c r="AV7" s="591"/>
      <c r="AW7" s="591"/>
      <c r="AX7" s="591"/>
      <c r="AY7" s="591"/>
      <c r="AZ7" s="591"/>
      <c r="BA7" s="591"/>
      <c r="BB7" s="591"/>
      <c r="BC7" s="591"/>
      <c r="BD7" s="591"/>
      <c r="BE7" s="591"/>
      <c r="BF7" s="592"/>
      <c r="BG7" s="593">
        <v>294537</v>
      </c>
      <c r="BH7" s="594"/>
      <c r="BI7" s="594"/>
      <c r="BJ7" s="594"/>
      <c r="BK7" s="594"/>
      <c r="BL7" s="594"/>
      <c r="BM7" s="594"/>
      <c r="BN7" s="595"/>
      <c r="BO7" s="596">
        <v>21.2</v>
      </c>
      <c r="BP7" s="596"/>
      <c r="BQ7" s="596"/>
      <c r="BR7" s="596"/>
      <c r="BS7" s="597" t="s">
        <v>210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1750204</v>
      </c>
      <c r="CS7" s="594"/>
      <c r="CT7" s="594"/>
      <c r="CU7" s="594"/>
      <c r="CV7" s="594"/>
      <c r="CW7" s="594"/>
      <c r="CX7" s="594"/>
      <c r="CY7" s="595"/>
      <c r="CZ7" s="596">
        <v>25.5</v>
      </c>
      <c r="DA7" s="596"/>
      <c r="DB7" s="596"/>
      <c r="DC7" s="596"/>
      <c r="DD7" s="602">
        <v>942443</v>
      </c>
      <c r="DE7" s="594"/>
      <c r="DF7" s="594"/>
      <c r="DG7" s="594"/>
      <c r="DH7" s="594"/>
      <c r="DI7" s="594"/>
      <c r="DJ7" s="594"/>
      <c r="DK7" s="594"/>
      <c r="DL7" s="594"/>
      <c r="DM7" s="594"/>
      <c r="DN7" s="594"/>
      <c r="DO7" s="594"/>
      <c r="DP7" s="595"/>
      <c r="DQ7" s="602">
        <v>876441</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5291</v>
      </c>
      <c r="S8" s="594"/>
      <c r="T8" s="594"/>
      <c r="U8" s="594"/>
      <c r="V8" s="594"/>
      <c r="W8" s="594"/>
      <c r="X8" s="594"/>
      <c r="Y8" s="595"/>
      <c r="Z8" s="596">
        <v>0.1</v>
      </c>
      <c r="AA8" s="596"/>
      <c r="AB8" s="596"/>
      <c r="AC8" s="596"/>
      <c r="AD8" s="597">
        <v>5291</v>
      </c>
      <c r="AE8" s="597"/>
      <c r="AF8" s="597"/>
      <c r="AG8" s="597"/>
      <c r="AH8" s="597"/>
      <c r="AI8" s="597"/>
      <c r="AJ8" s="597"/>
      <c r="AK8" s="597"/>
      <c r="AL8" s="598">
        <v>0.1</v>
      </c>
      <c r="AM8" s="599"/>
      <c r="AN8" s="599"/>
      <c r="AO8" s="600"/>
      <c r="AP8" s="590" t="s">
        <v>221</v>
      </c>
      <c r="AQ8" s="591"/>
      <c r="AR8" s="591"/>
      <c r="AS8" s="591"/>
      <c r="AT8" s="591"/>
      <c r="AU8" s="591"/>
      <c r="AV8" s="591"/>
      <c r="AW8" s="591"/>
      <c r="AX8" s="591"/>
      <c r="AY8" s="591"/>
      <c r="AZ8" s="591"/>
      <c r="BA8" s="591"/>
      <c r="BB8" s="591"/>
      <c r="BC8" s="591"/>
      <c r="BD8" s="591"/>
      <c r="BE8" s="591"/>
      <c r="BF8" s="592"/>
      <c r="BG8" s="593">
        <v>15312</v>
      </c>
      <c r="BH8" s="594"/>
      <c r="BI8" s="594"/>
      <c r="BJ8" s="594"/>
      <c r="BK8" s="594"/>
      <c r="BL8" s="594"/>
      <c r="BM8" s="594"/>
      <c r="BN8" s="595"/>
      <c r="BO8" s="596">
        <v>1.1000000000000001</v>
      </c>
      <c r="BP8" s="596"/>
      <c r="BQ8" s="596"/>
      <c r="BR8" s="596"/>
      <c r="BS8" s="602" t="s">
        <v>112</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1194554</v>
      </c>
      <c r="CS8" s="594"/>
      <c r="CT8" s="594"/>
      <c r="CU8" s="594"/>
      <c r="CV8" s="594"/>
      <c r="CW8" s="594"/>
      <c r="CX8" s="594"/>
      <c r="CY8" s="595"/>
      <c r="CZ8" s="596">
        <v>17.399999999999999</v>
      </c>
      <c r="DA8" s="596"/>
      <c r="DB8" s="596"/>
      <c r="DC8" s="596"/>
      <c r="DD8" s="602">
        <v>13477</v>
      </c>
      <c r="DE8" s="594"/>
      <c r="DF8" s="594"/>
      <c r="DG8" s="594"/>
      <c r="DH8" s="594"/>
      <c r="DI8" s="594"/>
      <c r="DJ8" s="594"/>
      <c r="DK8" s="594"/>
      <c r="DL8" s="594"/>
      <c r="DM8" s="594"/>
      <c r="DN8" s="594"/>
      <c r="DO8" s="594"/>
      <c r="DP8" s="595"/>
      <c r="DQ8" s="602">
        <v>835510</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3249</v>
      </c>
      <c r="S9" s="594"/>
      <c r="T9" s="594"/>
      <c r="U9" s="594"/>
      <c r="V9" s="594"/>
      <c r="W9" s="594"/>
      <c r="X9" s="594"/>
      <c r="Y9" s="595"/>
      <c r="Z9" s="596">
        <v>0</v>
      </c>
      <c r="AA9" s="596"/>
      <c r="AB9" s="596"/>
      <c r="AC9" s="596"/>
      <c r="AD9" s="597">
        <v>3249</v>
      </c>
      <c r="AE9" s="597"/>
      <c r="AF9" s="597"/>
      <c r="AG9" s="597"/>
      <c r="AH9" s="597"/>
      <c r="AI9" s="597"/>
      <c r="AJ9" s="597"/>
      <c r="AK9" s="597"/>
      <c r="AL9" s="598">
        <v>0.1</v>
      </c>
      <c r="AM9" s="599"/>
      <c r="AN9" s="599"/>
      <c r="AO9" s="600"/>
      <c r="AP9" s="590" t="s">
        <v>224</v>
      </c>
      <c r="AQ9" s="591"/>
      <c r="AR9" s="591"/>
      <c r="AS9" s="591"/>
      <c r="AT9" s="591"/>
      <c r="AU9" s="591"/>
      <c r="AV9" s="591"/>
      <c r="AW9" s="591"/>
      <c r="AX9" s="591"/>
      <c r="AY9" s="591"/>
      <c r="AZ9" s="591"/>
      <c r="BA9" s="591"/>
      <c r="BB9" s="591"/>
      <c r="BC9" s="591"/>
      <c r="BD9" s="591"/>
      <c r="BE9" s="591"/>
      <c r="BF9" s="592"/>
      <c r="BG9" s="593">
        <v>251534</v>
      </c>
      <c r="BH9" s="594"/>
      <c r="BI9" s="594"/>
      <c r="BJ9" s="594"/>
      <c r="BK9" s="594"/>
      <c r="BL9" s="594"/>
      <c r="BM9" s="594"/>
      <c r="BN9" s="595"/>
      <c r="BO9" s="596">
        <v>18.100000000000001</v>
      </c>
      <c r="BP9" s="596"/>
      <c r="BQ9" s="596"/>
      <c r="BR9" s="596"/>
      <c r="BS9" s="602" t="s">
        <v>112</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633922</v>
      </c>
      <c r="CS9" s="594"/>
      <c r="CT9" s="594"/>
      <c r="CU9" s="594"/>
      <c r="CV9" s="594"/>
      <c r="CW9" s="594"/>
      <c r="CX9" s="594"/>
      <c r="CY9" s="595"/>
      <c r="CZ9" s="596">
        <v>9.3000000000000007</v>
      </c>
      <c r="DA9" s="596"/>
      <c r="DB9" s="596"/>
      <c r="DC9" s="596"/>
      <c r="DD9" s="602">
        <v>79116</v>
      </c>
      <c r="DE9" s="594"/>
      <c r="DF9" s="594"/>
      <c r="DG9" s="594"/>
      <c r="DH9" s="594"/>
      <c r="DI9" s="594"/>
      <c r="DJ9" s="594"/>
      <c r="DK9" s="594"/>
      <c r="DL9" s="594"/>
      <c r="DM9" s="594"/>
      <c r="DN9" s="594"/>
      <c r="DO9" s="594"/>
      <c r="DP9" s="595"/>
      <c r="DQ9" s="602">
        <v>519618</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101694</v>
      </c>
      <c r="S10" s="594"/>
      <c r="T10" s="594"/>
      <c r="U10" s="594"/>
      <c r="V10" s="594"/>
      <c r="W10" s="594"/>
      <c r="X10" s="594"/>
      <c r="Y10" s="595"/>
      <c r="Z10" s="596">
        <v>1.3</v>
      </c>
      <c r="AA10" s="596"/>
      <c r="AB10" s="596"/>
      <c r="AC10" s="596"/>
      <c r="AD10" s="597">
        <v>101694</v>
      </c>
      <c r="AE10" s="597"/>
      <c r="AF10" s="597"/>
      <c r="AG10" s="597"/>
      <c r="AH10" s="597"/>
      <c r="AI10" s="597"/>
      <c r="AJ10" s="597"/>
      <c r="AK10" s="597"/>
      <c r="AL10" s="598">
        <v>2.6</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16623</v>
      </c>
      <c r="BH10" s="594"/>
      <c r="BI10" s="594"/>
      <c r="BJ10" s="594"/>
      <c r="BK10" s="594"/>
      <c r="BL10" s="594"/>
      <c r="BM10" s="594"/>
      <c r="BN10" s="595"/>
      <c r="BO10" s="596">
        <v>1.2</v>
      </c>
      <c r="BP10" s="596"/>
      <c r="BQ10" s="596"/>
      <c r="BR10" s="596"/>
      <c r="BS10" s="602" t="s">
        <v>112</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1846</v>
      </c>
      <c r="CS10" s="594"/>
      <c r="CT10" s="594"/>
      <c r="CU10" s="594"/>
      <c r="CV10" s="594"/>
      <c r="CW10" s="594"/>
      <c r="CX10" s="594"/>
      <c r="CY10" s="595"/>
      <c r="CZ10" s="596">
        <v>0</v>
      </c>
      <c r="DA10" s="596"/>
      <c r="DB10" s="596"/>
      <c r="DC10" s="596"/>
      <c r="DD10" s="602" t="s">
        <v>112</v>
      </c>
      <c r="DE10" s="594"/>
      <c r="DF10" s="594"/>
      <c r="DG10" s="594"/>
      <c r="DH10" s="594"/>
      <c r="DI10" s="594"/>
      <c r="DJ10" s="594"/>
      <c r="DK10" s="594"/>
      <c r="DL10" s="594"/>
      <c r="DM10" s="594"/>
      <c r="DN10" s="594"/>
      <c r="DO10" s="594"/>
      <c r="DP10" s="595"/>
      <c r="DQ10" s="602">
        <v>1846</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11068</v>
      </c>
      <c r="BH11" s="594"/>
      <c r="BI11" s="594"/>
      <c r="BJ11" s="594"/>
      <c r="BK11" s="594"/>
      <c r="BL11" s="594"/>
      <c r="BM11" s="594"/>
      <c r="BN11" s="595"/>
      <c r="BO11" s="596">
        <v>0.8</v>
      </c>
      <c r="BP11" s="596"/>
      <c r="BQ11" s="596"/>
      <c r="BR11" s="596"/>
      <c r="BS11" s="602" t="s">
        <v>112</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493622</v>
      </c>
      <c r="CS11" s="594"/>
      <c r="CT11" s="594"/>
      <c r="CU11" s="594"/>
      <c r="CV11" s="594"/>
      <c r="CW11" s="594"/>
      <c r="CX11" s="594"/>
      <c r="CY11" s="595"/>
      <c r="CZ11" s="596">
        <v>7.2</v>
      </c>
      <c r="DA11" s="596"/>
      <c r="DB11" s="596"/>
      <c r="DC11" s="596"/>
      <c r="DD11" s="602">
        <v>347157</v>
      </c>
      <c r="DE11" s="594"/>
      <c r="DF11" s="594"/>
      <c r="DG11" s="594"/>
      <c r="DH11" s="594"/>
      <c r="DI11" s="594"/>
      <c r="DJ11" s="594"/>
      <c r="DK11" s="594"/>
      <c r="DL11" s="594"/>
      <c r="DM11" s="594"/>
      <c r="DN11" s="594"/>
      <c r="DO11" s="594"/>
      <c r="DP11" s="595"/>
      <c r="DQ11" s="602">
        <v>324171</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1034079</v>
      </c>
      <c r="BH12" s="594"/>
      <c r="BI12" s="594"/>
      <c r="BJ12" s="594"/>
      <c r="BK12" s="594"/>
      <c r="BL12" s="594"/>
      <c r="BM12" s="594"/>
      <c r="BN12" s="595"/>
      <c r="BO12" s="596">
        <v>74.599999999999994</v>
      </c>
      <c r="BP12" s="596"/>
      <c r="BQ12" s="596"/>
      <c r="BR12" s="596"/>
      <c r="BS12" s="602" t="s">
        <v>112</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280325</v>
      </c>
      <c r="CS12" s="594"/>
      <c r="CT12" s="594"/>
      <c r="CU12" s="594"/>
      <c r="CV12" s="594"/>
      <c r="CW12" s="594"/>
      <c r="CX12" s="594"/>
      <c r="CY12" s="595"/>
      <c r="CZ12" s="596">
        <v>4.0999999999999996</v>
      </c>
      <c r="DA12" s="596"/>
      <c r="DB12" s="596"/>
      <c r="DC12" s="596"/>
      <c r="DD12" s="602">
        <v>13776</v>
      </c>
      <c r="DE12" s="594"/>
      <c r="DF12" s="594"/>
      <c r="DG12" s="594"/>
      <c r="DH12" s="594"/>
      <c r="DI12" s="594"/>
      <c r="DJ12" s="594"/>
      <c r="DK12" s="594"/>
      <c r="DL12" s="594"/>
      <c r="DM12" s="594"/>
      <c r="DN12" s="594"/>
      <c r="DO12" s="594"/>
      <c r="DP12" s="595"/>
      <c r="DQ12" s="602">
        <v>261665</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7961</v>
      </c>
      <c r="S13" s="594"/>
      <c r="T13" s="594"/>
      <c r="U13" s="594"/>
      <c r="V13" s="594"/>
      <c r="W13" s="594"/>
      <c r="X13" s="594"/>
      <c r="Y13" s="595"/>
      <c r="Z13" s="596">
        <v>0.1</v>
      </c>
      <c r="AA13" s="596"/>
      <c r="AB13" s="596"/>
      <c r="AC13" s="596"/>
      <c r="AD13" s="597">
        <v>7961</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519809</v>
      </c>
      <c r="BH13" s="594"/>
      <c r="BI13" s="594"/>
      <c r="BJ13" s="594"/>
      <c r="BK13" s="594"/>
      <c r="BL13" s="594"/>
      <c r="BM13" s="594"/>
      <c r="BN13" s="595"/>
      <c r="BO13" s="596">
        <v>37.5</v>
      </c>
      <c r="BP13" s="596"/>
      <c r="BQ13" s="596"/>
      <c r="BR13" s="596"/>
      <c r="BS13" s="602" t="s">
        <v>112</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357386</v>
      </c>
      <c r="CS13" s="594"/>
      <c r="CT13" s="594"/>
      <c r="CU13" s="594"/>
      <c r="CV13" s="594"/>
      <c r="CW13" s="594"/>
      <c r="CX13" s="594"/>
      <c r="CY13" s="595"/>
      <c r="CZ13" s="596">
        <v>5.2</v>
      </c>
      <c r="DA13" s="596"/>
      <c r="DB13" s="596"/>
      <c r="DC13" s="596"/>
      <c r="DD13" s="602">
        <v>264476</v>
      </c>
      <c r="DE13" s="594"/>
      <c r="DF13" s="594"/>
      <c r="DG13" s="594"/>
      <c r="DH13" s="594"/>
      <c r="DI13" s="594"/>
      <c r="DJ13" s="594"/>
      <c r="DK13" s="594"/>
      <c r="DL13" s="594"/>
      <c r="DM13" s="594"/>
      <c r="DN13" s="594"/>
      <c r="DO13" s="594"/>
      <c r="DP13" s="595"/>
      <c r="DQ13" s="602">
        <v>228984</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21594</v>
      </c>
      <c r="BH14" s="594"/>
      <c r="BI14" s="594"/>
      <c r="BJ14" s="594"/>
      <c r="BK14" s="594"/>
      <c r="BL14" s="594"/>
      <c r="BM14" s="594"/>
      <c r="BN14" s="595"/>
      <c r="BO14" s="596">
        <v>1.6</v>
      </c>
      <c r="BP14" s="596"/>
      <c r="BQ14" s="596"/>
      <c r="BR14" s="596"/>
      <c r="BS14" s="602" t="s">
        <v>112</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450396</v>
      </c>
      <c r="CS14" s="594"/>
      <c r="CT14" s="594"/>
      <c r="CU14" s="594"/>
      <c r="CV14" s="594"/>
      <c r="CW14" s="594"/>
      <c r="CX14" s="594"/>
      <c r="CY14" s="595"/>
      <c r="CZ14" s="596">
        <v>6.6</v>
      </c>
      <c r="DA14" s="596"/>
      <c r="DB14" s="596"/>
      <c r="DC14" s="596"/>
      <c r="DD14" s="602">
        <v>192275</v>
      </c>
      <c r="DE14" s="594"/>
      <c r="DF14" s="594"/>
      <c r="DG14" s="594"/>
      <c r="DH14" s="594"/>
      <c r="DI14" s="594"/>
      <c r="DJ14" s="594"/>
      <c r="DK14" s="594"/>
      <c r="DL14" s="594"/>
      <c r="DM14" s="594"/>
      <c r="DN14" s="594"/>
      <c r="DO14" s="594"/>
      <c r="DP14" s="595"/>
      <c r="DQ14" s="602">
        <v>268245</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1266</v>
      </c>
      <c r="S15" s="594"/>
      <c r="T15" s="594"/>
      <c r="U15" s="594"/>
      <c r="V15" s="594"/>
      <c r="W15" s="594"/>
      <c r="X15" s="594"/>
      <c r="Y15" s="595"/>
      <c r="Z15" s="596">
        <v>0</v>
      </c>
      <c r="AA15" s="596"/>
      <c r="AB15" s="596"/>
      <c r="AC15" s="596"/>
      <c r="AD15" s="597">
        <v>1266</v>
      </c>
      <c r="AE15" s="597"/>
      <c r="AF15" s="597"/>
      <c r="AG15" s="597"/>
      <c r="AH15" s="597"/>
      <c r="AI15" s="597"/>
      <c r="AJ15" s="597"/>
      <c r="AK15" s="597"/>
      <c r="AL15" s="598">
        <v>0</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31391</v>
      </c>
      <c r="BH15" s="594"/>
      <c r="BI15" s="594"/>
      <c r="BJ15" s="594"/>
      <c r="BK15" s="594"/>
      <c r="BL15" s="594"/>
      <c r="BM15" s="594"/>
      <c r="BN15" s="595"/>
      <c r="BO15" s="596">
        <v>2.2999999999999998</v>
      </c>
      <c r="BP15" s="596"/>
      <c r="BQ15" s="596"/>
      <c r="BR15" s="596"/>
      <c r="BS15" s="602" t="s">
        <v>112</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552801</v>
      </c>
      <c r="CS15" s="594"/>
      <c r="CT15" s="594"/>
      <c r="CU15" s="594"/>
      <c r="CV15" s="594"/>
      <c r="CW15" s="594"/>
      <c r="CX15" s="594"/>
      <c r="CY15" s="595"/>
      <c r="CZ15" s="596">
        <v>8.1</v>
      </c>
      <c r="DA15" s="596"/>
      <c r="DB15" s="596"/>
      <c r="DC15" s="596"/>
      <c r="DD15" s="602">
        <v>85965</v>
      </c>
      <c r="DE15" s="594"/>
      <c r="DF15" s="594"/>
      <c r="DG15" s="594"/>
      <c r="DH15" s="594"/>
      <c r="DI15" s="594"/>
      <c r="DJ15" s="594"/>
      <c r="DK15" s="594"/>
      <c r="DL15" s="594"/>
      <c r="DM15" s="594"/>
      <c r="DN15" s="594"/>
      <c r="DO15" s="594"/>
      <c r="DP15" s="595"/>
      <c r="DQ15" s="602">
        <v>515729</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2744109</v>
      </c>
      <c r="S16" s="594"/>
      <c r="T16" s="594"/>
      <c r="U16" s="594"/>
      <c r="V16" s="594"/>
      <c r="W16" s="594"/>
      <c r="X16" s="594"/>
      <c r="Y16" s="595"/>
      <c r="Z16" s="596">
        <v>35.5</v>
      </c>
      <c r="AA16" s="596"/>
      <c r="AB16" s="596"/>
      <c r="AC16" s="596"/>
      <c r="AD16" s="597">
        <v>2395830</v>
      </c>
      <c r="AE16" s="597"/>
      <c r="AF16" s="597"/>
      <c r="AG16" s="597"/>
      <c r="AH16" s="597"/>
      <c r="AI16" s="597"/>
      <c r="AJ16" s="597"/>
      <c r="AK16" s="597"/>
      <c r="AL16" s="598">
        <v>60.1</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8730</v>
      </c>
      <c r="CS16" s="594"/>
      <c r="CT16" s="594"/>
      <c r="CU16" s="594"/>
      <c r="CV16" s="594"/>
      <c r="CW16" s="594"/>
      <c r="CX16" s="594"/>
      <c r="CY16" s="595"/>
      <c r="CZ16" s="596">
        <v>0.1</v>
      </c>
      <c r="DA16" s="596"/>
      <c r="DB16" s="596"/>
      <c r="DC16" s="596"/>
      <c r="DD16" s="602" t="s">
        <v>112</v>
      </c>
      <c r="DE16" s="594"/>
      <c r="DF16" s="594"/>
      <c r="DG16" s="594"/>
      <c r="DH16" s="594"/>
      <c r="DI16" s="594"/>
      <c r="DJ16" s="594"/>
      <c r="DK16" s="594"/>
      <c r="DL16" s="594"/>
      <c r="DM16" s="594"/>
      <c r="DN16" s="594"/>
      <c r="DO16" s="594"/>
      <c r="DP16" s="595"/>
      <c r="DQ16" s="602">
        <v>8730</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2395830</v>
      </c>
      <c r="S17" s="594"/>
      <c r="T17" s="594"/>
      <c r="U17" s="594"/>
      <c r="V17" s="594"/>
      <c r="W17" s="594"/>
      <c r="X17" s="594"/>
      <c r="Y17" s="595"/>
      <c r="Z17" s="596">
        <v>31</v>
      </c>
      <c r="AA17" s="596"/>
      <c r="AB17" s="596"/>
      <c r="AC17" s="596"/>
      <c r="AD17" s="597">
        <v>2395830</v>
      </c>
      <c r="AE17" s="597"/>
      <c r="AF17" s="597"/>
      <c r="AG17" s="597"/>
      <c r="AH17" s="597"/>
      <c r="AI17" s="597"/>
      <c r="AJ17" s="597"/>
      <c r="AK17" s="597"/>
      <c r="AL17" s="598">
        <v>60.1</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1055524</v>
      </c>
      <c r="CS17" s="594"/>
      <c r="CT17" s="594"/>
      <c r="CU17" s="594"/>
      <c r="CV17" s="594"/>
      <c r="CW17" s="594"/>
      <c r="CX17" s="594"/>
      <c r="CY17" s="595"/>
      <c r="CZ17" s="596">
        <v>15.4</v>
      </c>
      <c r="DA17" s="596"/>
      <c r="DB17" s="596"/>
      <c r="DC17" s="596"/>
      <c r="DD17" s="602" t="s">
        <v>112</v>
      </c>
      <c r="DE17" s="594"/>
      <c r="DF17" s="594"/>
      <c r="DG17" s="594"/>
      <c r="DH17" s="594"/>
      <c r="DI17" s="594"/>
      <c r="DJ17" s="594"/>
      <c r="DK17" s="594"/>
      <c r="DL17" s="594"/>
      <c r="DM17" s="594"/>
      <c r="DN17" s="594"/>
      <c r="DO17" s="594"/>
      <c r="DP17" s="595"/>
      <c r="DQ17" s="602">
        <v>1030423</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348279</v>
      </c>
      <c r="S18" s="594"/>
      <c r="T18" s="594"/>
      <c r="U18" s="594"/>
      <c r="V18" s="594"/>
      <c r="W18" s="594"/>
      <c r="X18" s="594"/>
      <c r="Y18" s="595"/>
      <c r="Z18" s="596">
        <v>4.5</v>
      </c>
      <c r="AA18" s="596"/>
      <c r="AB18" s="596"/>
      <c r="AC18" s="596"/>
      <c r="AD18" s="597" t="s">
        <v>112</v>
      </c>
      <c r="AE18" s="597"/>
      <c r="AF18" s="597"/>
      <c r="AG18" s="597"/>
      <c r="AH18" s="597"/>
      <c r="AI18" s="597"/>
      <c r="AJ18" s="597"/>
      <c r="AK18" s="597"/>
      <c r="AL18" s="598" t="s">
        <v>112</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112</v>
      </c>
      <c r="S19" s="594"/>
      <c r="T19" s="594"/>
      <c r="U19" s="594"/>
      <c r="V19" s="594"/>
      <c r="W19" s="594"/>
      <c r="X19" s="594"/>
      <c r="Y19" s="595"/>
      <c r="Z19" s="596" t="s">
        <v>112</v>
      </c>
      <c r="AA19" s="596"/>
      <c r="AB19" s="596"/>
      <c r="AC19" s="596"/>
      <c r="AD19" s="597" t="s">
        <v>112</v>
      </c>
      <c r="AE19" s="597"/>
      <c r="AF19" s="597"/>
      <c r="AG19" s="597"/>
      <c r="AH19" s="597"/>
      <c r="AI19" s="597"/>
      <c r="AJ19" s="597"/>
      <c r="AK19" s="597"/>
      <c r="AL19" s="598" t="s">
        <v>112</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5339</v>
      </c>
      <c r="BH19" s="594"/>
      <c r="BI19" s="594"/>
      <c r="BJ19" s="594"/>
      <c r="BK19" s="594"/>
      <c r="BL19" s="594"/>
      <c r="BM19" s="594"/>
      <c r="BN19" s="595"/>
      <c r="BO19" s="596">
        <v>0.4</v>
      </c>
      <c r="BP19" s="596"/>
      <c r="BQ19" s="596"/>
      <c r="BR19" s="596"/>
      <c r="BS19" s="602" t="s">
        <v>112</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4302667</v>
      </c>
      <c r="S20" s="594"/>
      <c r="T20" s="594"/>
      <c r="U20" s="594"/>
      <c r="V20" s="594"/>
      <c r="W20" s="594"/>
      <c r="X20" s="594"/>
      <c r="Y20" s="595"/>
      <c r="Z20" s="596">
        <v>55.7</v>
      </c>
      <c r="AA20" s="596"/>
      <c r="AB20" s="596"/>
      <c r="AC20" s="596"/>
      <c r="AD20" s="597">
        <v>3954388</v>
      </c>
      <c r="AE20" s="597"/>
      <c r="AF20" s="597"/>
      <c r="AG20" s="597"/>
      <c r="AH20" s="597"/>
      <c r="AI20" s="597"/>
      <c r="AJ20" s="597"/>
      <c r="AK20" s="597"/>
      <c r="AL20" s="598">
        <v>99.2</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5339</v>
      </c>
      <c r="BH20" s="594"/>
      <c r="BI20" s="594"/>
      <c r="BJ20" s="594"/>
      <c r="BK20" s="594"/>
      <c r="BL20" s="594"/>
      <c r="BM20" s="594"/>
      <c r="BN20" s="595"/>
      <c r="BO20" s="596">
        <v>0.4</v>
      </c>
      <c r="BP20" s="596"/>
      <c r="BQ20" s="596"/>
      <c r="BR20" s="596"/>
      <c r="BS20" s="602" t="s">
        <v>112</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6853081</v>
      </c>
      <c r="CS20" s="594"/>
      <c r="CT20" s="594"/>
      <c r="CU20" s="594"/>
      <c r="CV20" s="594"/>
      <c r="CW20" s="594"/>
      <c r="CX20" s="594"/>
      <c r="CY20" s="595"/>
      <c r="CZ20" s="596">
        <v>100</v>
      </c>
      <c r="DA20" s="596"/>
      <c r="DB20" s="596"/>
      <c r="DC20" s="596"/>
      <c r="DD20" s="602">
        <v>1938685</v>
      </c>
      <c r="DE20" s="594"/>
      <c r="DF20" s="594"/>
      <c r="DG20" s="594"/>
      <c r="DH20" s="594"/>
      <c r="DI20" s="594"/>
      <c r="DJ20" s="594"/>
      <c r="DK20" s="594"/>
      <c r="DL20" s="594"/>
      <c r="DM20" s="594"/>
      <c r="DN20" s="594"/>
      <c r="DO20" s="594"/>
      <c r="DP20" s="595"/>
      <c r="DQ20" s="602">
        <v>4945133</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1192</v>
      </c>
      <c r="S21" s="594"/>
      <c r="T21" s="594"/>
      <c r="U21" s="594"/>
      <c r="V21" s="594"/>
      <c r="W21" s="594"/>
      <c r="X21" s="594"/>
      <c r="Y21" s="595"/>
      <c r="Z21" s="596">
        <v>0</v>
      </c>
      <c r="AA21" s="596"/>
      <c r="AB21" s="596"/>
      <c r="AC21" s="596"/>
      <c r="AD21" s="597">
        <v>1192</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5339</v>
      </c>
      <c r="BH21" s="594"/>
      <c r="BI21" s="594"/>
      <c r="BJ21" s="594"/>
      <c r="BK21" s="594"/>
      <c r="BL21" s="594"/>
      <c r="BM21" s="594"/>
      <c r="BN21" s="595"/>
      <c r="BO21" s="596">
        <v>0.4</v>
      </c>
      <c r="BP21" s="596"/>
      <c r="BQ21" s="596"/>
      <c r="BR21" s="596"/>
      <c r="BS21" s="602" t="s">
        <v>112</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661</v>
      </c>
      <c r="S22" s="594"/>
      <c r="T22" s="594"/>
      <c r="U22" s="594"/>
      <c r="V22" s="594"/>
      <c r="W22" s="594"/>
      <c r="X22" s="594"/>
      <c r="Y22" s="595"/>
      <c r="Z22" s="596">
        <v>0</v>
      </c>
      <c r="AA22" s="596"/>
      <c r="AB22" s="596"/>
      <c r="AC22" s="596"/>
      <c r="AD22" s="597" t="s">
        <v>112</v>
      </c>
      <c r="AE22" s="597"/>
      <c r="AF22" s="597"/>
      <c r="AG22" s="597"/>
      <c r="AH22" s="597"/>
      <c r="AI22" s="597"/>
      <c r="AJ22" s="597"/>
      <c r="AK22" s="597"/>
      <c r="AL22" s="598" t="s">
        <v>112</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80070</v>
      </c>
      <c r="S23" s="594"/>
      <c r="T23" s="594"/>
      <c r="U23" s="594"/>
      <c r="V23" s="594"/>
      <c r="W23" s="594"/>
      <c r="X23" s="594"/>
      <c r="Y23" s="595"/>
      <c r="Z23" s="596">
        <v>1</v>
      </c>
      <c r="AA23" s="596"/>
      <c r="AB23" s="596"/>
      <c r="AC23" s="596"/>
      <c r="AD23" s="597">
        <v>1459</v>
      </c>
      <c r="AE23" s="597"/>
      <c r="AF23" s="597"/>
      <c r="AG23" s="597"/>
      <c r="AH23" s="597"/>
      <c r="AI23" s="597"/>
      <c r="AJ23" s="597"/>
      <c r="AK23" s="597"/>
      <c r="AL23" s="598">
        <v>0</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8" t="s">
        <v>269</v>
      </c>
      <c r="DM23" s="619"/>
      <c r="DN23" s="619"/>
      <c r="DO23" s="619"/>
      <c r="DP23" s="619"/>
      <c r="DQ23" s="619"/>
      <c r="DR23" s="619"/>
      <c r="DS23" s="619"/>
      <c r="DT23" s="619"/>
      <c r="DU23" s="619"/>
      <c r="DV23" s="620"/>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45581</v>
      </c>
      <c r="S24" s="594"/>
      <c r="T24" s="594"/>
      <c r="U24" s="594"/>
      <c r="V24" s="594"/>
      <c r="W24" s="594"/>
      <c r="X24" s="594"/>
      <c r="Y24" s="595"/>
      <c r="Z24" s="596">
        <v>0.6</v>
      </c>
      <c r="AA24" s="596"/>
      <c r="AB24" s="596"/>
      <c r="AC24" s="596"/>
      <c r="AD24" s="597" t="s">
        <v>112</v>
      </c>
      <c r="AE24" s="597"/>
      <c r="AF24" s="597"/>
      <c r="AG24" s="597"/>
      <c r="AH24" s="597"/>
      <c r="AI24" s="597"/>
      <c r="AJ24" s="597"/>
      <c r="AK24" s="597"/>
      <c r="AL24" s="598" t="s">
        <v>112</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2502787</v>
      </c>
      <c r="CS24" s="583"/>
      <c r="CT24" s="583"/>
      <c r="CU24" s="583"/>
      <c r="CV24" s="583"/>
      <c r="CW24" s="583"/>
      <c r="CX24" s="583"/>
      <c r="CY24" s="584"/>
      <c r="CZ24" s="622">
        <v>36.5</v>
      </c>
      <c r="DA24" s="623"/>
      <c r="DB24" s="623"/>
      <c r="DC24" s="624"/>
      <c r="DD24" s="621">
        <v>2304170</v>
      </c>
      <c r="DE24" s="583"/>
      <c r="DF24" s="583"/>
      <c r="DG24" s="583"/>
      <c r="DH24" s="583"/>
      <c r="DI24" s="583"/>
      <c r="DJ24" s="583"/>
      <c r="DK24" s="584"/>
      <c r="DL24" s="621">
        <v>1912061</v>
      </c>
      <c r="DM24" s="583"/>
      <c r="DN24" s="583"/>
      <c r="DO24" s="583"/>
      <c r="DP24" s="583"/>
      <c r="DQ24" s="583"/>
      <c r="DR24" s="583"/>
      <c r="DS24" s="583"/>
      <c r="DT24" s="583"/>
      <c r="DU24" s="583"/>
      <c r="DV24" s="584"/>
      <c r="DW24" s="587">
        <v>45.1</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277450</v>
      </c>
      <c r="S25" s="594"/>
      <c r="T25" s="594"/>
      <c r="U25" s="594"/>
      <c r="V25" s="594"/>
      <c r="W25" s="594"/>
      <c r="X25" s="594"/>
      <c r="Y25" s="595"/>
      <c r="Z25" s="596">
        <v>3.6</v>
      </c>
      <c r="AA25" s="596"/>
      <c r="AB25" s="596"/>
      <c r="AC25" s="596"/>
      <c r="AD25" s="597" t="s">
        <v>112</v>
      </c>
      <c r="AE25" s="597"/>
      <c r="AF25" s="597"/>
      <c r="AG25" s="597"/>
      <c r="AH25" s="597"/>
      <c r="AI25" s="597"/>
      <c r="AJ25" s="597"/>
      <c r="AK25" s="597"/>
      <c r="AL25" s="598" t="s">
        <v>112</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1111624</v>
      </c>
      <c r="CS25" s="613"/>
      <c r="CT25" s="613"/>
      <c r="CU25" s="613"/>
      <c r="CV25" s="613"/>
      <c r="CW25" s="613"/>
      <c r="CX25" s="613"/>
      <c r="CY25" s="614"/>
      <c r="CZ25" s="627">
        <v>16.2</v>
      </c>
      <c r="DA25" s="628"/>
      <c r="DB25" s="628"/>
      <c r="DC25" s="629"/>
      <c r="DD25" s="602">
        <v>1056772</v>
      </c>
      <c r="DE25" s="613"/>
      <c r="DF25" s="613"/>
      <c r="DG25" s="613"/>
      <c r="DH25" s="613"/>
      <c r="DI25" s="613"/>
      <c r="DJ25" s="613"/>
      <c r="DK25" s="614"/>
      <c r="DL25" s="602">
        <v>1050379</v>
      </c>
      <c r="DM25" s="613"/>
      <c r="DN25" s="613"/>
      <c r="DO25" s="613"/>
      <c r="DP25" s="613"/>
      <c r="DQ25" s="613"/>
      <c r="DR25" s="613"/>
      <c r="DS25" s="613"/>
      <c r="DT25" s="613"/>
      <c r="DU25" s="613"/>
      <c r="DV25" s="614"/>
      <c r="DW25" s="598">
        <v>24.8</v>
      </c>
      <c r="DX25" s="625"/>
      <c r="DY25" s="625"/>
      <c r="DZ25" s="625"/>
      <c r="EA25" s="625"/>
      <c r="EB25" s="625"/>
      <c r="EC25" s="626"/>
    </row>
    <row r="26" spans="2:133" ht="11.25" customHeight="1">
      <c r="B26" s="630" t="s">
        <v>277</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732970</v>
      </c>
      <c r="CS26" s="594"/>
      <c r="CT26" s="594"/>
      <c r="CU26" s="594"/>
      <c r="CV26" s="594"/>
      <c r="CW26" s="594"/>
      <c r="CX26" s="594"/>
      <c r="CY26" s="595"/>
      <c r="CZ26" s="627">
        <v>10.7</v>
      </c>
      <c r="DA26" s="628"/>
      <c r="DB26" s="628"/>
      <c r="DC26" s="629"/>
      <c r="DD26" s="602">
        <v>698027</v>
      </c>
      <c r="DE26" s="594"/>
      <c r="DF26" s="594"/>
      <c r="DG26" s="594"/>
      <c r="DH26" s="594"/>
      <c r="DI26" s="594"/>
      <c r="DJ26" s="594"/>
      <c r="DK26" s="595"/>
      <c r="DL26" s="602" t="s">
        <v>210</v>
      </c>
      <c r="DM26" s="594"/>
      <c r="DN26" s="594"/>
      <c r="DO26" s="594"/>
      <c r="DP26" s="594"/>
      <c r="DQ26" s="594"/>
      <c r="DR26" s="594"/>
      <c r="DS26" s="594"/>
      <c r="DT26" s="594"/>
      <c r="DU26" s="594"/>
      <c r="DV26" s="595"/>
      <c r="DW26" s="598" t="s">
        <v>210</v>
      </c>
      <c r="DX26" s="625"/>
      <c r="DY26" s="625"/>
      <c r="DZ26" s="625"/>
      <c r="EA26" s="625"/>
      <c r="EB26" s="625"/>
      <c r="EC26" s="626"/>
    </row>
    <row r="27" spans="2:133" ht="11.25" customHeight="1">
      <c r="B27" s="590" t="s">
        <v>280</v>
      </c>
      <c r="C27" s="591"/>
      <c r="D27" s="591"/>
      <c r="E27" s="591"/>
      <c r="F27" s="591"/>
      <c r="G27" s="591"/>
      <c r="H27" s="591"/>
      <c r="I27" s="591"/>
      <c r="J27" s="591"/>
      <c r="K27" s="591"/>
      <c r="L27" s="591"/>
      <c r="M27" s="591"/>
      <c r="N27" s="591"/>
      <c r="O27" s="591"/>
      <c r="P27" s="591"/>
      <c r="Q27" s="592"/>
      <c r="R27" s="593">
        <v>505492</v>
      </c>
      <c r="S27" s="594"/>
      <c r="T27" s="594"/>
      <c r="U27" s="594"/>
      <c r="V27" s="594"/>
      <c r="W27" s="594"/>
      <c r="X27" s="594"/>
      <c r="Y27" s="595"/>
      <c r="Z27" s="596">
        <v>6.5</v>
      </c>
      <c r="AA27" s="596"/>
      <c r="AB27" s="596"/>
      <c r="AC27" s="596"/>
      <c r="AD27" s="597" t="s">
        <v>112</v>
      </c>
      <c r="AE27" s="597"/>
      <c r="AF27" s="597"/>
      <c r="AG27" s="597"/>
      <c r="AH27" s="597"/>
      <c r="AI27" s="597"/>
      <c r="AJ27" s="597"/>
      <c r="AK27" s="597"/>
      <c r="AL27" s="598" t="s">
        <v>112</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1386940</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335639</v>
      </c>
      <c r="CS27" s="613"/>
      <c r="CT27" s="613"/>
      <c r="CU27" s="613"/>
      <c r="CV27" s="613"/>
      <c r="CW27" s="613"/>
      <c r="CX27" s="613"/>
      <c r="CY27" s="614"/>
      <c r="CZ27" s="627">
        <v>4.9000000000000004</v>
      </c>
      <c r="DA27" s="628"/>
      <c r="DB27" s="628"/>
      <c r="DC27" s="629"/>
      <c r="DD27" s="602">
        <v>216975</v>
      </c>
      <c r="DE27" s="613"/>
      <c r="DF27" s="613"/>
      <c r="DG27" s="613"/>
      <c r="DH27" s="613"/>
      <c r="DI27" s="613"/>
      <c r="DJ27" s="613"/>
      <c r="DK27" s="614"/>
      <c r="DL27" s="602">
        <v>202639</v>
      </c>
      <c r="DM27" s="613"/>
      <c r="DN27" s="613"/>
      <c r="DO27" s="613"/>
      <c r="DP27" s="613"/>
      <c r="DQ27" s="613"/>
      <c r="DR27" s="613"/>
      <c r="DS27" s="613"/>
      <c r="DT27" s="613"/>
      <c r="DU27" s="613"/>
      <c r="DV27" s="614"/>
      <c r="DW27" s="598">
        <v>4.8</v>
      </c>
      <c r="DX27" s="625"/>
      <c r="DY27" s="625"/>
      <c r="DZ27" s="625"/>
      <c r="EA27" s="625"/>
      <c r="EB27" s="625"/>
      <c r="EC27" s="626"/>
    </row>
    <row r="28" spans="2:133" ht="11.25" customHeight="1">
      <c r="B28" s="590" t="s">
        <v>283</v>
      </c>
      <c r="C28" s="591"/>
      <c r="D28" s="591"/>
      <c r="E28" s="591"/>
      <c r="F28" s="591"/>
      <c r="G28" s="591"/>
      <c r="H28" s="591"/>
      <c r="I28" s="591"/>
      <c r="J28" s="591"/>
      <c r="K28" s="591"/>
      <c r="L28" s="591"/>
      <c r="M28" s="591"/>
      <c r="N28" s="591"/>
      <c r="O28" s="591"/>
      <c r="P28" s="591"/>
      <c r="Q28" s="592"/>
      <c r="R28" s="593">
        <v>29868</v>
      </c>
      <c r="S28" s="594"/>
      <c r="T28" s="594"/>
      <c r="U28" s="594"/>
      <c r="V28" s="594"/>
      <c r="W28" s="594"/>
      <c r="X28" s="594"/>
      <c r="Y28" s="595"/>
      <c r="Z28" s="596">
        <v>0.4</v>
      </c>
      <c r="AA28" s="596"/>
      <c r="AB28" s="596"/>
      <c r="AC28" s="596"/>
      <c r="AD28" s="597">
        <v>4285</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1055524</v>
      </c>
      <c r="CS28" s="594"/>
      <c r="CT28" s="594"/>
      <c r="CU28" s="594"/>
      <c r="CV28" s="594"/>
      <c r="CW28" s="594"/>
      <c r="CX28" s="594"/>
      <c r="CY28" s="595"/>
      <c r="CZ28" s="627">
        <v>15.4</v>
      </c>
      <c r="DA28" s="628"/>
      <c r="DB28" s="628"/>
      <c r="DC28" s="629"/>
      <c r="DD28" s="602">
        <v>1030423</v>
      </c>
      <c r="DE28" s="594"/>
      <c r="DF28" s="594"/>
      <c r="DG28" s="594"/>
      <c r="DH28" s="594"/>
      <c r="DI28" s="594"/>
      <c r="DJ28" s="594"/>
      <c r="DK28" s="595"/>
      <c r="DL28" s="602">
        <v>659043</v>
      </c>
      <c r="DM28" s="594"/>
      <c r="DN28" s="594"/>
      <c r="DO28" s="594"/>
      <c r="DP28" s="594"/>
      <c r="DQ28" s="594"/>
      <c r="DR28" s="594"/>
      <c r="DS28" s="594"/>
      <c r="DT28" s="594"/>
      <c r="DU28" s="594"/>
      <c r="DV28" s="595"/>
      <c r="DW28" s="598">
        <v>15.6</v>
      </c>
      <c r="DX28" s="625"/>
      <c r="DY28" s="625"/>
      <c r="DZ28" s="625"/>
      <c r="EA28" s="625"/>
      <c r="EB28" s="625"/>
      <c r="EC28" s="626"/>
    </row>
    <row r="29" spans="2:133" ht="11.25" customHeight="1">
      <c r="B29" s="590" t="s">
        <v>285</v>
      </c>
      <c r="C29" s="591"/>
      <c r="D29" s="591"/>
      <c r="E29" s="591"/>
      <c r="F29" s="591"/>
      <c r="G29" s="591"/>
      <c r="H29" s="591"/>
      <c r="I29" s="591"/>
      <c r="J29" s="591"/>
      <c r="K29" s="591"/>
      <c r="L29" s="591"/>
      <c r="M29" s="591"/>
      <c r="N29" s="591"/>
      <c r="O29" s="591"/>
      <c r="P29" s="591"/>
      <c r="Q29" s="592"/>
      <c r="R29" s="593">
        <v>17967</v>
      </c>
      <c r="S29" s="594"/>
      <c r="T29" s="594"/>
      <c r="U29" s="594"/>
      <c r="V29" s="594"/>
      <c r="W29" s="594"/>
      <c r="X29" s="594"/>
      <c r="Y29" s="595"/>
      <c r="Z29" s="596">
        <v>0.2</v>
      </c>
      <c r="AA29" s="596"/>
      <c r="AB29" s="596"/>
      <c r="AC29" s="596"/>
      <c r="AD29" s="597" t="s">
        <v>112</v>
      </c>
      <c r="AE29" s="597"/>
      <c r="AF29" s="597"/>
      <c r="AG29" s="597"/>
      <c r="AH29" s="597"/>
      <c r="AI29" s="597"/>
      <c r="AJ29" s="597"/>
      <c r="AK29" s="597"/>
      <c r="AL29" s="598" t="s">
        <v>112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1055524</v>
      </c>
      <c r="CS29" s="613"/>
      <c r="CT29" s="613"/>
      <c r="CU29" s="613"/>
      <c r="CV29" s="613"/>
      <c r="CW29" s="613"/>
      <c r="CX29" s="613"/>
      <c r="CY29" s="614"/>
      <c r="CZ29" s="627">
        <v>15.4</v>
      </c>
      <c r="DA29" s="628"/>
      <c r="DB29" s="628"/>
      <c r="DC29" s="629"/>
      <c r="DD29" s="602">
        <v>1030423</v>
      </c>
      <c r="DE29" s="613"/>
      <c r="DF29" s="613"/>
      <c r="DG29" s="613"/>
      <c r="DH29" s="613"/>
      <c r="DI29" s="613"/>
      <c r="DJ29" s="613"/>
      <c r="DK29" s="614"/>
      <c r="DL29" s="602">
        <v>659043</v>
      </c>
      <c r="DM29" s="613"/>
      <c r="DN29" s="613"/>
      <c r="DO29" s="613"/>
      <c r="DP29" s="613"/>
      <c r="DQ29" s="613"/>
      <c r="DR29" s="613"/>
      <c r="DS29" s="613"/>
      <c r="DT29" s="613"/>
      <c r="DU29" s="613"/>
      <c r="DV29" s="614"/>
      <c r="DW29" s="598">
        <v>15.6</v>
      </c>
      <c r="DX29" s="625"/>
      <c r="DY29" s="625"/>
      <c r="DZ29" s="625"/>
      <c r="EA29" s="625"/>
      <c r="EB29" s="625"/>
      <c r="EC29" s="626"/>
    </row>
    <row r="30" spans="2:133" ht="11.25" customHeight="1">
      <c r="B30" s="590" t="s">
        <v>290</v>
      </c>
      <c r="C30" s="591"/>
      <c r="D30" s="591"/>
      <c r="E30" s="591"/>
      <c r="F30" s="591"/>
      <c r="G30" s="591"/>
      <c r="H30" s="591"/>
      <c r="I30" s="591"/>
      <c r="J30" s="591"/>
      <c r="K30" s="591"/>
      <c r="L30" s="591"/>
      <c r="M30" s="591"/>
      <c r="N30" s="591"/>
      <c r="O30" s="591"/>
      <c r="P30" s="591"/>
      <c r="Q30" s="592"/>
      <c r="R30" s="593">
        <v>407705</v>
      </c>
      <c r="S30" s="594"/>
      <c r="T30" s="594"/>
      <c r="U30" s="594"/>
      <c r="V30" s="594"/>
      <c r="W30" s="594"/>
      <c r="X30" s="594"/>
      <c r="Y30" s="595"/>
      <c r="Z30" s="596">
        <v>5.3</v>
      </c>
      <c r="AA30" s="596"/>
      <c r="AB30" s="596"/>
      <c r="AC30" s="596"/>
      <c r="AD30" s="597" t="s">
        <v>112</v>
      </c>
      <c r="AE30" s="597"/>
      <c r="AF30" s="597"/>
      <c r="AG30" s="597"/>
      <c r="AH30" s="597"/>
      <c r="AI30" s="597"/>
      <c r="AJ30" s="597"/>
      <c r="AK30" s="597"/>
      <c r="AL30" s="598" t="s">
        <v>112</v>
      </c>
      <c r="AM30" s="599"/>
      <c r="AN30" s="599"/>
      <c r="AO30" s="600"/>
      <c r="AP30" s="639" t="s">
        <v>291</v>
      </c>
      <c r="AQ30" s="640"/>
      <c r="AR30" s="640"/>
      <c r="AS30" s="640"/>
      <c r="AT30" s="645" t="s">
        <v>292</v>
      </c>
      <c r="AU30" s="182"/>
      <c r="AV30" s="182"/>
      <c r="AW30" s="182"/>
      <c r="AX30" s="579" t="s">
        <v>171</v>
      </c>
      <c r="AY30" s="580"/>
      <c r="AZ30" s="580"/>
      <c r="BA30" s="580"/>
      <c r="BB30" s="580"/>
      <c r="BC30" s="580"/>
      <c r="BD30" s="580"/>
      <c r="BE30" s="580"/>
      <c r="BF30" s="581"/>
      <c r="BG30" s="651">
        <v>99.5</v>
      </c>
      <c r="BH30" s="652"/>
      <c r="BI30" s="652"/>
      <c r="BJ30" s="652"/>
      <c r="BK30" s="652"/>
      <c r="BL30" s="652"/>
      <c r="BM30" s="588">
        <v>96</v>
      </c>
      <c r="BN30" s="652"/>
      <c r="BO30" s="652"/>
      <c r="BP30" s="652"/>
      <c r="BQ30" s="653"/>
      <c r="BR30" s="651">
        <v>99.3</v>
      </c>
      <c r="BS30" s="652"/>
      <c r="BT30" s="652"/>
      <c r="BU30" s="652"/>
      <c r="BV30" s="652"/>
      <c r="BW30" s="652"/>
      <c r="BX30" s="588">
        <v>95.8</v>
      </c>
      <c r="BY30" s="652"/>
      <c r="BZ30" s="652"/>
      <c r="CA30" s="652"/>
      <c r="CB30" s="653"/>
      <c r="CD30" s="656"/>
      <c r="CE30" s="657"/>
      <c r="CF30" s="607" t="s">
        <v>293</v>
      </c>
      <c r="CG30" s="608"/>
      <c r="CH30" s="608"/>
      <c r="CI30" s="608"/>
      <c r="CJ30" s="608"/>
      <c r="CK30" s="608"/>
      <c r="CL30" s="608"/>
      <c r="CM30" s="608"/>
      <c r="CN30" s="608"/>
      <c r="CO30" s="608"/>
      <c r="CP30" s="608"/>
      <c r="CQ30" s="609"/>
      <c r="CR30" s="593">
        <v>987242</v>
      </c>
      <c r="CS30" s="594"/>
      <c r="CT30" s="594"/>
      <c r="CU30" s="594"/>
      <c r="CV30" s="594"/>
      <c r="CW30" s="594"/>
      <c r="CX30" s="594"/>
      <c r="CY30" s="595"/>
      <c r="CZ30" s="627">
        <v>14.4</v>
      </c>
      <c r="DA30" s="628"/>
      <c r="DB30" s="628"/>
      <c r="DC30" s="629"/>
      <c r="DD30" s="602">
        <v>962141</v>
      </c>
      <c r="DE30" s="594"/>
      <c r="DF30" s="594"/>
      <c r="DG30" s="594"/>
      <c r="DH30" s="594"/>
      <c r="DI30" s="594"/>
      <c r="DJ30" s="594"/>
      <c r="DK30" s="595"/>
      <c r="DL30" s="602">
        <v>590761</v>
      </c>
      <c r="DM30" s="594"/>
      <c r="DN30" s="594"/>
      <c r="DO30" s="594"/>
      <c r="DP30" s="594"/>
      <c r="DQ30" s="594"/>
      <c r="DR30" s="594"/>
      <c r="DS30" s="594"/>
      <c r="DT30" s="594"/>
      <c r="DU30" s="594"/>
      <c r="DV30" s="595"/>
      <c r="DW30" s="598">
        <v>13.9</v>
      </c>
      <c r="DX30" s="625"/>
      <c r="DY30" s="625"/>
      <c r="DZ30" s="625"/>
      <c r="EA30" s="625"/>
      <c r="EB30" s="625"/>
      <c r="EC30" s="626"/>
    </row>
    <row r="31" spans="2:133" ht="11.25" customHeight="1">
      <c r="B31" s="590" t="s">
        <v>294</v>
      </c>
      <c r="C31" s="591"/>
      <c r="D31" s="591"/>
      <c r="E31" s="591"/>
      <c r="F31" s="591"/>
      <c r="G31" s="591"/>
      <c r="H31" s="591"/>
      <c r="I31" s="591"/>
      <c r="J31" s="591"/>
      <c r="K31" s="591"/>
      <c r="L31" s="591"/>
      <c r="M31" s="591"/>
      <c r="N31" s="591"/>
      <c r="O31" s="591"/>
      <c r="P31" s="591"/>
      <c r="Q31" s="592"/>
      <c r="R31" s="593">
        <v>617870</v>
      </c>
      <c r="S31" s="594"/>
      <c r="T31" s="594"/>
      <c r="U31" s="594"/>
      <c r="V31" s="594"/>
      <c r="W31" s="594"/>
      <c r="X31" s="594"/>
      <c r="Y31" s="595"/>
      <c r="Z31" s="596">
        <v>8</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99.4</v>
      </c>
      <c r="BH31" s="613"/>
      <c r="BI31" s="613"/>
      <c r="BJ31" s="613"/>
      <c r="BK31" s="613"/>
      <c r="BL31" s="613"/>
      <c r="BM31" s="599">
        <v>94.1</v>
      </c>
      <c r="BN31" s="649"/>
      <c r="BO31" s="649"/>
      <c r="BP31" s="649"/>
      <c r="BQ31" s="650"/>
      <c r="BR31" s="648">
        <v>99.3</v>
      </c>
      <c r="BS31" s="613"/>
      <c r="BT31" s="613"/>
      <c r="BU31" s="613"/>
      <c r="BV31" s="613"/>
      <c r="BW31" s="613"/>
      <c r="BX31" s="599">
        <v>93.6</v>
      </c>
      <c r="BY31" s="649"/>
      <c r="BZ31" s="649"/>
      <c r="CA31" s="649"/>
      <c r="CB31" s="650"/>
      <c r="CD31" s="656"/>
      <c r="CE31" s="657"/>
      <c r="CF31" s="607" t="s">
        <v>297</v>
      </c>
      <c r="CG31" s="608"/>
      <c r="CH31" s="608"/>
      <c r="CI31" s="608"/>
      <c r="CJ31" s="608"/>
      <c r="CK31" s="608"/>
      <c r="CL31" s="608"/>
      <c r="CM31" s="608"/>
      <c r="CN31" s="608"/>
      <c r="CO31" s="608"/>
      <c r="CP31" s="608"/>
      <c r="CQ31" s="609"/>
      <c r="CR31" s="593">
        <v>68282</v>
      </c>
      <c r="CS31" s="613"/>
      <c r="CT31" s="613"/>
      <c r="CU31" s="613"/>
      <c r="CV31" s="613"/>
      <c r="CW31" s="613"/>
      <c r="CX31" s="613"/>
      <c r="CY31" s="614"/>
      <c r="CZ31" s="627">
        <v>1</v>
      </c>
      <c r="DA31" s="628"/>
      <c r="DB31" s="628"/>
      <c r="DC31" s="629"/>
      <c r="DD31" s="602">
        <v>68282</v>
      </c>
      <c r="DE31" s="613"/>
      <c r="DF31" s="613"/>
      <c r="DG31" s="613"/>
      <c r="DH31" s="613"/>
      <c r="DI31" s="613"/>
      <c r="DJ31" s="613"/>
      <c r="DK31" s="614"/>
      <c r="DL31" s="602">
        <v>68282</v>
      </c>
      <c r="DM31" s="613"/>
      <c r="DN31" s="613"/>
      <c r="DO31" s="613"/>
      <c r="DP31" s="613"/>
      <c r="DQ31" s="613"/>
      <c r="DR31" s="613"/>
      <c r="DS31" s="613"/>
      <c r="DT31" s="613"/>
      <c r="DU31" s="613"/>
      <c r="DV31" s="614"/>
      <c r="DW31" s="598">
        <v>1.6</v>
      </c>
      <c r="DX31" s="625"/>
      <c r="DY31" s="625"/>
      <c r="DZ31" s="625"/>
      <c r="EA31" s="625"/>
      <c r="EB31" s="625"/>
      <c r="EC31" s="626"/>
    </row>
    <row r="32" spans="2:133" ht="11.25" customHeight="1">
      <c r="B32" s="590" t="s">
        <v>298</v>
      </c>
      <c r="C32" s="591"/>
      <c r="D32" s="591"/>
      <c r="E32" s="591"/>
      <c r="F32" s="591"/>
      <c r="G32" s="591"/>
      <c r="H32" s="591"/>
      <c r="I32" s="591"/>
      <c r="J32" s="591"/>
      <c r="K32" s="591"/>
      <c r="L32" s="591"/>
      <c r="M32" s="591"/>
      <c r="N32" s="591"/>
      <c r="O32" s="591"/>
      <c r="P32" s="591"/>
      <c r="Q32" s="592"/>
      <c r="R32" s="593">
        <v>160139</v>
      </c>
      <c r="S32" s="594"/>
      <c r="T32" s="594"/>
      <c r="U32" s="594"/>
      <c r="V32" s="594"/>
      <c r="W32" s="594"/>
      <c r="X32" s="594"/>
      <c r="Y32" s="595"/>
      <c r="Z32" s="596">
        <v>2.1</v>
      </c>
      <c r="AA32" s="596"/>
      <c r="AB32" s="596"/>
      <c r="AC32" s="596"/>
      <c r="AD32" s="597">
        <v>25564</v>
      </c>
      <c r="AE32" s="597"/>
      <c r="AF32" s="597"/>
      <c r="AG32" s="597"/>
      <c r="AH32" s="597"/>
      <c r="AI32" s="597"/>
      <c r="AJ32" s="597"/>
      <c r="AK32" s="597"/>
      <c r="AL32" s="598">
        <v>0.6</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99.1</v>
      </c>
      <c r="BH32" s="661"/>
      <c r="BI32" s="661"/>
      <c r="BJ32" s="661"/>
      <c r="BK32" s="661"/>
      <c r="BL32" s="661"/>
      <c r="BM32" s="662">
        <v>94.1</v>
      </c>
      <c r="BN32" s="661"/>
      <c r="BO32" s="661"/>
      <c r="BP32" s="661"/>
      <c r="BQ32" s="663"/>
      <c r="BR32" s="660">
        <v>98.5</v>
      </c>
      <c r="BS32" s="661"/>
      <c r="BT32" s="661"/>
      <c r="BU32" s="661"/>
      <c r="BV32" s="661"/>
      <c r="BW32" s="661"/>
      <c r="BX32" s="662">
        <v>93.4</v>
      </c>
      <c r="BY32" s="661"/>
      <c r="BZ32" s="661"/>
      <c r="CA32" s="661"/>
      <c r="CB32" s="663"/>
      <c r="CD32" s="658"/>
      <c r="CE32" s="659"/>
      <c r="CF32" s="607" t="s">
        <v>300</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5"/>
      <c r="DY32" s="625"/>
      <c r="DZ32" s="625"/>
      <c r="EA32" s="625"/>
      <c r="EB32" s="625"/>
      <c r="EC32" s="626"/>
    </row>
    <row r="33" spans="2:133" ht="11.25" customHeight="1">
      <c r="B33" s="590" t="s">
        <v>301</v>
      </c>
      <c r="C33" s="591"/>
      <c r="D33" s="591"/>
      <c r="E33" s="591"/>
      <c r="F33" s="591"/>
      <c r="G33" s="591"/>
      <c r="H33" s="591"/>
      <c r="I33" s="591"/>
      <c r="J33" s="591"/>
      <c r="K33" s="591"/>
      <c r="L33" s="591"/>
      <c r="M33" s="591"/>
      <c r="N33" s="591"/>
      <c r="O33" s="591"/>
      <c r="P33" s="591"/>
      <c r="Q33" s="592"/>
      <c r="R33" s="593">
        <v>1283500</v>
      </c>
      <c r="S33" s="594"/>
      <c r="T33" s="594"/>
      <c r="U33" s="594"/>
      <c r="V33" s="594"/>
      <c r="W33" s="594"/>
      <c r="X33" s="594"/>
      <c r="Y33" s="595"/>
      <c r="Z33" s="596">
        <v>16.600000000000001</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2402879</v>
      </c>
      <c r="CS33" s="613"/>
      <c r="CT33" s="613"/>
      <c r="CU33" s="613"/>
      <c r="CV33" s="613"/>
      <c r="CW33" s="613"/>
      <c r="CX33" s="613"/>
      <c r="CY33" s="614"/>
      <c r="CZ33" s="627">
        <v>35.1</v>
      </c>
      <c r="DA33" s="628"/>
      <c r="DB33" s="628"/>
      <c r="DC33" s="629"/>
      <c r="DD33" s="602">
        <v>1961815</v>
      </c>
      <c r="DE33" s="613"/>
      <c r="DF33" s="613"/>
      <c r="DG33" s="613"/>
      <c r="DH33" s="613"/>
      <c r="DI33" s="613"/>
      <c r="DJ33" s="613"/>
      <c r="DK33" s="614"/>
      <c r="DL33" s="602">
        <v>1739173</v>
      </c>
      <c r="DM33" s="613"/>
      <c r="DN33" s="613"/>
      <c r="DO33" s="613"/>
      <c r="DP33" s="613"/>
      <c r="DQ33" s="613"/>
      <c r="DR33" s="613"/>
      <c r="DS33" s="613"/>
      <c r="DT33" s="613"/>
      <c r="DU33" s="613"/>
      <c r="DV33" s="614"/>
      <c r="DW33" s="598">
        <v>41</v>
      </c>
      <c r="DX33" s="625"/>
      <c r="DY33" s="625"/>
      <c r="DZ33" s="625"/>
      <c r="EA33" s="625"/>
      <c r="EB33" s="625"/>
      <c r="EC33" s="626"/>
    </row>
    <row r="34" spans="2:133" ht="11.25" customHeight="1">
      <c r="B34" s="590" t="s">
        <v>303</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1085029</v>
      </c>
      <c r="CS34" s="594"/>
      <c r="CT34" s="594"/>
      <c r="CU34" s="594"/>
      <c r="CV34" s="594"/>
      <c r="CW34" s="594"/>
      <c r="CX34" s="594"/>
      <c r="CY34" s="595"/>
      <c r="CZ34" s="627">
        <v>15.8</v>
      </c>
      <c r="DA34" s="628"/>
      <c r="DB34" s="628"/>
      <c r="DC34" s="629"/>
      <c r="DD34" s="602">
        <v>792108</v>
      </c>
      <c r="DE34" s="594"/>
      <c r="DF34" s="594"/>
      <c r="DG34" s="594"/>
      <c r="DH34" s="594"/>
      <c r="DI34" s="594"/>
      <c r="DJ34" s="594"/>
      <c r="DK34" s="595"/>
      <c r="DL34" s="602">
        <v>698399</v>
      </c>
      <c r="DM34" s="594"/>
      <c r="DN34" s="594"/>
      <c r="DO34" s="594"/>
      <c r="DP34" s="594"/>
      <c r="DQ34" s="594"/>
      <c r="DR34" s="594"/>
      <c r="DS34" s="594"/>
      <c r="DT34" s="594"/>
      <c r="DU34" s="594"/>
      <c r="DV34" s="595"/>
      <c r="DW34" s="598">
        <v>16.5</v>
      </c>
      <c r="DX34" s="625"/>
      <c r="DY34" s="625"/>
      <c r="DZ34" s="625"/>
      <c r="EA34" s="625"/>
      <c r="EB34" s="625"/>
      <c r="EC34" s="626"/>
    </row>
    <row r="35" spans="2:133" ht="11.25" customHeight="1">
      <c r="B35" s="590" t="s">
        <v>307</v>
      </c>
      <c r="C35" s="591"/>
      <c r="D35" s="591"/>
      <c r="E35" s="591"/>
      <c r="F35" s="591"/>
      <c r="G35" s="591"/>
      <c r="H35" s="591"/>
      <c r="I35" s="591"/>
      <c r="J35" s="591"/>
      <c r="K35" s="591"/>
      <c r="L35" s="591"/>
      <c r="M35" s="591"/>
      <c r="N35" s="591"/>
      <c r="O35" s="591"/>
      <c r="P35" s="591"/>
      <c r="Q35" s="592"/>
      <c r="R35" s="593">
        <v>250000</v>
      </c>
      <c r="S35" s="594"/>
      <c r="T35" s="594"/>
      <c r="U35" s="594"/>
      <c r="V35" s="594"/>
      <c r="W35" s="594"/>
      <c r="X35" s="594"/>
      <c r="Y35" s="595"/>
      <c r="Z35" s="596">
        <v>3.2</v>
      </c>
      <c r="AA35" s="596"/>
      <c r="AB35" s="596"/>
      <c r="AC35" s="596"/>
      <c r="AD35" s="597" t="s">
        <v>112</v>
      </c>
      <c r="AE35" s="597"/>
      <c r="AF35" s="597"/>
      <c r="AG35" s="597"/>
      <c r="AH35" s="597"/>
      <c r="AI35" s="597"/>
      <c r="AJ35" s="597"/>
      <c r="AK35" s="597"/>
      <c r="AL35" s="598" t="s">
        <v>112</v>
      </c>
      <c r="AM35" s="599"/>
      <c r="AN35" s="599"/>
      <c r="AO35" s="600"/>
      <c r="AP35" s="186"/>
      <c r="AQ35" s="604" t="s">
        <v>308</v>
      </c>
      <c r="AR35" s="605"/>
      <c r="AS35" s="605"/>
      <c r="AT35" s="605"/>
      <c r="AU35" s="605"/>
      <c r="AV35" s="605"/>
      <c r="AW35" s="605"/>
      <c r="AX35" s="605"/>
      <c r="AY35" s="606"/>
      <c r="AZ35" s="582">
        <v>563021</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60132</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48488</v>
      </c>
      <c r="CS35" s="613"/>
      <c r="CT35" s="613"/>
      <c r="CU35" s="613"/>
      <c r="CV35" s="613"/>
      <c r="CW35" s="613"/>
      <c r="CX35" s="613"/>
      <c r="CY35" s="614"/>
      <c r="CZ35" s="627">
        <v>0.7</v>
      </c>
      <c r="DA35" s="628"/>
      <c r="DB35" s="628"/>
      <c r="DC35" s="629"/>
      <c r="DD35" s="602">
        <v>48017</v>
      </c>
      <c r="DE35" s="613"/>
      <c r="DF35" s="613"/>
      <c r="DG35" s="613"/>
      <c r="DH35" s="613"/>
      <c r="DI35" s="613"/>
      <c r="DJ35" s="613"/>
      <c r="DK35" s="614"/>
      <c r="DL35" s="602">
        <v>48017</v>
      </c>
      <c r="DM35" s="613"/>
      <c r="DN35" s="613"/>
      <c r="DO35" s="613"/>
      <c r="DP35" s="613"/>
      <c r="DQ35" s="613"/>
      <c r="DR35" s="613"/>
      <c r="DS35" s="613"/>
      <c r="DT35" s="613"/>
      <c r="DU35" s="613"/>
      <c r="DV35" s="614"/>
      <c r="DW35" s="598">
        <v>1.1000000000000001</v>
      </c>
      <c r="DX35" s="625"/>
      <c r="DY35" s="625"/>
      <c r="DZ35" s="625"/>
      <c r="EA35" s="625"/>
      <c r="EB35" s="625"/>
      <c r="EC35" s="626"/>
    </row>
    <row r="36" spans="2:133" ht="11.25" customHeight="1">
      <c r="B36" s="636" t="s">
        <v>311</v>
      </c>
      <c r="C36" s="637"/>
      <c r="D36" s="637"/>
      <c r="E36" s="637"/>
      <c r="F36" s="637"/>
      <c r="G36" s="637"/>
      <c r="H36" s="637"/>
      <c r="I36" s="637"/>
      <c r="J36" s="637"/>
      <c r="K36" s="637"/>
      <c r="L36" s="637"/>
      <c r="M36" s="637"/>
      <c r="N36" s="637"/>
      <c r="O36" s="637"/>
      <c r="P36" s="637"/>
      <c r="Q36" s="638"/>
      <c r="R36" s="665">
        <v>7730162</v>
      </c>
      <c r="S36" s="666"/>
      <c r="T36" s="666"/>
      <c r="U36" s="666"/>
      <c r="V36" s="666"/>
      <c r="W36" s="666"/>
      <c r="X36" s="666"/>
      <c r="Y36" s="667"/>
      <c r="Z36" s="668">
        <v>100</v>
      </c>
      <c r="AA36" s="668"/>
      <c r="AB36" s="668"/>
      <c r="AC36" s="668"/>
      <c r="AD36" s="669">
        <v>3986888</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116973</v>
      </c>
      <c r="BA36" s="594"/>
      <c r="BB36" s="594"/>
      <c r="BC36" s="594"/>
      <c r="BD36" s="613"/>
      <c r="BE36" s="613"/>
      <c r="BF36" s="650"/>
      <c r="BG36" s="607" t="s">
        <v>313</v>
      </c>
      <c r="BH36" s="608"/>
      <c r="BI36" s="608"/>
      <c r="BJ36" s="608"/>
      <c r="BK36" s="608"/>
      <c r="BL36" s="608"/>
      <c r="BM36" s="608"/>
      <c r="BN36" s="608"/>
      <c r="BO36" s="608"/>
      <c r="BP36" s="608"/>
      <c r="BQ36" s="608"/>
      <c r="BR36" s="608"/>
      <c r="BS36" s="608"/>
      <c r="BT36" s="608"/>
      <c r="BU36" s="609"/>
      <c r="BV36" s="593">
        <v>50526</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677573</v>
      </c>
      <c r="CS36" s="594"/>
      <c r="CT36" s="594"/>
      <c r="CU36" s="594"/>
      <c r="CV36" s="594"/>
      <c r="CW36" s="594"/>
      <c r="CX36" s="594"/>
      <c r="CY36" s="595"/>
      <c r="CZ36" s="627">
        <v>9.9</v>
      </c>
      <c r="DA36" s="628"/>
      <c r="DB36" s="628"/>
      <c r="DC36" s="629"/>
      <c r="DD36" s="602">
        <v>604577</v>
      </c>
      <c r="DE36" s="594"/>
      <c r="DF36" s="594"/>
      <c r="DG36" s="594"/>
      <c r="DH36" s="594"/>
      <c r="DI36" s="594"/>
      <c r="DJ36" s="594"/>
      <c r="DK36" s="595"/>
      <c r="DL36" s="602">
        <v>547314</v>
      </c>
      <c r="DM36" s="594"/>
      <c r="DN36" s="594"/>
      <c r="DO36" s="594"/>
      <c r="DP36" s="594"/>
      <c r="DQ36" s="594"/>
      <c r="DR36" s="594"/>
      <c r="DS36" s="594"/>
      <c r="DT36" s="594"/>
      <c r="DU36" s="594"/>
      <c r="DV36" s="595"/>
      <c r="DW36" s="598">
        <v>12.9</v>
      </c>
      <c r="DX36" s="625"/>
      <c r="DY36" s="625"/>
      <c r="DZ36" s="625"/>
      <c r="EA36" s="625"/>
      <c r="EB36" s="625"/>
      <c r="EC36" s="626"/>
    </row>
    <row r="37" spans="2:133" ht="11.25" customHeight="1">
      <c r="AQ37" s="672" t="s">
        <v>315</v>
      </c>
      <c r="AR37" s="673"/>
      <c r="AS37" s="673"/>
      <c r="AT37" s="673"/>
      <c r="AU37" s="673"/>
      <c r="AV37" s="673"/>
      <c r="AW37" s="673"/>
      <c r="AX37" s="673"/>
      <c r="AY37" s="674"/>
      <c r="AZ37" s="593">
        <v>35348</v>
      </c>
      <c r="BA37" s="594"/>
      <c r="BB37" s="594"/>
      <c r="BC37" s="594"/>
      <c r="BD37" s="613"/>
      <c r="BE37" s="613"/>
      <c r="BF37" s="650"/>
      <c r="BG37" s="607" t="s">
        <v>316</v>
      </c>
      <c r="BH37" s="608"/>
      <c r="BI37" s="608"/>
      <c r="BJ37" s="608"/>
      <c r="BK37" s="608"/>
      <c r="BL37" s="608"/>
      <c r="BM37" s="608"/>
      <c r="BN37" s="608"/>
      <c r="BO37" s="608"/>
      <c r="BP37" s="608"/>
      <c r="BQ37" s="608"/>
      <c r="BR37" s="608"/>
      <c r="BS37" s="608"/>
      <c r="BT37" s="608"/>
      <c r="BU37" s="609"/>
      <c r="BV37" s="593">
        <v>1281</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127772</v>
      </c>
      <c r="CS37" s="613"/>
      <c r="CT37" s="613"/>
      <c r="CU37" s="613"/>
      <c r="CV37" s="613"/>
      <c r="CW37" s="613"/>
      <c r="CX37" s="613"/>
      <c r="CY37" s="614"/>
      <c r="CZ37" s="627">
        <v>1.9</v>
      </c>
      <c r="DA37" s="628"/>
      <c r="DB37" s="628"/>
      <c r="DC37" s="629"/>
      <c r="DD37" s="602">
        <v>127772</v>
      </c>
      <c r="DE37" s="613"/>
      <c r="DF37" s="613"/>
      <c r="DG37" s="613"/>
      <c r="DH37" s="613"/>
      <c r="DI37" s="613"/>
      <c r="DJ37" s="613"/>
      <c r="DK37" s="614"/>
      <c r="DL37" s="602">
        <v>127772</v>
      </c>
      <c r="DM37" s="613"/>
      <c r="DN37" s="613"/>
      <c r="DO37" s="613"/>
      <c r="DP37" s="613"/>
      <c r="DQ37" s="613"/>
      <c r="DR37" s="613"/>
      <c r="DS37" s="613"/>
      <c r="DT37" s="613"/>
      <c r="DU37" s="613"/>
      <c r="DV37" s="614"/>
      <c r="DW37" s="598">
        <v>3</v>
      </c>
      <c r="DX37" s="625"/>
      <c r="DY37" s="625"/>
      <c r="DZ37" s="625"/>
      <c r="EA37" s="625"/>
      <c r="EB37" s="625"/>
      <c r="EC37" s="626"/>
    </row>
    <row r="38" spans="2:133" ht="11.25" customHeight="1">
      <c r="AQ38" s="672" t="s">
        <v>318</v>
      </c>
      <c r="AR38" s="673"/>
      <c r="AS38" s="673"/>
      <c r="AT38" s="673"/>
      <c r="AU38" s="673"/>
      <c r="AV38" s="673"/>
      <c r="AW38" s="673"/>
      <c r="AX38" s="673"/>
      <c r="AY38" s="674"/>
      <c r="AZ38" s="593" t="s">
        <v>319</v>
      </c>
      <c r="BA38" s="594"/>
      <c r="BB38" s="594"/>
      <c r="BC38" s="594"/>
      <c r="BD38" s="613"/>
      <c r="BE38" s="613"/>
      <c r="BF38" s="650"/>
      <c r="BG38" s="607" t="s">
        <v>320</v>
      </c>
      <c r="BH38" s="608"/>
      <c r="BI38" s="608"/>
      <c r="BJ38" s="608"/>
      <c r="BK38" s="608"/>
      <c r="BL38" s="608"/>
      <c r="BM38" s="608"/>
      <c r="BN38" s="608"/>
      <c r="BO38" s="608"/>
      <c r="BP38" s="608"/>
      <c r="BQ38" s="608"/>
      <c r="BR38" s="608"/>
      <c r="BS38" s="608"/>
      <c r="BT38" s="608"/>
      <c r="BU38" s="609"/>
      <c r="BV38" s="593">
        <v>2136</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563021</v>
      </c>
      <c r="CS38" s="594"/>
      <c r="CT38" s="594"/>
      <c r="CU38" s="594"/>
      <c r="CV38" s="594"/>
      <c r="CW38" s="594"/>
      <c r="CX38" s="594"/>
      <c r="CY38" s="595"/>
      <c r="CZ38" s="627">
        <v>8.1999999999999993</v>
      </c>
      <c r="DA38" s="628"/>
      <c r="DB38" s="628"/>
      <c r="DC38" s="629"/>
      <c r="DD38" s="602">
        <v>516753</v>
      </c>
      <c r="DE38" s="594"/>
      <c r="DF38" s="594"/>
      <c r="DG38" s="594"/>
      <c r="DH38" s="594"/>
      <c r="DI38" s="594"/>
      <c r="DJ38" s="594"/>
      <c r="DK38" s="595"/>
      <c r="DL38" s="602">
        <v>445083</v>
      </c>
      <c r="DM38" s="594"/>
      <c r="DN38" s="594"/>
      <c r="DO38" s="594"/>
      <c r="DP38" s="594"/>
      <c r="DQ38" s="594"/>
      <c r="DR38" s="594"/>
      <c r="DS38" s="594"/>
      <c r="DT38" s="594"/>
      <c r="DU38" s="594"/>
      <c r="DV38" s="595"/>
      <c r="DW38" s="598">
        <v>10.5</v>
      </c>
      <c r="DX38" s="625"/>
      <c r="DY38" s="625"/>
      <c r="DZ38" s="625"/>
      <c r="EA38" s="625"/>
      <c r="EB38" s="625"/>
      <c r="EC38" s="626"/>
    </row>
    <row r="39" spans="2:133" ht="11.25" customHeight="1">
      <c r="AQ39" s="672" t="s">
        <v>322</v>
      </c>
      <c r="AR39" s="673"/>
      <c r="AS39" s="673"/>
      <c r="AT39" s="673"/>
      <c r="AU39" s="673"/>
      <c r="AV39" s="673"/>
      <c r="AW39" s="673"/>
      <c r="AX39" s="673"/>
      <c r="AY39" s="674"/>
      <c r="AZ39" s="593" t="s">
        <v>319</v>
      </c>
      <c r="BA39" s="594"/>
      <c r="BB39" s="594"/>
      <c r="BC39" s="594"/>
      <c r="BD39" s="613"/>
      <c r="BE39" s="613"/>
      <c r="BF39" s="650"/>
      <c r="BG39" s="678" t="s">
        <v>323</v>
      </c>
      <c r="BH39" s="679"/>
      <c r="BI39" s="679"/>
      <c r="BJ39" s="679"/>
      <c r="BK39" s="679"/>
      <c r="BL39" s="187"/>
      <c r="BM39" s="608" t="s">
        <v>324</v>
      </c>
      <c r="BN39" s="608"/>
      <c r="BO39" s="608"/>
      <c r="BP39" s="608"/>
      <c r="BQ39" s="608"/>
      <c r="BR39" s="608"/>
      <c r="BS39" s="608"/>
      <c r="BT39" s="608"/>
      <c r="BU39" s="609"/>
      <c r="BV39" s="593">
        <v>81</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28408</v>
      </c>
      <c r="CS39" s="613"/>
      <c r="CT39" s="613"/>
      <c r="CU39" s="613"/>
      <c r="CV39" s="613"/>
      <c r="CW39" s="613"/>
      <c r="CX39" s="613"/>
      <c r="CY39" s="614"/>
      <c r="CZ39" s="627">
        <v>0.4</v>
      </c>
      <c r="DA39" s="628"/>
      <c r="DB39" s="628"/>
      <c r="DC39" s="629"/>
      <c r="DD39" s="602" t="s">
        <v>319</v>
      </c>
      <c r="DE39" s="613"/>
      <c r="DF39" s="613"/>
      <c r="DG39" s="613"/>
      <c r="DH39" s="613"/>
      <c r="DI39" s="613"/>
      <c r="DJ39" s="613"/>
      <c r="DK39" s="614"/>
      <c r="DL39" s="602" t="s">
        <v>319</v>
      </c>
      <c r="DM39" s="613"/>
      <c r="DN39" s="613"/>
      <c r="DO39" s="613"/>
      <c r="DP39" s="613"/>
      <c r="DQ39" s="613"/>
      <c r="DR39" s="613"/>
      <c r="DS39" s="613"/>
      <c r="DT39" s="613"/>
      <c r="DU39" s="613"/>
      <c r="DV39" s="614"/>
      <c r="DW39" s="598" t="s">
        <v>319</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80037</v>
      </c>
      <c r="BA40" s="594"/>
      <c r="BB40" s="594"/>
      <c r="BC40" s="594"/>
      <c r="BD40" s="613"/>
      <c r="BE40" s="613"/>
      <c r="BF40" s="650"/>
      <c r="BG40" s="678"/>
      <c r="BH40" s="679"/>
      <c r="BI40" s="679"/>
      <c r="BJ40" s="679"/>
      <c r="BK40" s="679"/>
      <c r="BL40" s="187"/>
      <c r="BM40" s="608" t="s">
        <v>327</v>
      </c>
      <c r="BN40" s="608"/>
      <c r="BO40" s="608"/>
      <c r="BP40" s="608"/>
      <c r="BQ40" s="608"/>
      <c r="BR40" s="608"/>
      <c r="BS40" s="608"/>
      <c r="BT40" s="608"/>
      <c r="BU40" s="609"/>
      <c r="BV40" s="593">
        <v>85</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360</v>
      </c>
      <c r="CS40" s="594"/>
      <c r="CT40" s="594"/>
      <c r="CU40" s="594"/>
      <c r="CV40" s="594"/>
      <c r="CW40" s="594"/>
      <c r="CX40" s="594"/>
      <c r="CY40" s="595"/>
      <c r="CZ40" s="627">
        <v>0</v>
      </c>
      <c r="DA40" s="628"/>
      <c r="DB40" s="628"/>
      <c r="DC40" s="629"/>
      <c r="DD40" s="602">
        <v>360</v>
      </c>
      <c r="DE40" s="594"/>
      <c r="DF40" s="594"/>
      <c r="DG40" s="594"/>
      <c r="DH40" s="594"/>
      <c r="DI40" s="594"/>
      <c r="DJ40" s="594"/>
      <c r="DK40" s="595"/>
      <c r="DL40" s="602">
        <v>360</v>
      </c>
      <c r="DM40" s="594"/>
      <c r="DN40" s="594"/>
      <c r="DO40" s="594"/>
      <c r="DP40" s="594"/>
      <c r="DQ40" s="594"/>
      <c r="DR40" s="594"/>
      <c r="DS40" s="594"/>
      <c r="DT40" s="594"/>
      <c r="DU40" s="594"/>
      <c r="DV40" s="595"/>
      <c r="DW40" s="598">
        <v>0</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329</v>
      </c>
      <c r="AR41" s="616"/>
      <c r="AS41" s="616"/>
      <c r="AT41" s="616"/>
      <c r="AU41" s="616"/>
      <c r="AV41" s="616"/>
      <c r="AW41" s="616"/>
      <c r="AX41" s="616"/>
      <c r="AY41" s="617"/>
      <c r="AZ41" s="665">
        <v>330663</v>
      </c>
      <c r="BA41" s="666"/>
      <c r="BB41" s="666"/>
      <c r="BC41" s="666"/>
      <c r="BD41" s="661"/>
      <c r="BE41" s="661"/>
      <c r="BF41" s="663"/>
      <c r="BG41" s="680"/>
      <c r="BH41" s="681"/>
      <c r="BI41" s="681"/>
      <c r="BJ41" s="681"/>
      <c r="BK41" s="681"/>
      <c r="BL41" s="189"/>
      <c r="BM41" s="616" t="s">
        <v>330</v>
      </c>
      <c r="BN41" s="616"/>
      <c r="BO41" s="616"/>
      <c r="BP41" s="616"/>
      <c r="BQ41" s="616"/>
      <c r="BR41" s="616"/>
      <c r="BS41" s="616"/>
      <c r="BT41" s="616"/>
      <c r="BU41" s="617"/>
      <c r="BV41" s="665">
        <v>258</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13"/>
      <c r="CT41" s="613"/>
      <c r="CU41" s="613"/>
      <c r="CV41" s="613"/>
      <c r="CW41" s="613"/>
      <c r="CX41" s="613"/>
      <c r="CY41" s="614"/>
      <c r="CZ41" s="627" t="s">
        <v>332</v>
      </c>
      <c r="DA41" s="628"/>
      <c r="DB41" s="628"/>
      <c r="DC41" s="629"/>
      <c r="DD41" s="602" t="s">
        <v>332</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1947415</v>
      </c>
      <c r="CS42" s="594"/>
      <c r="CT42" s="594"/>
      <c r="CU42" s="594"/>
      <c r="CV42" s="594"/>
      <c r="CW42" s="594"/>
      <c r="CX42" s="594"/>
      <c r="CY42" s="595"/>
      <c r="CZ42" s="627">
        <v>28.4</v>
      </c>
      <c r="DA42" s="676"/>
      <c r="DB42" s="676"/>
      <c r="DC42" s="677"/>
      <c r="DD42" s="602">
        <v>679148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28407</v>
      </c>
      <c r="CS43" s="613"/>
      <c r="CT43" s="613"/>
      <c r="CU43" s="613"/>
      <c r="CV43" s="613"/>
      <c r="CW43" s="613"/>
      <c r="CX43" s="613"/>
      <c r="CY43" s="614"/>
      <c r="CZ43" s="627">
        <v>0.4</v>
      </c>
      <c r="DA43" s="628"/>
      <c r="DB43" s="628"/>
      <c r="DC43" s="629"/>
      <c r="DD43" s="602">
        <v>28407</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288</v>
      </c>
      <c r="CE44" s="700"/>
      <c r="CF44" s="590" t="s">
        <v>338</v>
      </c>
      <c r="CG44" s="591"/>
      <c r="CH44" s="591"/>
      <c r="CI44" s="591"/>
      <c r="CJ44" s="591"/>
      <c r="CK44" s="591"/>
      <c r="CL44" s="591"/>
      <c r="CM44" s="591"/>
      <c r="CN44" s="591"/>
      <c r="CO44" s="591"/>
      <c r="CP44" s="591"/>
      <c r="CQ44" s="592"/>
      <c r="CR44" s="593">
        <v>1938685</v>
      </c>
      <c r="CS44" s="594"/>
      <c r="CT44" s="594"/>
      <c r="CU44" s="594"/>
      <c r="CV44" s="594"/>
      <c r="CW44" s="594"/>
      <c r="CX44" s="594"/>
      <c r="CY44" s="595"/>
      <c r="CZ44" s="627">
        <v>28.3</v>
      </c>
      <c r="DA44" s="676"/>
      <c r="DB44" s="676"/>
      <c r="DC44" s="677"/>
      <c r="DD44" s="602">
        <v>670418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339</v>
      </c>
      <c r="CG45" s="591"/>
      <c r="CH45" s="591"/>
      <c r="CI45" s="591"/>
      <c r="CJ45" s="591"/>
      <c r="CK45" s="591"/>
      <c r="CL45" s="591"/>
      <c r="CM45" s="591"/>
      <c r="CN45" s="591"/>
      <c r="CO45" s="591"/>
      <c r="CP45" s="591"/>
      <c r="CQ45" s="592"/>
      <c r="CR45" s="593">
        <v>1084317</v>
      </c>
      <c r="CS45" s="613"/>
      <c r="CT45" s="613"/>
      <c r="CU45" s="613"/>
      <c r="CV45" s="613"/>
      <c r="CW45" s="613"/>
      <c r="CX45" s="613"/>
      <c r="CY45" s="614"/>
      <c r="CZ45" s="627">
        <v>15.8</v>
      </c>
      <c r="DA45" s="628"/>
      <c r="DB45" s="628"/>
      <c r="DC45" s="629"/>
      <c r="DD45" s="602">
        <v>80941</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340</v>
      </c>
      <c r="CG46" s="591"/>
      <c r="CH46" s="591"/>
      <c r="CI46" s="591"/>
      <c r="CJ46" s="591"/>
      <c r="CK46" s="591"/>
      <c r="CL46" s="591"/>
      <c r="CM46" s="591"/>
      <c r="CN46" s="591"/>
      <c r="CO46" s="591"/>
      <c r="CP46" s="591"/>
      <c r="CQ46" s="592"/>
      <c r="CR46" s="593">
        <v>838440</v>
      </c>
      <c r="CS46" s="594"/>
      <c r="CT46" s="594"/>
      <c r="CU46" s="594"/>
      <c r="CV46" s="594"/>
      <c r="CW46" s="594"/>
      <c r="CX46" s="594"/>
      <c r="CY46" s="595"/>
      <c r="CZ46" s="627">
        <v>12.2</v>
      </c>
      <c r="DA46" s="676"/>
      <c r="DB46" s="676"/>
      <c r="DC46" s="677"/>
      <c r="DD46" s="602">
        <v>573549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341</v>
      </c>
      <c r="CG47" s="591"/>
      <c r="CH47" s="591"/>
      <c r="CI47" s="591"/>
      <c r="CJ47" s="591"/>
      <c r="CK47" s="591"/>
      <c r="CL47" s="591"/>
      <c r="CM47" s="591"/>
      <c r="CN47" s="591"/>
      <c r="CO47" s="591"/>
      <c r="CP47" s="591"/>
      <c r="CQ47" s="592"/>
      <c r="CR47" s="593">
        <v>8730</v>
      </c>
      <c r="CS47" s="613"/>
      <c r="CT47" s="613"/>
      <c r="CU47" s="613"/>
      <c r="CV47" s="613"/>
      <c r="CW47" s="613"/>
      <c r="CX47" s="613"/>
      <c r="CY47" s="614"/>
      <c r="CZ47" s="627">
        <v>0.1</v>
      </c>
      <c r="DA47" s="628"/>
      <c r="DB47" s="628"/>
      <c r="DC47" s="629"/>
      <c r="DD47" s="602">
        <v>8730</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343</v>
      </c>
      <c r="CS48" s="594"/>
      <c r="CT48" s="594"/>
      <c r="CU48" s="594"/>
      <c r="CV48" s="594"/>
      <c r="CW48" s="594"/>
      <c r="CX48" s="594"/>
      <c r="CY48" s="595"/>
      <c r="CZ48" s="627" t="s">
        <v>343</v>
      </c>
      <c r="DA48" s="676"/>
      <c r="DB48" s="676"/>
      <c r="DC48" s="677"/>
      <c r="DD48" s="602" t="s">
        <v>343</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344</v>
      </c>
      <c r="CE49" s="637"/>
      <c r="CF49" s="637"/>
      <c r="CG49" s="637"/>
      <c r="CH49" s="637"/>
      <c r="CI49" s="637"/>
      <c r="CJ49" s="637"/>
      <c r="CK49" s="637"/>
      <c r="CL49" s="637"/>
      <c r="CM49" s="637"/>
      <c r="CN49" s="637"/>
      <c r="CO49" s="637"/>
      <c r="CP49" s="637"/>
      <c r="CQ49" s="638"/>
      <c r="CR49" s="665">
        <v>6853081</v>
      </c>
      <c r="CS49" s="661"/>
      <c r="CT49" s="661"/>
      <c r="CU49" s="661"/>
      <c r="CV49" s="661"/>
      <c r="CW49" s="661"/>
      <c r="CX49" s="661"/>
      <c r="CY49" s="688"/>
      <c r="CZ49" s="689">
        <v>100</v>
      </c>
      <c r="DA49" s="690"/>
      <c r="DB49" s="690"/>
      <c r="DC49" s="691"/>
      <c r="DD49" s="692">
        <v>4945133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5" zoomScale="70" zoomScaleNormal="25" zoomScaleSheetLayoutView="70" workbookViewId="0">
      <selection activeCell="AK84" sqref="AK84:AO8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367</v>
      </c>
      <c r="C7" s="720"/>
      <c r="D7" s="720"/>
      <c r="E7" s="720"/>
      <c r="F7" s="720"/>
      <c r="G7" s="720"/>
      <c r="H7" s="720"/>
      <c r="I7" s="720"/>
      <c r="J7" s="720"/>
      <c r="K7" s="720"/>
      <c r="L7" s="720"/>
      <c r="M7" s="720"/>
      <c r="N7" s="720"/>
      <c r="O7" s="720"/>
      <c r="P7" s="721"/>
      <c r="Q7" s="722">
        <v>7701</v>
      </c>
      <c r="R7" s="723"/>
      <c r="S7" s="723"/>
      <c r="T7" s="723"/>
      <c r="U7" s="723"/>
      <c r="V7" s="723">
        <v>6824</v>
      </c>
      <c r="W7" s="723"/>
      <c r="X7" s="723"/>
      <c r="Y7" s="723"/>
      <c r="Z7" s="723"/>
      <c r="AA7" s="723">
        <v>877</v>
      </c>
      <c r="AB7" s="723"/>
      <c r="AC7" s="723"/>
      <c r="AD7" s="723"/>
      <c r="AE7" s="724"/>
      <c r="AF7" s="725">
        <v>543</v>
      </c>
      <c r="AG7" s="726"/>
      <c r="AH7" s="726"/>
      <c r="AI7" s="726"/>
      <c r="AJ7" s="727"/>
      <c r="AK7" s="762"/>
      <c r="AL7" s="763"/>
      <c r="AM7" s="763"/>
      <c r="AN7" s="763"/>
      <c r="AO7" s="763"/>
      <c r="AP7" s="763">
        <v>5302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368</v>
      </c>
      <c r="C8" s="744"/>
      <c r="D8" s="744"/>
      <c r="E8" s="744"/>
      <c r="F8" s="744"/>
      <c r="G8" s="744"/>
      <c r="H8" s="744"/>
      <c r="I8" s="744"/>
      <c r="J8" s="744"/>
      <c r="K8" s="744"/>
      <c r="L8" s="744"/>
      <c r="M8" s="744"/>
      <c r="N8" s="744"/>
      <c r="O8" s="744"/>
      <c r="P8" s="745"/>
      <c r="Q8" s="746">
        <v>39</v>
      </c>
      <c r="R8" s="747"/>
      <c r="S8" s="747"/>
      <c r="T8" s="747"/>
      <c r="U8" s="747"/>
      <c r="V8" s="747">
        <v>39</v>
      </c>
      <c r="W8" s="747"/>
      <c r="X8" s="747"/>
      <c r="Y8" s="747"/>
      <c r="Z8" s="747"/>
      <c r="AA8" s="747"/>
      <c r="AB8" s="747"/>
      <c r="AC8" s="747"/>
      <c r="AD8" s="747"/>
      <c r="AE8" s="748"/>
      <c r="AF8" s="749">
        <v>0</v>
      </c>
      <c r="AG8" s="750"/>
      <c r="AH8" s="750"/>
      <c r="AI8" s="750"/>
      <c r="AJ8" s="751"/>
      <c r="AK8" s="752">
        <v>10</v>
      </c>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v>7740</v>
      </c>
      <c r="R23" s="782"/>
      <c r="S23" s="782"/>
      <c r="T23" s="782"/>
      <c r="U23" s="782"/>
      <c r="V23" s="782">
        <v>6863</v>
      </c>
      <c r="W23" s="782"/>
      <c r="X23" s="782"/>
      <c r="Y23" s="782"/>
      <c r="Z23" s="782"/>
      <c r="AA23" s="782">
        <v>877</v>
      </c>
      <c r="AB23" s="782"/>
      <c r="AC23" s="782"/>
      <c r="AD23" s="782"/>
      <c r="AE23" s="783"/>
      <c r="AF23" s="784">
        <v>543</v>
      </c>
      <c r="AG23" s="782"/>
      <c r="AH23" s="782"/>
      <c r="AI23" s="782"/>
      <c r="AJ23" s="785"/>
      <c r="AK23" s="786"/>
      <c r="AL23" s="787"/>
      <c r="AM23" s="787"/>
      <c r="AN23" s="787"/>
      <c r="AO23" s="787"/>
      <c r="AP23" s="782">
        <v>5302</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10">
        <v>965</v>
      </c>
      <c r="R28" s="811"/>
      <c r="S28" s="811"/>
      <c r="T28" s="811"/>
      <c r="U28" s="811"/>
      <c r="V28" s="811">
        <v>905</v>
      </c>
      <c r="W28" s="811"/>
      <c r="X28" s="811"/>
      <c r="Y28" s="811"/>
      <c r="Z28" s="811"/>
      <c r="AA28" s="811">
        <v>60</v>
      </c>
      <c r="AB28" s="811"/>
      <c r="AC28" s="811"/>
      <c r="AD28" s="811"/>
      <c r="AE28" s="812"/>
      <c r="AF28" s="813">
        <v>60</v>
      </c>
      <c r="AG28" s="811"/>
      <c r="AH28" s="811"/>
      <c r="AI28" s="811"/>
      <c r="AJ28" s="814"/>
      <c r="AK28" s="815">
        <v>80</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v>1179</v>
      </c>
      <c r="R29" s="747"/>
      <c r="S29" s="747"/>
      <c r="T29" s="747"/>
      <c r="U29" s="747"/>
      <c r="V29" s="747">
        <v>1161</v>
      </c>
      <c r="W29" s="747"/>
      <c r="X29" s="747"/>
      <c r="Y29" s="747"/>
      <c r="Z29" s="747"/>
      <c r="AA29" s="747">
        <v>18</v>
      </c>
      <c r="AB29" s="747"/>
      <c r="AC29" s="747"/>
      <c r="AD29" s="747"/>
      <c r="AE29" s="748"/>
      <c r="AF29" s="749">
        <v>18</v>
      </c>
      <c r="AG29" s="750"/>
      <c r="AH29" s="750"/>
      <c r="AI29" s="750"/>
      <c r="AJ29" s="751"/>
      <c r="AK29" s="818">
        <v>175</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v>119</v>
      </c>
      <c r="R30" s="747"/>
      <c r="S30" s="747"/>
      <c r="T30" s="747"/>
      <c r="U30" s="747"/>
      <c r="V30" s="747">
        <v>119</v>
      </c>
      <c r="W30" s="747"/>
      <c r="X30" s="747"/>
      <c r="Y30" s="747"/>
      <c r="Z30" s="747"/>
      <c r="AA30" s="747"/>
      <c r="AB30" s="747"/>
      <c r="AC30" s="747"/>
      <c r="AD30" s="747"/>
      <c r="AE30" s="748"/>
      <c r="AF30" s="749">
        <v>0</v>
      </c>
      <c r="AG30" s="750"/>
      <c r="AH30" s="750"/>
      <c r="AI30" s="750"/>
      <c r="AJ30" s="751"/>
      <c r="AK30" s="818">
        <v>34</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v>271</v>
      </c>
      <c r="R31" s="747"/>
      <c r="S31" s="747"/>
      <c r="T31" s="747"/>
      <c r="U31" s="747"/>
      <c r="V31" s="747">
        <v>274</v>
      </c>
      <c r="W31" s="747"/>
      <c r="X31" s="747"/>
      <c r="Y31" s="747"/>
      <c r="Z31" s="747"/>
      <c r="AA31" s="747"/>
      <c r="AB31" s="747"/>
      <c r="AC31" s="747"/>
      <c r="AD31" s="747"/>
      <c r="AE31" s="748"/>
      <c r="AF31" s="749">
        <v>3</v>
      </c>
      <c r="AG31" s="750"/>
      <c r="AH31" s="750"/>
      <c r="AI31" s="750"/>
      <c r="AJ31" s="751"/>
      <c r="AK31" s="818">
        <v>117</v>
      </c>
      <c r="AL31" s="819"/>
      <c r="AM31" s="819"/>
      <c r="AN31" s="819"/>
      <c r="AO31" s="819"/>
      <c r="AP31" s="819">
        <v>769</v>
      </c>
      <c r="AQ31" s="819"/>
      <c r="AR31" s="819"/>
      <c r="AS31" s="819"/>
      <c r="AT31" s="819"/>
      <c r="AU31" s="819">
        <v>410</v>
      </c>
      <c r="AV31" s="819"/>
      <c r="AW31" s="819"/>
      <c r="AX31" s="819"/>
      <c r="AY31" s="819"/>
      <c r="AZ31" s="820"/>
      <c r="BA31" s="820"/>
      <c r="BB31" s="820"/>
      <c r="BC31" s="820"/>
      <c r="BD31" s="820"/>
      <c r="BE31" s="816" t="s">
        <v>386</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387</v>
      </c>
      <c r="C32" s="744"/>
      <c r="D32" s="744"/>
      <c r="E32" s="744"/>
      <c r="F32" s="744"/>
      <c r="G32" s="744"/>
      <c r="H32" s="744"/>
      <c r="I32" s="744"/>
      <c r="J32" s="744"/>
      <c r="K32" s="744"/>
      <c r="L32" s="744"/>
      <c r="M32" s="744"/>
      <c r="N32" s="744"/>
      <c r="O32" s="744"/>
      <c r="P32" s="745"/>
      <c r="Q32" s="746">
        <v>39</v>
      </c>
      <c r="R32" s="747"/>
      <c r="S32" s="747"/>
      <c r="T32" s="747"/>
      <c r="U32" s="747"/>
      <c r="V32" s="747">
        <v>39</v>
      </c>
      <c r="W32" s="747"/>
      <c r="X32" s="747"/>
      <c r="Y32" s="747"/>
      <c r="Z32" s="747"/>
      <c r="AA32" s="747"/>
      <c r="AB32" s="747"/>
      <c r="AC32" s="747"/>
      <c r="AD32" s="747"/>
      <c r="AE32" s="748"/>
      <c r="AF32" s="749">
        <v>0</v>
      </c>
      <c r="AG32" s="750"/>
      <c r="AH32" s="750"/>
      <c r="AI32" s="750"/>
      <c r="AJ32" s="751"/>
      <c r="AK32" s="818">
        <v>35</v>
      </c>
      <c r="AL32" s="819"/>
      <c r="AM32" s="819"/>
      <c r="AN32" s="819"/>
      <c r="AO32" s="819"/>
      <c r="AP32" s="819"/>
      <c r="AQ32" s="819"/>
      <c r="AR32" s="819"/>
      <c r="AS32" s="819"/>
      <c r="AT32" s="819"/>
      <c r="AU32" s="819"/>
      <c r="AV32" s="819"/>
      <c r="AW32" s="819"/>
      <c r="AX32" s="819"/>
      <c r="AY32" s="819"/>
      <c r="AZ32" s="820"/>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82</v>
      </c>
      <c r="AG63" s="830"/>
      <c r="AH63" s="830"/>
      <c r="AI63" s="830"/>
      <c r="AJ63" s="831"/>
      <c r="AK63" s="832"/>
      <c r="AL63" s="827"/>
      <c r="AM63" s="827"/>
      <c r="AN63" s="827"/>
      <c r="AO63" s="827"/>
      <c r="AP63" s="830">
        <v>769</v>
      </c>
      <c r="AQ63" s="830"/>
      <c r="AR63" s="830"/>
      <c r="AS63" s="830"/>
      <c r="AT63" s="830"/>
      <c r="AU63" s="830">
        <v>410</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391</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0" t="s">
        <v>377</v>
      </c>
      <c r="AG66" s="801"/>
      <c r="AH66" s="801"/>
      <c r="AI66" s="801"/>
      <c r="AJ66" s="841"/>
      <c r="AK66" s="705" t="s">
        <v>378</v>
      </c>
      <c r="AL66" s="729"/>
      <c r="AM66" s="729"/>
      <c r="AN66" s="729"/>
      <c r="AO66" s="730"/>
      <c r="AP66" s="705" t="s">
        <v>379</v>
      </c>
      <c r="AQ66" s="706"/>
      <c r="AR66" s="706"/>
      <c r="AS66" s="706"/>
      <c r="AT66" s="707"/>
      <c r="AU66" s="705" t="s">
        <v>392</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531</v>
      </c>
      <c r="C68" s="858"/>
      <c r="D68" s="858"/>
      <c r="E68" s="858"/>
      <c r="F68" s="858"/>
      <c r="G68" s="858"/>
      <c r="H68" s="858"/>
      <c r="I68" s="858"/>
      <c r="J68" s="858"/>
      <c r="K68" s="858"/>
      <c r="L68" s="858"/>
      <c r="M68" s="858"/>
      <c r="N68" s="858"/>
      <c r="O68" s="858"/>
      <c r="P68" s="859"/>
      <c r="Q68" s="860">
        <v>5543</v>
      </c>
      <c r="R68" s="854"/>
      <c r="S68" s="854"/>
      <c r="T68" s="854"/>
      <c r="U68" s="854"/>
      <c r="V68" s="854">
        <v>5413</v>
      </c>
      <c r="W68" s="854"/>
      <c r="X68" s="854"/>
      <c r="Y68" s="854"/>
      <c r="Z68" s="854"/>
      <c r="AA68" s="854">
        <v>130</v>
      </c>
      <c r="AB68" s="854"/>
      <c r="AC68" s="854"/>
      <c r="AD68" s="854"/>
      <c r="AE68" s="854"/>
      <c r="AF68" s="854">
        <v>130</v>
      </c>
      <c r="AG68" s="854"/>
      <c r="AH68" s="854"/>
      <c r="AI68" s="854"/>
      <c r="AJ68" s="854"/>
      <c r="AK68" s="854">
        <v>750</v>
      </c>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532</v>
      </c>
      <c r="C69" s="862"/>
      <c r="D69" s="862"/>
      <c r="E69" s="862"/>
      <c r="F69" s="862"/>
      <c r="G69" s="862"/>
      <c r="H69" s="862"/>
      <c r="I69" s="862"/>
      <c r="J69" s="862"/>
      <c r="K69" s="862"/>
      <c r="L69" s="862"/>
      <c r="M69" s="862"/>
      <c r="N69" s="862"/>
      <c r="O69" s="862"/>
      <c r="P69" s="863"/>
      <c r="Q69" s="864">
        <v>190</v>
      </c>
      <c r="R69" s="819"/>
      <c r="S69" s="819"/>
      <c r="T69" s="819"/>
      <c r="U69" s="819"/>
      <c r="V69" s="819">
        <v>181</v>
      </c>
      <c r="W69" s="819"/>
      <c r="X69" s="819"/>
      <c r="Y69" s="819"/>
      <c r="Z69" s="819"/>
      <c r="AA69" s="819">
        <v>9</v>
      </c>
      <c r="AB69" s="819"/>
      <c r="AC69" s="819"/>
      <c r="AD69" s="819"/>
      <c r="AE69" s="819"/>
      <c r="AF69" s="819">
        <v>9</v>
      </c>
      <c r="AG69" s="819"/>
      <c r="AH69" s="819"/>
      <c r="AI69" s="819"/>
      <c r="AJ69" s="819"/>
      <c r="AK69" s="819"/>
      <c r="AL69" s="819"/>
      <c r="AM69" s="819"/>
      <c r="AN69" s="819"/>
      <c r="AO69" s="819"/>
      <c r="AP69" s="819">
        <v>266</v>
      </c>
      <c r="AQ69" s="819"/>
      <c r="AR69" s="819"/>
      <c r="AS69" s="819"/>
      <c r="AT69" s="819"/>
      <c r="AU69" s="819">
        <v>170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533</v>
      </c>
      <c r="C70" s="862"/>
      <c r="D70" s="862"/>
      <c r="E70" s="862"/>
      <c r="F70" s="862"/>
      <c r="G70" s="862"/>
      <c r="H70" s="862"/>
      <c r="I70" s="862"/>
      <c r="J70" s="862"/>
      <c r="K70" s="862"/>
      <c r="L70" s="862"/>
      <c r="M70" s="862"/>
      <c r="N70" s="862"/>
      <c r="O70" s="862"/>
      <c r="P70" s="863"/>
      <c r="Q70" s="864">
        <v>307</v>
      </c>
      <c r="R70" s="819"/>
      <c r="S70" s="819"/>
      <c r="T70" s="819"/>
      <c r="U70" s="819"/>
      <c r="V70" s="819">
        <v>247</v>
      </c>
      <c r="W70" s="819"/>
      <c r="X70" s="819"/>
      <c r="Y70" s="819"/>
      <c r="Z70" s="819"/>
      <c r="AA70" s="819">
        <v>61</v>
      </c>
      <c r="AB70" s="819"/>
      <c r="AC70" s="819"/>
      <c r="AD70" s="819"/>
      <c r="AE70" s="819"/>
      <c r="AF70" s="819">
        <v>61</v>
      </c>
      <c r="AG70" s="819"/>
      <c r="AH70" s="819"/>
      <c r="AI70" s="819"/>
      <c r="AJ70" s="819"/>
      <c r="AK70" s="819"/>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534</v>
      </c>
      <c r="C71" s="862"/>
      <c r="D71" s="862"/>
      <c r="E71" s="862"/>
      <c r="F71" s="862"/>
      <c r="G71" s="862"/>
      <c r="H71" s="862"/>
      <c r="I71" s="862"/>
      <c r="J71" s="862"/>
      <c r="K71" s="862"/>
      <c r="L71" s="862"/>
      <c r="M71" s="862"/>
      <c r="N71" s="862"/>
      <c r="O71" s="862"/>
      <c r="P71" s="863"/>
      <c r="Q71" s="864">
        <v>2135</v>
      </c>
      <c r="R71" s="819"/>
      <c r="S71" s="819"/>
      <c r="T71" s="819"/>
      <c r="U71" s="819"/>
      <c r="V71" s="819">
        <v>2132</v>
      </c>
      <c r="W71" s="819"/>
      <c r="X71" s="819"/>
      <c r="Y71" s="819"/>
      <c r="Z71" s="819"/>
      <c r="AA71" s="819">
        <v>4</v>
      </c>
      <c r="AB71" s="819"/>
      <c r="AC71" s="819"/>
      <c r="AD71" s="819"/>
      <c r="AE71" s="819"/>
      <c r="AF71" s="819">
        <v>4</v>
      </c>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535</v>
      </c>
      <c r="C72" s="862"/>
      <c r="D72" s="862"/>
      <c r="E72" s="862"/>
      <c r="F72" s="862"/>
      <c r="G72" s="862"/>
      <c r="H72" s="862"/>
      <c r="I72" s="862"/>
      <c r="J72" s="862"/>
      <c r="K72" s="862"/>
      <c r="L72" s="862"/>
      <c r="M72" s="862"/>
      <c r="N72" s="862"/>
      <c r="O72" s="862"/>
      <c r="P72" s="863"/>
      <c r="Q72" s="864">
        <v>305</v>
      </c>
      <c r="R72" s="819"/>
      <c r="S72" s="819"/>
      <c r="T72" s="819"/>
      <c r="U72" s="819"/>
      <c r="V72" s="819">
        <v>296</v>
      </c>
      <c r="W72" s="819"/>
      <c r="X72" s="819"/>
      <c r="Y72" s="819"/>
      <c r="Z72" s="819"/>
      <c r="AA72" s="819">
        <v>9</v>
      </c>
      <c r="AB72" s="819"/>
      <c r="AC72" s="819"/>
      <c r="AD72" s="819"/>
      <c r="AE72" s="819"/>
      <c r="AF72" s="819">
        <v>9</v>
      </c>
      <c r="AG72" s="819"/>
      <c r="AH72" s="819"/>
      <c r="AI72" s="819"/>
      <c r="AJ72" s="819"/>
      <c r="AK72" s="819">
        <v>4</v>
      </c>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370</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213</v>
      </c>
      <c r="AG88" s="830"/>
      <c r="AH88" s="830"/>
      <c r="AI88" s="830"/>
      <c r="AJ88" s="830"/>
      <c r="AK88" s="827"/>
      <c r="AL88" s="827"/>
      <c r="AM88" s="827"/>
      <c r="AN88" s="827"/>
      <c r="AO88" s="827"/>
      <c r="AP88" s="830">
        <v>266</v>
      </c>
      <c r="AQ88" s="830"/>
      <c r="AR88" s="830"/>
      <c r="AS88" s="830"/>
      <c r="AT88" s="830"/>
      <c r="AU88" s="830">
        <v>170</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287</v>
      </c>
      <c r="AG109" s="883"/>
      <c r="AH109" s="883"/>
      <c r="AI109" s="883"/>
      <c r="AJ109" s="884"/>
      <c r="AK109" s="882" t="s">
        <v>286</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287</v>
      </c>
      <c r="BW109" s="883"/>
      <c r="BX109" s="883"/>
      <c r="BY109" s="883"/>
      <c r="BZ109" s="884"/>
      <c r="CA109" s="882" t="s">
        <v>286</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287</v>
      </c>
      <c r="DM109" s="883"/>
      <c r="DN109" s="883"/>
      <c r="DO109" s="883"/>
      <c r="DP109" s="884"/>
      <c r="DQ109" s="882" t="s">
        <v>286</v>
      </c>
      <c r="DR109" s="883"/>
      <c r="DS109" s="883"/>
      <c r="DT109" s="883"/>
      <c r="DU109" s="884"/>
      <c r="DV109" s="882" t="s">
        <v>403</v>
      </c>
      <c r="DW109" s="883"/>
      <c r="DX109" s="883"/>
      <c r="DY109" s="883"/>
      <c r="DZ109" s="885"/>
    </row>
    <row r="110" spans="1:131" s="197" customFormat="1" ht="26.25" customHeight="1">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769207</v>
      </c>
      <c r="AB110" s="890"/>
      <c r="AC110" s="890"/>
      <c r="AD110" s="890"/>
      <c r="AE110" s="891"/>
      <c r="AF110" s="892">
        <v>746212</v>
      </c>
      <c r="AG110" s="890"/>
      <c r="AH110" s="890"/>
      <c r="AI110" s="890"/>
      <c r="AJ110" s="891"/>
      <c r="AK110" s="892">
        <v>684144</v>
      </c>
      <c r="AL110" s="890"/>
      <c r="AM110" s="890"/>
      <c r="AN110" s="890"/>
      <c r="AO110" s="891"/>
      <c r="AP110" s="893">
        <v>19.2</v>
      </c>
      <c r="AQ110" s="894"/>
      <c r="AR110" s="894"/>
      <c r="AS110" s="894"/>
      <c r="AT110" s="895"/>
      <c r="AU110" s="896" t="s">
        <v>61</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5527109</v>
      </c>
      <c r="BR110" s="927"/>
      <c r="BS110" s="927"/>
      <c r="BT110" s="927"/>
      <c r="BU110" s="927"/>
      <c r="BV110" s="927">
        <v>5006106</v>
      </c>
      <c r="BW110" s="927"/>
      <c r="BX110" s="927"/>
      <c r="BY110" s="927"/>
      <c r="BZ110" s="927"/>
      <c r="CA110" s="927">
        <v>5302364</v>
      </c>
      <c r="CB110" s="927"/>
      <c r="CC110" s="927"/>
      <c r="CD110" s="927"/>
      <c r="CE110" s="927"/>
      <c r="CF110" s="941">
        <v>148.69999999999999</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v>6560</v>
      </c>
      <c r="BR111" s="920"/>
      <c r="BS111" s="920"/>
      <c r="BT111" s="920"/>
      <c r="BU111" s="920"/>
      <c r="BV111" s="920">
        <v>4331</v>
      </c>
      <c r="BW111" s="920"/>
      <c r="BX111" s="920"/>
      <c r="BY111" s="920"/>
      <c r="BZ111" s="920"/>
      <c r="CA111" s="920" t="s">
        <v>112</v>
      </c>
      <c r="CB111" s="920"/>
      <c r="CC111" s="920"/>
      <c r="CD111" s="920"/>
      <c r="CE111" s="920"/>
      <c r="CF111" s="914" t="s">
        <v>112</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600508</v>
      </c>
      <c r="BR112" s="920"/>
      <c r="BS112" s="920"/>
      <c r="BT112" s="920"/>
      <c r="BU112" s="920"/>
      <c r="BV112" s="920">
        <v>549863</v>
      </c>
      <c r="BW112" s="920"/>
      <c r="BX112" s="920"/>
      <c r="BY112" s="920"/>
      <c r="BZ112" s="920"/>
      <c r="CA112" s="920">
        <v>493450</v>
      </c>
      <c r="CB112" s="920"/>
      <c r="CC112" s="920"/>
      <c r="CD112" s="920"/>
      <c r="CE112" s="920"/>
      <c r="CF112" s="914">
        <v>13.8</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77872</v>
      </c>
      <c r="AB113" s="934"/>
      <c r="AC113" s="934"/>
      <c r="AD113" s="934"/>
      <c r="AE113" s="935"/>
      <c r="AF113" s="936">
        <v>70360</v>
      </c>
      <c r="AG113" s="934"/>
      <c r="AH113" s="934"/>
      <c r="AI113" s="934"/>
      <c r="AJ113" s="935"/>
      <c r="AK113" s="936">
        <v>62245</v>
      </c>
      <c r="AL113" s="934"/>
      <c r="AM113" s="934"/>
      <c r="AN113" s="934"/>
      <c r="AO113" s="935"/>
      <c r="AP113" s="937">
        <v>1.7</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304924</v>
      </c>
      <c r="BR113" s="920"/>
      <c r="BS113" s="920"/>
      <c r="BT113" s="920"/>
      <c r="BU113" s="920"/>
      <c r="BV113" s="920">
        <v>242354</v>
      </c>
      <c r="BW113" s="920"/>
      <c r="BX113" s="920"/>
      <c r="BY113" s="920"/>
      <c r="BZ113" s="920"/>
      <c r="CA113" s="920">
        <v>179143</v>
      </c>
      <c r="CB113" s="920"/>
      <c r="CC113" s="920"/>
      <c r="CD113" s="920"/>
      <c r="CE113" s="920"/>
      <c r="CF113" s="914">
        <v>5</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65506</v>
      </c>
      <c r="AB114" s="959"/>
      <c r="AC114" s="959"/>
      <c r="AD114" s="959"/>
      <c r="AE114" s="960"/>
      <c r="AF114" s="961">
        <v>65506</v>
      </c>
      <c r="AG114" s="959"/>
      <c r="AH114" s="959"/>
      <c r="AI114" s="959"/>
      <c r="AJ114" s="960"/>
      <c r="AK114" s="961">
        <v>65505</v>
      </c>
      <c r="AL114" s="959"/>
      <c r="AM114" s="959"/>
      <c r="AN114" s="959"/>
      <c r="AO114" s="960"/>
      <c r="AP114" s="962">
        <v>1.8</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1418643</v>
      </c>
      <c r="BR114" s="920"/>
      <c r="BS114" s="920"/>
      <c r="BT114" s="920"/>
      <c r="BU114" s="920"/>
      <c r="BV114" s="920">
        <v>1446309</v>
      </c>
      <c r="BW114" s="920"/>
      <c r="BX114" s="920"/>
      <c r="BY114" s="920"/>
      <c r="BZ114" s="920"/>
      <c r="CA114" s="920">
        <v>1366752</v>
      </c>
      <c r="CB114" s="920"/>
      <c r="CC114" s="920"/>
      <c r="CD114" s="920"/>
      <c r="CE114" s="920"/>
      <c r="CF114" s="914">
        <v>38.299999999999997</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2305</v>
      </c>
      <c r="AB115" s="934"/>
      <c r="AC115" s="934"/>
      <c r="AD115" s="934"/>
      <c r="AE115" s="935"/>
      <c r="AF115" s="936">
        <v>2260</v>
      </c>
      <c r="AG115" s="934"/>
      <c r="AH115" s="934"/>
      <c r="AI115" s="934"/>
      <c r="AJ115" s="935"/>
      <c r="AK115" s="936">
        <v>2214</v>
      </c>
      <c r="AL115" s="934"/>
      <c r="AM115" s="934"/>
      <c r="AN115" s="934"/>
      <c r="AO115" s="935"/>
      <c r="AP115" s="937">
        <v>0.1</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6560</v>
      </c>
      <c r="DH116" s="959"/>
      <c r="DI116" s="959"/>
      <c r="DJ116" s="959"/>
      <c r="DK116" s="960"/>
      <c r="DL116" s="961">
        <v>4331</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914890</v>
      </c>
      <c r="AB117" s="966"/>
      <c r="AC117" s="966"/>
      <c r="AD117" s="966"/>
      <c r="AE117" s="967"/>
      <c r="AF117" s="965">
        <v>884338</v>
      </c>
      <c r="AG117" s="966"/>
      <c r="AH117" s="966"/>
      <c r="AI117" s="966"/>
      <c r="AJ117" s="967"/>
      <c r="AK117" s="965">
        <v>814108</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287</v>
      </c>
      <c r="AG118" s="883"/>
      <c r="AH118" s="883"/>
      <c r="AI118" s="883"/>
      <c r="AJ118" s="884"/>
      <c r="AK118" s="882" t="s">
        <v>286</v>
      </c>
      <c r="AL118" s="883"/>
      <c r="AM118" s="883"/>
      <c r="AN118" s="883"/>
      <c r="AO118" s="884"/>
      <c r="AP118" s="990" t="s">
        <v>403</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431</v>
      </c>
      <c r="BP118" s="994"/>
      <c r="BQ118" s="985">
        <v>7857744</v>
      </c>
      <c r="BR118" s="986"/>
      <c r="BS118" s="986"/>
      <c r="BT118" s="986"/>
      <c r="BU118" s="986"/>
      <c r="BV118" s="986">
        <v>7248963</v>
      </c>
      <c r="BW118" s="986"/>
      <c r="BX118" s="986"/>
      <c r="BY118" s="986"/>
      <c r="BZ118" s="986"/>
      <c r="CA118" s="986">
        <v>7341709</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2907052</v>
      </c>
      <c r="BR119" s="927"/>
      <c r="BS119" s="927"/>
      <c r="BT119" s="927"/>
      <c r="BU119" s="927"/>
      <c r="BV119" s="927">
        <v>3212614</v>
      </c>
      <c r="BW119" s="927"/>
      <c r="BX119" s="927"/>
      <c r="BY119" s="927"/>
      <c r="BZ119" s="927"/>
      <c r="CA119" s="927">
        <v>2855936</v>
      </c>
      <c r="CB119" s="927"/>
      <c r="CC119" s="927"/>
      <c r="CD119" s="927"/>
      <c r="CE119" s="927"/>
      <c r="CF119" s="941">
        <v>80.099999999999994</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146118</v>
      </c>
      <c r="BR120" s="920"/>
      <c r="BS120" s="920"/>
      <c r="BT120" s="920"/>
      <c r="BU120" s="920"/>
      <c r="BV120" s="920">
        <v>98538</v>
      </c>
      <c r="BW120" s="920"/>
      <c r="BX120" s="920"/>
      <c r="BY120" s="920"/>
      <c r="BZ120" s="920"/>
      <c r="CA120" s="920">
        <v>82548</v>
      </c>
      <c r="CB120" s="920"/>
      <c r="CC120" s="920"/>
      <c r="CD120" s="920"/>
      <c r="CE120" s="920"/>
      <c r="CF120" s="914">
        <v>2.2999999999999998</v>
      </c>
      <c r="CG120" s="915"/>
      <c r="CH120" s="915"/>
      <c r="CI120" s="915"/>
      <c r="CJ120" s="915"/>
      <c r="CK120" s="1013" t="s">
        <v>437</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600508</v>
      </c>
      <c r="DH120" s="927"/>
      <c r="DI120" s="927"/>
      <c r="DJ120" s="927"/>
      <c r="DK120" s="927"/>
      <c r="DL120" s="927">
        <v>549863</v>
      </c>
      <c r="DM120" s="927"/>
      <c r="DN120" s="927"/>
      <c r="DO120" s="927"/>
      <c r="DP120" s="927"/>
      <c r="DQ120" s="927">
        <v>493450</v>
      </c>
      <c r="DR120" s="927"/>
      <c r="DS120" s="927"/>
      <c r="DT120" s="927"/>
      <c r="DU120" s="927"/>
      <c r="DV120" s="928">
        <v>13.8</v>
      </c>
      <c r="DW120" s="928"/>
      <c r="DX120" s="928"/>
      <c r="DY120" s="928"/>
      <c r="DZ120" s="929"/>
    </row>
    <row r="121" spans="1:130" s="197" customFormat="1" ht="26.25" customHeight="1">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5513929</v>
      </c>
      <c r="BR121" s="986"/>
      <c r="BS121" s="986"/>
      <c r="BT121" s="986"/>
      <c r="BU121" s="986"/>
      <c r="BV121" s="986">
        <v>5344523</v>
      </c>
      <c r="BW121" s="986"/>
      <c r="BX121" s="986"/>
      <c r="BY121" s="986"/>
      <c r="BZ121" s="986"/>
      <c r="CA121" s="986">
        <v>5729396</v>
      </c>
      <c r="CB121" s="986"/>
      <c r="CC121" s="986"/>
      <c r="CD121" s="986"/>
      <c r="CE121" s="986"/>
      <c r="CF121" s="1024">
        <v>160.6</v>
      </c>
      <c r="CG121" s="1025"/>
      <c r="CH121" s="1025"/>
      <c r="CI121" s="1025"/>
      <c r="CJ121" s="1025"/>
      <c r="CK121" s="1016"/>
      <c r="CL121" s="1017"/>
      <c r="CM121" s="1017"/>
      <c r="CN121" s="1017"/>
      <c r="CO121" s="1018"/>
      <c r="CP121" s="1007" t="s">
        <v>387</v>
      </c>
      <c r="CQ121" s="1008"/>
      <c r="CR121" s="1008"/>
      <c r="CS121" s="1008"/>
      <c r="CT121" s="1008"/>
      <c r="CU121" s="1008"/>
      <c r="CV121" s="1008"/>
      <c r="CW121" s="1008"/>
      <c r="CX121" s="1008"/>
      <c r="CY121" s="1008"/>
      <c r="CZ121" s="1008"/>
      <c r="DA121" s="1008"/>
      <c r="DB121" s="1008"/>
      <c r="DC121" s="1008"/>
      <c r="DD121" s="1008"/>
      <c r="DE121" s="1008"/>
      <c r="DF121" s="1009"/>
      <c r="DG121" s="919" t="s">
        <v>112</v>
      </c>
      <c r="DH121" s="920"/>
      <c r="DI121" s="920"/>
      <c r="DJ121" s="920"/>
      <c r="DK121" s="920"/>
      <c r="DL121" s="920" t="s">
        <v>112</v>
      </c>
      <c r="DM121" s="920"/>
      <c r="DN121" s="920"/>
      <c r="DO121" s="920"/>
      <c r="DP121" s="920"/>
      <c r="DQ121" s="920" t="s">
        <v>112</v>
      </c>
      <c r="DR121" s="920"/>
      <c r="DS121" s="920"/>
      <c r="DT121" s="920"/>
      <c r="DU121" s="920"/>
      <c r="DV121" s="921" t="s">
        <v>112</v>
      </c>
      <c r="DW121" s="921"/>
      <c r="DX121" s="921"/>
      <c r="DY121" s="921"/>
      <c r="DZ121" s="922"/>
    </row>
    <row r="122" spans="1:130" s="197" customFormat="1" ht="26.25" customHeight="1">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440</v>
      </c>
      <c r="BP122" s="994"/>
      <c r="BQ122" s="1034">
        <v>8567099</v>
      </c>
      <c r="BR122" s="1035"/>
      <c r="BS122" s="1035"/>
      <c r="BT122" s="1035"/>
      <c r="BU122" s="1035"/>
      <c r="BV122" s="1035">
        <v>8655675</v>
      </c>
      <c r="BW122" s="1035"/>
      <c r="BX122" s="1035"/>
      <c r="BY122" s="1035"/>
      <c r="BZ122" s="1035"/>
      <c r="CA122" s="1035">
        <v>8667880</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112</v>
      </c>
      <c r="BR123" s="1027"/>
      <c r="BS123" s="1027"/>
      <c r="BT123" s="1027"/>
      <c r="BU123" s="1027"/>
      <c r="BV123" s="1027" t="s">
        <v>112</v>
      </c>
      <c r="BW123" s="1027"/>
      <c r="BX123" s="1027"/>
      <c r="BY123" s="1027"/>
      <c r="BZ123" s="1027"/>
      <c r="CA123" s="1027" t="s">
        <v>112</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442</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443</v>
      </c>
      <c r="CL125" s="1014"/>
      <c r="CM125" s="1014"/>
      <c r="CN125" s="1014"/>
      <c r="CO125" s="1015"/>
      <c r="CP125" s="940" t="s">
        <v>444</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445</v>
      </c>
      <c r="AY126" s="1037"/>
      <c r="AZ126" s="1037"/>
      <c r="BA126" s="1037"/>
      <c r="BB126" s="1037"/>
      <c r="BC126" s="1037"/>
      <c r="BD126" s="1037"/>
      <c r="BE126" s="1038"/>
      <c r="BF126" s="1052" t="s">
        <v>446</v>
      </c>
      <c r="BG126" s="1037"/>
      <c r="BH126" s="1037"/>
      <c r="BI126" s="1037"/>
      <c r="BJ126" s="1037"/>
      <c r="BK126" s="1037"/>
      <c r="BL126" s="1038"/>
      <c r="BM126" s="1052" t="s">
        <v>447</v>
      </c>
      <c r="BN126" s="1037"/>
      <c r="BO126" s="1037"/>
      <c r="BP126" s="1037"/>
      <c r="BQ126" s="1037"/>
      <c r="BR126" s="1037"/>
      <c r="BS126" s="1038"/>
      <c r="BT126" s="1052" t="s">
        <v>448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449</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450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2305</v>
      </c>
      <c r="AB127" s="959"/>
      <c r="AC127" s="959"/>
      <c r="AD127" s="959"/>
      <c r="AE127" s="960"/>
      <c r="AF127" s="961">
        <v>2260</v>
      </c>
      <c r="AG127" s="959"/>
      <c r="AH127" s="959"/>
      <c r="AI127" s="959"/>
      <c r="AJ127" s="960"/>
      <c r="AK127" s="961">
        <v>2214</v>
      </c>
      <c r="AL127" s="959"/>
      <c r="AM127" s="959"/>
      <c r="AN127" s="959"/>
      <c r="AO127" s="960"/>
      <c r="AP127" s="962">
        <v>0.1</v>
      </c>
      <c r="AQ127" s="963"/>
      <c r="AR127" s="963"/>
      <c r="AS127" s="963"/>
      <c r="AT127" s="964"/>
      <c r="AU127" s="233"/>
      <c r="AV127" s="233"/>
      <c r="AW127" s="233"/>
      <c r="AX127" s="886" t="s">
        <v>451</v>
      </c>
      <c r="AY127" s="887"/>
      <c r="AZ127" s="887"/>
      <c r="BA127" s="887"/>
      <c r="BB127" s="887"/>
      <c r="BC127" s="887"/>
      <c r="BD127" s="887"/>
      <c r="BE127" s="888"/>
      <c r="BF127" s="1041" t="s">
        <v>112</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452</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89">
        <v>14905</v>
      </c>
      <c r="AB128" s="1090"/>
      <c r="AC128" s="1090"/>
      <c r="AD128" s="1090"/>
      <c r="AE128" s="1091"/>
      <c r="AF128" s="1092">
        <v>13372</v>
      </c>
      <c r="AG128" s="1090"/>
      <c r="AH128" s="1090"/>
      <c r="AI128" s="1090"/>
      <c r="AJ128" s="1091"/>
      <c r="AK128" s="1092">
        <v>25101</v>
      </c>
      <c r="AL128" s="1090"/>
      <c r="AM128" s="1090"/>
      <c r="AN128" s="1090"/>
      <c r="AO128" s="1091"/>
      <c r="AP128" s="1093"/>
      <c r="AQ128" s="1094"/>
      <c r="AR128" s="1094"/>
      <c r="AS128" s="1094"/>
      <c r="AT128" s="1095"/>
      <c r="AU128" s="235"/>
      <c r="AV128" s="235"/>
      <c r="AW128" s="235"/>
      <c r="AX128" s="1054" t="s">
        <v>455</v>
      </c>
      <c r="AY128" s="950"/>
      <c r="AZ128" s="950"/>
      <c r="BA128" s="950"/>
      <c r="BB128" s="950"/>
      <c r="BC128" s="950"/>
      <c r="BD128" s="950"/>
      <c r="BE128" s="951"/>
      <c r="BF128" s="1066" t="s">
        <v>112</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456</v>
      </c>
      <c r="X129" s="1061"/>
      <c r="Y129" s="1061"/>
      <c r="Z129" s="1062"/>
      <c r="AA129" s="958">
        <v>4403824</v>
      </c>
      <c r="AB129" s="959"/>
      <c r="AC129" s="959"/>
      <c r="AD129" s="959"/>
      <c r="AE129" s="960"/>
      <c r="AF129" s="961">
        <v>4421313</v>
      </c>
      <c r="AG129" s="959"/>
      <c r="AH129" s="959"/>
      <c r="AI129" s="959"/>
      <c r="AJ129" s="960"/>
      <c r="AK129" s="961">
        <v>4187000</v>
      </c>
      <c r="AL129" s="959"/>
      <c r="AM129" s="959"/>
      <c r="AN129" s="959"/>
      <c r="AO129" s="960"/>
      <c r="AP129" s="1063"/>
      <c r="AQ129" s="1064"/>
      <c r="AR129" s="1064"/>
      <c r="AS129" s="1064"/>
      <c r="AT129" s="1065"/>
      <c r="AU129" s="235"/>
      <c r="AV129" s="235"/>
      <c r="AW129" s="235"/>
      <c r="AX129" s="1054" t="s">
        <v>457</v>
      </c>
      <c r="AY129" s="950"/>
      <c r="AZ129" s="950"/>
      <c r="BA129" s="950"/>
      <c r="BB129" s="950"/>
      <c r="BC129" s="950"/>
      <c r="BD129" s="950"/>
      <c r="BE129" s="951"/>
      <c r="BF129" s="1055">
        <v>5.8</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459</v>
      </c>
      <c r="X130" s="1061"/>
      <c r="Y130" s="1061"/>
      <c r="Z130" s="1062"/>
      <c r="AA130" s="958">
        <v>651437</v>
      </c>
      <c r="AB130" s="959"/>
      <c r="AC130" s="959"/>
      <c r="AD130" s="959"/>
      <c r="AE130" s="960"/>
      <c r="AF130" s="961">
        <v>634466</v>
      </c>
      <c r="AG130" s="959"/>
      <c r="AH130" s="959"/>
      <c r="AI130" s="959"/>
      <c r="AJ130" s="960"/>
      <c r="AK130" s="961">
        <v>620256</v>
      </c>
      <c r="AL130" s="959"/>
      <c r="AM130" s="959"/>
      <c r="AN130" s="959"/>
      <c r="AO130" s="960"/>
      <c r="AP130" s="1063"/>
      <c r="AQ130" s="1064"/>
      <c r="AR130" s="1064"/>
      <c r="AS130" s="1064"/>
      <c r="AT130" s="1065"/>
      <c r="AU130" s="235"/>
      <c r="AV130" s="235"/>
      <c r="AW130" s="235"/>
      <c r="AX130" s="1113" t="s">
        <v>460</v>
      </c>
      <c r="AY130" s="1045"/>
      <c r="AZ130" s="1045"/>
      <c r="BA130" s="1045"/>
      <c r="BB130" s="1045"/>
      <c r="BC130" s="1045"/>
      <c r="BD130" s="1045"/>
      <c r="BE130" s="1046"/>
      <c r="BF130" s="1075" t="s">
        <v>112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461</v>
      </c>
      <c r="X131" s="1084"/>
      <c r="Y131" s="1084"/>
      <c r="Z131" s="1085"/>
      <c r="AA131" s="997">
        <v>3752387</v>
      </c>
      <c r="AB131" s="998"/>
      <c r="AC131" s="998"/>
      <c r="AD131" s="998"/>
      <c r="AE131" s="999"/>
      <c r="AF131" s="1000">
        <v>3786847</v>
      </c>
      <c r="AG131" s="998"/>
      <c r="AH131" s="998"/>
      <c r="AI131" s="998"/>
      <c r="AJ131" s="999"/>
      <c r="AK131" s="1000">
        <v>3566744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463</v>
      </c>
      <c r="W132" s="1101"/>
      <c r="X132" s="1101"/>
      <c r="Y132" s="1101"/>
      <c r="Z132" s="1102"/>
      <c r="AA132" s="1103">
        <v>6.6237304410000002</v>
      </c>
      <c r="AB132" s="1104"/>
      <c r="AC132" s="1104"/>
      <c r="AD132" s="1104"/>
      <c r="AE132" s="1105"/>
      <c r="AF132" s="1106">
        <v>6.2453011700000003</v>
      </c>
      <c r="AG132" s="1104"/>
      <c r="AH132" s="1104"/>
      <c r="AI132" s="1104"/>
      <c r="AJ132" s="1105"/>
      <c r="AK132" s="1106">
        <v>4.7312338650000001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464</v>
      </c>
      <c r="W133" s="1108"/>
      <c r="X133" s="1108"/>
      <c r="Y133" s="1108"/>
      <c r="Z133" s="1109"/>
      <c r="AA133" s="1110">
        <v>7.4</v>
      </c>
      <c r="AB133" s="1111"/>
      <c r="AC133" s="1111"/>
      <c r="AD133" s="1111"/>
      <c r="AE133" s="1112"/>
      <c r="AF133" s="1110">
        <v>6.8</v>
      </c>
      <c r="AG133" s="1111"/>
      <c r="AH133" s="1111"/>
      <c r="AI133" s="1111"/>
      <c r="AJ133" s="1112"/>
      <c r="AK133" s="1110">
        <v>5.8</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M53" sqref="M5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19" t="s">
        <v>472</v>
      </c>
      <c r="H9" s="1120"/>
      <c r="I9" s="1120"/>
      <c r="J9" s="1121"/>
      <c r="K9" s="263">
        <v>1111624</v>
      </c>
      <c r="L9" s="264">
        <v>143584</v>
      </c>
      <c r="M9" s="265">
        <v>107721</v>
      </c>
      <c r="N9" s="266">
        <v>33.299999999999997</v>
      </c>
    </row>
    <row r="10" spans="1:16">
      <c r="A10" s="248"/>
      <c r="B10" s="244"/>
      <c r="C10" s="244"/>
      <c r="D10" s="244"/>
      <c r="E10" s="244"/>
      <c r="F10" s="244"/>
      <c r="G10" s="1119" t="s">
        <v>473</v>
      </c>
      <c r="H10" s="1120"/>
      <c r="I10" s="1120"/>
      <c r="J10" s="1121"/>
      <c r="K10" s="267">
        <v>113855</v>
      </c>
      <c r="L10" s="268">
        <v>14706</v>
      </c>
      <c r="M10" s="269">
        <v>11248</v>
      </c>
      <c r="N10" s="270">
        <v>30.7</v>
      </c>
    </row>
    <row r="11" spans="1:16" ht="13.5" customHeight="1">
      <c r="A11" s="248"/>
      <c r="B11" s="244"/>
      <c r="C11" s="244"/>
      <c r="D11" s="244"/>
      <c r="E11" s="244"/>
      <c r="F11" s="244"/>
      <c r="G11" s="1119" t="s">
        <v>474</v>
      </c>
      <c r="H11" s="1120"/>
      <c r="I11" s="1120"/>
      <c r="J11" s="1121"/>
      <c r="K11" s="267">
        <v>5999</v>
      </c>
      <c r="L11" s="268">
        <v>775</v>
      </c>
      <c r="M11" s="269">
        <v>13957</v>
      </c>
      <c r="N11" s="270">
        <v>-94.4</v>
      </c>
    </row>
    <row r="12" spans="1:16" ht="13.5" customHeight="1">
      <c r="A12" s="248"/>
      <c r="B12" s="244"/>
      <c r="C12" s="244"/>
      <c r="D12" s="244"/>
      <c r="E12" s="244"/>
      <c r="F12" s="244"/>
      <c r="G12" s="1119" t="s">
        <v>475</v>
      </c>
      <c r="H12" s="1120"/>
      <c r="I12" s="1120"/>
      <c r="J12" s="1121"/>
      <c r="K12" s="267" t="s">
        <v>476</v>
      </c>
      <c r="L12" s="268" t="s">
        <v>476</v>
      </c>
      <c r="M12" s="269">
        <v>971</v>
      </c>
      <c r="N12" s="270" t="s">
        <v>476</v>
      </c>
    </row>
    <row r="13" spans="1:16" ht="13.5" customHeight="1">
      <c r="A13" s="248"/>
      <c r="B13" s="244"/>
      <c r="C13" s="244"/>
      <c r="D13" s="244"/>
      <c r="E13" s="244"/>
      <c r="F13" s="244"/>
      <c r="G13" s="1119" t="s">
        <v>477</v>
      </c>
      <c r="H13" s="1120"/>
      <c r="I13" s="1120"/>
      <c r="J13" s="1121"/>
      <c r="K13" s="267" t="s">
        <v>476</v>
      </c>
      <c r="L13" s="268" t="s">
        <v>476</v>
      </c>
      <c r="M13" s="269" t="s">
        <v>476</v>
      </c>
      <c r="N13" s="270" t="s">
        <v>476</v>
      </c>
    </row>
    <row r="14" spans="1:16" ht="13.5" customHeight="1">
      <c r="A14" s="248"/>
      <c r="B14" s="244"/>
      <c r="C14" s="244"/>
      <c r="D14" s="244"/>
      <c r="E14" s="244"/>
      <c r="F14" s="244"/>
      <c r="G14" s="1119" t="s">
        <v>478</v>
      </c>
      <c r="H14" s="1120"/>
      <c r="I14" s="1120"/>
      <c r="J14" s="1121"/>
      <c r="K14" s="267">
        <v>69213</v>
      </c>
      <c r="L14" s="268">
        <v>8940</v>
      </c>
      <c r="M14" s="269">
        <v>5742</v>
      </c>
      <c r="N14" s="270">
        <v>55.7</v>
      </c>
    </row>
    <row r="15" spans="1:16" ht="13.5" customHeight="1">
      <c r="A15" s="248"/>
      <c r="B15" s="244"/>
      <c r="C15" s="244"/>
      <c r="D15" s="244"/>
      <c r="E15" s="244"/>
      <c r="F15" s="244"/>
      <c r="G15" s="1119" t="s">
        <v>479</v>
      </c>
      <c r="H15" s="1120"/>
      <c r="I15" s="1120"/>
      <c r="J15" s="1121"/>
      <c r="K15" s="267">
        <v>28407</v>
      </c>
      <c r="L15" s="268">
        <v>3669</v>
      </c>
      <c r="M15" s="269">
        <v>2506</v>
      </c>
      <c r="N15" s="270">
        <v>46.4</v>
      </c>
    </row>
    <row r="16" spans="1:16">
      <c r="A16" s="248"/>
      <c r="B16" s="244"/>
      <c r="C16" s="244"/>
      <c r="D16" s="244"/>
      <c r="E16" s="244"/>
      <c r="F16" s="244"/>
      <c r="G16" s="1122" t="s">
        <v>480</v>
      </c>
      <c r="H16" s="1123"/>
      <c r="I16" s="1123"/>
      <c r="J16" s="1124"/>
      <c r="K16" s="268">
        <v>-80252</v>
      </c>
      <c r="L16" s="268">
        <v>-10366</v>
      </c>
      <c r="M16" s="269">
        <v>-10736</v>
      </c>
      <c r="N16" s="270">
        <v>-3.4</v>
      </c>
    </row>
    <row r="17" spans="1:16">
      <c r="A17" s="248"/>
      <c r="B17" s="244"/>
      <c r="C17" s="244"/>
      <c r="D17" s="244"/>
      <c r="E17" s="244"/>
      <c r="F17" s="244"/>
      <c r="G17" s="1122" t="s">
        <v>171</v>
      </c>
      <c r="H17" s="1123"/>
      <c r="I17" s="1123"/>
      <c r="J17" s="1124"/>
      <c r="K17" s="268">
        <v>1248846</v>
      </c>
      <c r="L17" s="268">
        <v>161308</v>
      </c>
      <c r="M17" s="269">
        <v>131409</v>
      </c>
      <c r="N17" s="270">
        <v>22.8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4" t="s">
        <v>485</v>
      </c>
      <c r="H21" s="1115"/>
      <c r="I21" s="1115"/>
      <c r="J21" s="1116"/>
      <c r="K21" s="280">
        <v>18.47</v>
      </c>
      <c r="L21" s="281">
        <v>12.2</v>
      </c>
      <c r="M21" s="282">
        <v>6.27</v>
      </c>
      <c r="N21" s="249"/>
      <c r="O21" s="283"/>
      <c r="P21" s="279"/>
    </row>
    <row r="22" spans="1:16" s="284" customFormat="1">
      <c r="A22" s="279"/>
      <c r="B22" s="249"/>
      <c r="C22" s="249"/>
      <c r="D22" s="249"/>
      <c r="E22" s="249"/>
      <c r="F22" s="249"/>
      <c r="G22" s="1114" t="s">
        <v>486</v>
      </c>
      <c r="H22" s="1115"/>
      <c r="I22" s="1115"/>
      <c r="J22" s="1116"/>
      <c r="K22" s="285">
        <v>95.1</v>
      </c>
      <c r="L22" s="286">
        <v>95.9</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30" t="s">
        <v>489</v>
      </c>
      <c r="H32" s="1131"/>
      <c r="I32" s="1131"/>
      <c r="J32" s="1132"/>
      <c r="K32" s="294">
        <v>684144</v>
      </c>
      <c r="L32" s="294">
        <v>88368</v>
      </c>
      <c r="M32" s="295">
        <v>69791</v>
      </c>
      <c r="N32" s="296">
        <v>26.6</v>
      </c>
    </row>
    <row r="33" spans="1:16" ht="13.5" customHeight="1">
      <c r="A33" s="248"/>
      <c r="B33" s="244"/>
      <c r="C33" s="244"/>
      <c r="D33" s="244"/>
      <c r="E33" s="244"/>
      <c r="F33" s="244"/>
      <c r="G33" s="1130" t="s">
        <v>490</v>
      </c>
      <c r="H33" s="1131"/>
      <c r="I33" s="1131"/>
      <c r="J33" s="1132"/>
      <c r="K33" s="294" t="s">
        <v>476</v>
      </c>
      <c r="L33" s="294" t="s">
        <v>476</v>
      </c>
      <c r="M33" s="295" t="s">
        <v>476</v>
      </c>
      <c r="N33" s="296" t="s">
        <v>476</v>
      </c>
    </row>
    <row r="34" spans="1:16" ht="27" customHeight="1">
      <c r="A34" s="248"/>
      <c r="B34" s="244"/>
      <c r="C34" s="244"/>
      <c r="D34" s="244"/>
      <c r="E34" s="244"/>
      <c r="F34" s="244"/>
      <c r="G34" s="1130" t="s">
        <v>491</v>
      </c>
      <c r="H34" s="1131"/>
      <c r="I34" s="1131"/>
      <c r="J34" s="1132"/>
      <c r="K34" s="294" t="s">
        <v>476</v>
      </c>
      <c r="L34" s="294" t="s">
        <v>476</v>
      </c>
      <c r="M34" s="295" t="s">
        <v>476</v>
      </c>
      <c r="N34" s="296" t="s">
        <v>476</v>
      </c>
    </row>
    <row r="35" spans="1:16" ht="27" customHeight="1">
      <c r="A35" s="248"/>
      <c r="B35" s="244"/>
      <c r="C35" s="244"/>
      <c r="D35" s="244"/>
      <c r="E35" s="244"/>
      <c r="F35" s="244"/>
      <c r="G35" s="1130" t="s">
        <v>492</v>
      </c>
      <c r="H35" s="1131"/>
      <c r="I35" s="1131"/>
      <c r="J35" s="1132"/>
      <c r="K35" s="294">
        <v>62245</v>
      </c>
      <c r="L35" s="294">
        <v>8040</v>
      </c>
      <c r="M35" s="295">
        <v>23888</v>
      </c>
      <c r="N35" s="296">
        <v>-66.3</v>
      </c>
    </row>
    <row r="36" spans="1:16" ht="27" customHeight="1">
      <c r="A36" s="248"/>
      <c r="B36" s="244"/>
      <c r="C36" s="244"/>
      <c r="D36" s="244"/>
      <c r="E36" s="244"/>
      <c r="F36" s="244"/>
      <c r="G36" s="1130" t="s">
        <v>493</v>
      </c>
      <c r="H36" s="1131"/>
      <c r="I36" s="1131"/>
      <c r="J36" s="1132"/>
      <c r="K36" s="294">
        <v>65505</v>
      </c>
      <c r="L36" s="294">
        <v>8461</v>
      </c>
      <c r="M36" s="295">
        <v>4171</v>
      </c>
      <c r="N36" s="296">
        <v>102.9</v>
      </c>
    </row>
    <row r="37" spans="1:16" ht="13.5" customHeight="1">
      <c r="A37" s="248"/>
      <c r="B37" s="244"/>
      <c r="C37" s="244"/>
      <c r="D37" s="244"/>
      <c r="E37" s="244"/>
      <c r="F37" s="244"/>
      <c r="G37" s="1130" t="s">
        <v>494</v>
      </c>
      <c r="H37" s="1131"/>
      <c r="I37" s="1131"/>
      <c r="J37" s="1132"/>
      <c r="K37" s="294">
        <v>2214</v>
      </c>
      <c r="L37" s="294">
        <v>286</v>
      </c>
      <c r="M37" s="295">
        <v>1426</v>
      </c>
      <c r="N37" s="296">
        <v>-79.900000000000006</v>
      </c>
    </row>
    <row r="38" spans="1:16" ht="27" customHeight="1">
      <c r="A38" s="248"/>
      <c r="B38" s="244"/>
      <c r="C38" s="244"/>
      <c r="D38" s="244"/>
      <c r="E38" s="244"/>
      <c r="F38" s="244"/>
      <c r="G38" s="1133" t="s">
        <v>495</v>
      </c>
      <c r="H38" s="1134"/>
      <c r="I38" s="1134"/>
      <c r="J38" s="1135"/>
      <c r="K38" s="297" t="s">
        <v>476</v>
      </c>
      <c r="L38" s="297" t="s">
        <v>476</v>
      </c>
      <c r="M38" s="298">
        <v>4</v>
      </c>
      <c r="N38" s="299" t="s">
        <v>476</v>
      </c>
      <c r="O38" s="293"/>
    </row>
    <row r="39" spans="1:16">
      <c r="A39" s="248"/>
      <c r="B39" s="244"/>
      <c r="C39" s="244"/>
      <c r="D39" s="244"/>
      <c r="E39" s="244"/>
      <c r="F39" s="244"/>
      <c r="G39" s="1133" t="s">
        <v>496</v>
      </c>
      <c r="H39" s="1134"/>
      <c r="I39" s="1134"/>
      <c r="J39" s="1135"/>
      <c r="K39" s="300">
        <v>-25101</v>
      </c>
      <c r="L39" s="300">
        <v>-3242</v>
      </c>
      <c r="M39" s="301">
        <v>-2824</v>
      </c>
      <c r="N39" s="302">
        <v>14.8</v>
      </c>
      <c r="O39" s="293"/>
    </row>
    <row r="40" spans="1:16" ht="27" customHeight="1">
      <c r="A40" s="248"/>
      <c r="B40" s="244"/>
      <c r="C40" s="244"/>
      <c r="D40" s="244"/>
      <c r="E40" s="244"/>
      <c r="F40" s="244"/>
      <c r="G40" s="1130" t="s">
        <v>497</v>
      </c>
      <c r="H40" s="1131"/>
      <c r="I40" s="1131"/>
      <c r="J40" s="1132"/>
      <c r="K40" s="300">
        <v>-620256</v>
      </c>
      <c r="L40" s="300">
        <v>-80116</v>
      </c>
      <c r="M40" s="301">
        <v>-68054</v>
      </c>
      <c r="N40" s="302">
        <v>17.7</v>
      </c>
      <c r="O40" s="293"/>
    </row>
    <row r="41" spans="1:16">
      <c r="A41" s="248"/>
      <c r="B41" s="244"/>
      <c r="C41" s="244"/>
      <c r="D41" s="244"/>
      <c r="E41" s="244"/>
      <c r="F41" s="244"/>
      <c r="G41" s="1136" t="s">
        <v>281</v>
      </c>
      <c r="H41" s="1137"/>
      <c r="I41" s="1137"/>
      <c r="J41" s="1138"/>
      <c r="K41" s="294">
        <v>168751</v>
      </c>
      <c r="L41" s="300">
        <v>21797</v>
      </c>
      <c r="M41" s="301">
        <v>28401</v>
      </c>
      <c r="N41" s="302">
        <v>-23.3</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5" t="s">
        <v>467</v>
      </c>
      <c r="J49" s="1127" t="s">
        <v>501</v>
      </c>
      <c r="K49" s="1128"/>
      <c r="L49" s="1128"/>
      <c r="M49" s="1128"/>
      <c r="N49" s="1129"/>
    </row>
    <row r="50" spans="1:14">
      <c r="A50" s="248"/>
      <c r="B50" s="244"/>
      <c r="C50" s="244"/>
      <c r="D50" s="244"/>
      <c r="E50" s="244"/>
      <c r="F50" s="244"/>
      <c r="G50" s="312"/>
      <c r="H50" s="313"/>
      <c r="I50" s="1126"/>
      <c r="J50" s="314" t="s">
        <v>502</v>
      </c>
      <c r="K50" s="315" t="s">
        <v>503</v>
      </c>
      <c r="L50" s="316" t="s">
        <v>504</v>
      </c>
      <c r="M50" s="317" t="s">
        <v>505</v>
      </c>
      <c r="N50" s="318" t="s">
        <v>506</v>
      </c>
    </row>
    <row r="51" spans="1:14">
      <c r="A51" s="248"/>
      <c r="B51" s="244"/>
      <c r="C51" s="244"/>
      <c r="D51" s="244"/>
      <c r="E51" s="244"/>
      <c r="F51" s="244"/>
      <c r="G51" s="310" t="s">
        <v>507</v>
      </c>
      <c r="H51" s="311"/>
      <c r="I51" s="319">
        <v>795923</v>
      </c>
      <c r="J51" s="320">
        <v>95503</v>
      </c>
      <c r="K51" s="321">
        <v>-29.7</v>
      </c>
      <c r="L51" s="322">
        <v>133616</v>
      </c>
      <c r="M51" s="323">
        <v>21.6</v>
      </c>
      <c r="N51" s="324">
        <v>-51.3</v>
      </c>
    </row>
    <row r="52" spans="1:14">
      <c r="A52" s="248"/>
      <c r="B52" s="244"/>
      <c r="C52" s="244"/>
      <c r="D52" s="244"/>
      <c r="E52" s="244"/>
      <c r="F52" s="244"/>
      <c r="G52" s="325"/>
      <c r="H52" s="326" t="s">
        <v>508</v>
      </c>
      <c r="I52" s="327">
        <v>541833</v>
      </c>
      <c r="J52" s="328">
        <v>65015</v>
      </c>
      <c r="K52" s="329">
        <v>-25.1</v>
      </c>
      <c r="L52" s="330">
        <v>57933</v>
      </c>
      <c r="M52" s="331">
        <v>-10.7</v>
      </c>
      <c r="N52" s="332">
        <v>-14.4</v>
      </c>
    </row>
    <row r="53" spans="1:14">
      <c r="A53" s="248"/>
      <c r="B53" s="244"/>
      <c r="C53" s="244"/>
      <c r="D53" s="244"/>
      <c r="E53" s="244"/>
      <c r="F53" s="244"/>
      <c r="G53" s="310" t="s">
        <v>509</v>
      </c>
      <c r="H53" s="311"/>
      <c r="I53" s="319">
        <v>777883</v>
      </c>
      <c r="J53" s="320">
        <v>95893</v>
      </c>
      <c r="K53" s="321">
        <v>0.4</v>
      </c>
      <c r="L53" s="322">
        <v>96333</v>
      </c>
      <c r="M53" s="323">
        <v>-27.9</v>
      </c>
      <c r="N53" s="324">
        <v>28.3</v>
      </c>
    </row>
    <row r="54" spans="1:14">
      <c r="A54" s="248"/>
      <c r="B54" s="244"/>
      <c r="C54" s="244"/>
      <c r="D54" s="244"/>
      <c r="E54" s="244"/>
      <c r="F54" s="244"/>
      <c r="G54" s="325"/>
      <c r="H54" s="326" t="s">
        <v>508</v>
      </c>
      <c r="I54" s="327">
        <v>661093</v>
      </c>
      <c r="J54" s="328">
        <v>81496</v>
      </c>
      <c r="K54" s="329">
        <v>25.3</v>
      </c>
      <c r="L54" s="330">
        <v>57060</v>
      </c>
      <c r="M54" s="331">
        <v>-1.5</v>
      </c>
      <c r="N54" s="332">
        <v>26.8</v>
      </c>
    </row>
    <row r="55" spans="1:14">
      <c r="A55" s="248"/>
      <c r="B55" s="244"/>
      <c r="C55" s="244"/>
      <c r="D55" s="244"/>
      <c r="E55" s="244"/>
      <c r="F55" s="244"/>
      <c r="G55" s="310" t="s">
        <v>510</v>
      </c>
      <c r="H55" s="311"/>
      <c r="I55" s="319">
        <v>836016</v>
      </c>
      <c r="J55" s="320">
        <v>104935</v>
      </c>
      <c r="K55" s="321">
        <v>9.4</v>
      </c>
      <c r="L55" s="322">
        <v>117673</v>
      </c>
      <c r="M55" s="323">
        <v>22.2</v>
      </c>
      <c r="N55" s="324">
        <v>-12.8</v>
      </c>
    </row>
    <row r="56" spans="1:14">
      <c r="A56" s="248"/>
      <c r="B56" s="244"/>
      <c r="C56" s="244"/>
      <c r="D56" s="244"/>
      <c r="E56" s="244"/>
      <c r="F56" s="244"/>
      <c r="G56" s="325"/>
      <c r="H56" s="326" t="s">
        <v>508</v>
      </c>
      <c r="I56" s="327">
        <v>669410</v>
      </c>
      <c r="J56" s="328">
        <v>84023</v>
      </c>
      <c r="K56" s="329">
        <v>3.1</v>
      </c>
      <c r="L56" s="330">
        <v>62359</v>
      </c>
      <c r="M56" s="331">
        <v>9.3000000000000007</v>
      </c>
      <c r="N56" s="332">
        <v>-6.2</v>
      </c>
    </row>
    <row r="57" spans="1:14">
      <c r="A57" s="248"/>
      <c r="B57" s="244"/>
      <c r="C57" s="244"/>
      <c r="D57" s="244"/>
      <c r="E57" s="244"/>
      <c r="F57" s="244"/>
      <c r="G57" s="310" t="s">
        <v>511</v>
      </c>
      <c r="H57" s="311"/>
      <c r="I57" s="319">
        <v>859713</v>
      </c>
      <c r="J57" s="320">
        <v>109337</v>
      </c>
      <c r="K57" s="321">
        <v>4.2</v>
      </c>
      <c r="L57" s="322">
        <v>118223</v>
      </c>
      <c r="M57" s="323">
        <v>0.5</v>
      </c>
      <c r="N57" s="324">
        <v>3.7</v>
      </c>
    </row>
    <row r="58" spans="1:14">
      <c r="A58" s="248"/>
      <c r="B58" s="244"/>
      <c r="C58" s="244"/>
      <c r="D58" s="244"/>
      <c r="E58" s="244"/>
      <c r="F58" s="244"/>
      <c r="G58" s="325"/>
      <c r="H58" s="326" t="s">
        <v>508</v>
      </c>
      <c r="I58" s="327">
        <v>664330</v>
      </c>
      <c r="J58" s="328">
        <v>84488</v>
      </c>
      <c r="K58" s="329">
        <v>0.6</v>
      </c>
      <c r="L58" s="330">
        <v>57106</v>
      </c>
      <c r="M58" s="331">
        <v>-8.4</v>
      </c>
      <c r="N58" s="332">
        <v>9</v>
      </c>
    </row>
    <row r="59" spans="1:14">
      <c r="A59" s="248"/>
      <c r="B59" s="244"/>
      <c r="C59" s="244"/>
      <c r="D59" s="244"/>
      <c r="E59" s="244"/>
      <c r="F59" s="244"/>
      <c r="G59" s="310" t="s">
        <v>512</v>
      </c>
      <c r="H59" s="311"/>
      <c r="I59" s="319">
        <v>1938685</v>
      </c>
      <c r="J59" s="320">
        <v>250411</v>
      </c>
      <c r="K59" s="321">
        <v>129</v>
      </c>
      <c r="L59" s="322">
        <v>128485</v>
      </c>
      <c r="M59" s="323">
        <v>8.6999999999999993</v>
      </c>
      <c r="N59" s="324">
        <v>120.3</v>
      </c>
    </row>
    <row r="60" spans="1:14">
      <c r="A60" s="248"/>
      <c r="B60" s="244"/>
      <c r="C60" s="244"/>
      <c r="D60" s="244"/>
      <c r="E60" s="244"/>
      <c r="F60" s="244"/>
      <c r="G60" s="325"/>
      <c r="H60" s="326" t="s">
        <v>508</v>
      </c>
      <c r="I60" s="333">
        <v>838440</v>
      </c>
      <c r="J60" s="328">
        <v>108298</v>
      </c>
      <c r="K60" s="329">
        <v>28.2</v>
      </c>
      <c r="L60" s="330">
        <v>62765</v>
      </c>
      <c r="M60" s="331">
        <v>9.9</v>
      </c>
      <c r="N60" s="332">
        <v>18.3</v>
      </c>
    </row>
    <row r="61" spans="1:14">
      <c r="A61" s="248"/>
      <c r="B61" s="244"/>
      <c r="C61" s="244"/>
      <c r="D61" s="244"/>
      <c r="E61" s="244"/>
      <c r="F61" s="244"/>
      <c r="G61" s="310" t="s">
        <v>513</v>
      </c>
      <c r="H61" s="334"/>
      <c r="I61" s="335">
        <v>1041644</v>
      </c>
      <c r="J61" s="336">
        <v>131216</v>
      </c>
      <c r="K61" s="337">
        <v>22.7</v>
      </c>
      <c r="L61" s="338">
        <v>118866</v>
      </c>
      <c r="M61" s="339">
        <v>5</v>
      </c>
      <c r="N61" s="324">
        <v>17.7</v>
      </c>
    </row>
    <row r="62" spans="1:14">
      <c r="A62" s="248"/>
      <c r="B62" s="244"/>
      <c r="C62" s="244"/>
      <c r="D62" s="244"/>
      <c r="E62" s="244"/>
      <c r="F62" s="244"/>
      <c r="G62" s="325"/>
      <c r="H62" s="326" t="s">
        <v>508</v>
      </c>
      <c r="I62" s="327">
        <v>675021</v>
      </c>
      <c r="J62" s="328">
        <v>84664</v>
      </c>
      <c r="K62" s="329">
        <v>6.4</v>
      </c>
      <c r="L62" s="330">
        <v>59445</v>
      </c>
      <c r="M62" s="331">
        <v>-0.3</v>
      </c>
      <c r="N62" s="332">
        <v>6.7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33.159999999999997</v>
      </c>
      <c r="G47" s="12">
        <v>34.26</v>
      </c>
      <c r="H47" s="12">
        <v>38.15</v>
      </c>
      <c r="I47" s="12">
        <v>38.01</v>
      </c>
      <c r="J47" s="13">
        <v>40.17</v>
      </c>
    </row>
    <row r="48" spans="2:10" ht="57.75" customHeight="1">
      <c r="B48" s="14"/>
      <c r="C48" s="1141" t="s">
        <v>4</v>
      </c>
      <c r="D48" s="1141"/>
      <c r="E48" s="1142"/>
      <c r="F48" s="15">
        <v>8.3699999999999992</v>
      </c>
      <c r="G48" s="16">
        <v>10.02</v>
      </c>
      <c r="H48" s="16">
        <v>15.03</v>
      </c>
      <c r="I48" s="16">
        <v>11.4</v>
      </c>
      <c r="J48" s="17">
        <v>12.96</v>
      </c>
    </row>
    <row r="49" spans="2:10" ht="57.75" customHeight="1" thickBot="1">
      <c r="B49" s="18"/>
      <c r="C49" s="1143" t="s">
        <v>5</v>
      </c>
      <c r="D49" s="1143"/>
      <c r="E49" s="1144"/>
      <c r="F49" s="19">
        <v>3.59</v>
      </c>
      <c r="G49" s="20">
        <v>1.48</v>
      </c>
      <c r="H49" s="20">
        <v>10.59</v>
      </c>
      <c r="I49" s="20" t="s">
        <v>520</v>
      </c>
      <c r="J49" s="21">
        <v>9.82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521</v>
      </c>
      <c r="D34" s="1151"/>
      <c r="E34" s="1152"/>
      <c r="F34" s="32">
        <v>8.36</v>
      </c>
      <c r="G34" s="33">
        <v>10.02</v>
      </c>
      <c r="H34" s="33">
        <v>15.03</v>
      </c>
      <c r="I34" s="33">
        <v>11.39</v>
      </c>
      <c r="J34" s="34">
        <v>12.96</v>
      </c>
      <c r="K34" s="22"/>
      <c r="L34" s="22"/>
      <c r="M34" s="22"/>
      <c r="N34" s="22"/>
      <c r="O34" s="22"/>
      <c r="P34" s="22"/>
    </row>
    <row r="35" spans="1:16" ht="39" customHeight="1">
      <c r="A35" s="22"/>
      <c r="B35" s="35"/>
      <c r="C35" s="1145" t="s">
        <v>522</v>
      </c>
      <c r="D35" s="1146"/>
      <c r="E35" s="1147"/>
      <c r="F35" s="36">
        <v>2.0699999999999998</v>
      </c>
      <c r="G35" s="37">
        <v>1.77</v>
      </c>
      <c r="H35" s="37">
        <v>1.38</v>
      </c>
      <c r="I35" s="37">
        <v>1.7</v>
      </c>
      <c r="J35" s="38">
        <v>1.43</v>
      </c>
      <c r="K35" s="22"/>
      <c r="L35" s="22"/>
      <c r="M35" s="22"/>
      <c r="N35" s="22"/>
      <c r="O35" s="22"/>
      <c r="P35" s="22"/>
    </row>
    <row r="36" spans="1:16" ht="39" customHeight="1">
      <c r="A36" s="22"/>
      <c r="B36" s="35"/>
      <c r="C36" s="1145" t="s">
        <v>523</v>
      </c>
      <c r="D36" s="1146"/>
      <c r="E36" s="1147"/>
      <c r="F36" s="36">
        <v>0.08</v>
      </c>
      <c r="G36" s="37">
        <v>1.51</v>
      </c>
      <c r="H36" s="37" t="s">
        <v>524</v>
      </c>
      <c r="I36" s="37">
        <v>0.76</v>
      </c>
      <c r="J36" s="38">
        <v>0.42</v>
      </c>
      <c r="K36" s="22"/>
      <c r="L36" s="22"/>
      <c r="M36" s="22"/>
      <c r="N36" s="22"/>
      <c r="O36" s="22"/>
      <c r="P36" s="22"/>
    </row>
    <row r="37" spans="1:16" ht="39" customHeight="1">
      <c r="A37" s="22"/>
      <c r="B37" s="35"/>
      <c r="C37" s="1145" t="s">
        <v>525</v>
      </c>
      <c r="D37" s="1146"/>
      <c r="E37" s="1147"/>
      <c r="F37" s="36">
        <v>0.15</v>
      </c>
      <c r="G37" s="37">
        <v>0.04</v>
      </c>
      <c r="H37" s="37">
        <v>0.12</v>
      </c>
      <c r="I37" s="37">
        <v>0.01</v>
      </c>
      <c r="J37" s="38">
        <v>0.08</v>
      </c>
      <c r="K37" s="22"/>
      <c r="L37" s="22"/>
      <c r="M37" s="22"/>
      <c r="N37" s="22"/>
      <c r="O37" s="22"/>
      <c r="P37" s="22"/>
    </row>
    <row r="38" spans="1:16" ht="39" customHeight="1">
      <c r="A38" s="22"/>
      <c r="B38" s="35"/>
      <c r="C38" s="1145" t="s">
        <v>526</v>
      </c>
      <c r="D38" s="1146"/>
      <c r="E38" s="1147"/>
      <c r="F38" s="36">
        <v>0</v>
      </c>
      <c r="G38" s="37">
        <v>0</v>
      </c>
      <c r="H38" s="37">
        <v>0</v>
      </c>
      <c r="I38" s="37">
        <v>0</v>
      </c>
      <c r="J38" s="38">
        <v>0</v>
      </c>
      <c r="K38" s="22"/>
      <c r="L38" s="22"/>
      <c r="M38" s="22"/>
      <c r="N38" s="22"/>
      <c r="O38" s="22"/>
      <c r="P38" s="22"/>
    </row>
    <row r="39" spans="1:16" ht="39" customHeight="1">
      <c r="A39" s="22"/>
      <c r="B39" s="35"/>
      <c r="C39" s="1145" t="s">
        <v>527</v>
      </c>
      <c r="D39" s="1146"/>
      <c r="E39" s="1147"/>
      <c r="F39" s="36">
        <v>0</v>
      </c>
      <c r="G39" s="37">
        <v>0.06</v>
      </c>
      <c r="H39" s="37">
        <v>0</v>
      </c>
      <c r="I39" s="37">
        <v>0</v>
      </c>
      <c r="J39" s="38">
        <v>0</v>
      </c>
      <c r="K39" s="22"/>
      <c r="L39" s="22"/>
      <c r="M39" s="22"/>
      <c r="N39" s="22"/>
      <c r="O39" s="22"/>
      <c r="P39" s="22"/>
    </row>
    <row r="40" spans="1:16" ht="39" customHeight="1">
      <c r="A40" s="22"/>
      <c r="B40" s="35"/>
      <c r="C40" s="1145" t="s">
        <v>528</v>
      </c>
      <c r="D40" s="1146"/>
      <c r="E40" s="1147"/>
      <c r="F40" s="36">
        <v>0</v>
      </c>
      <c r="G40" s="37">
        <v>0.03</v>
      </c>
      <c r="H40" s="37">
        <v>0.04</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529</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530</v>
      </c>
      <c r="D43" s="1149"/>
      <c r="E43" s="1150"/>
      <c r="F43" s="41">
        <v>0</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11</v>
      </c>
      <c r="C45" s="1162"/>
      <c r="D45" s="58"/>
      <c r="E45" s="1167" t="s">
        <v>12</v>
      </c>
      <c r="F45" s="1167"/>
      <c r="G45" s="1167"/>
      <c r="H45" s="1167"/>
      <c r="I45" s="1167"/>
      <c r="J45" s="1168"/>
      <c r="K45" s="59">
        <v>849</v>
      </c>
      <c r="L45" s="60">
        <v>811</v>
      </c>
      <c r="M45" s="60">
        <v>769</v>
      </c>
      <c r="N45" s="60">
        <v>746</v>
      </c>
      <c r="O45" s="61">
        <v>684</v>
      </c>
      <c r="P45" s="48"/>
      <c r="Q45" s="48"/>
      <c r="R45" s="48"/>
      <c r="S45" s="48"/>
      <c r="T45" s="48"/>
      <c r="U45" s="48"/>
    </row>
    <row r="46" spans="1:21" ht="30.75" customHeight="1">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15</v>
      </c>
      <c r="F48" s="1155"/>
      <c r="G48" s="1155"/>
      <c r="H48" s="1155"/>
      <c r="I48" s="1155"/>
      <c r="J48" s="1156"/>
      <c r="K48" s="63">
        <v>76</v>
      </c>
      <c r="L48" s="64">
        <v>77</v>
      </c>
      <c r="M48" s="64">
        <v>78</v>
      </c>
      <c r="N48" s="64">
        <v>70</v>
      </c>
      <c r="O48" s="65">
        <v>62</v>
      </c>
      <c r="P48" s="48"/>
      <c r="Q48" s="48"/>
      <c r="R48" s="48"/>
      <c r="S48" s="48"/>
      <c r="T48" s="48"/>
      <c r="U48" s="48"/>
    </row>
    <row r="49" spans="1:21" ht="30.75" customHeight="1">
      <c r="A49" s="48"/>
      <c r="B49" s="1163"/>
      <c r="C49" s="1164"/>
      <c r="D49" s="62"/>
      <c r="E49" s="1155" t="s">
        <v>16</v>
      </c>
      <c r="F49" s="1155"/>
      <c r="G49" s="1155"/>
      <c r="H49" s="1155"/>
      <c r="I49" s="1155"/>
      <c r="J49" s="1156"/>
      <c r="K49" s="63">
        <v>75</v>
      </c>
      <c r="L49" s="64">
        <v>68</v>
      </c>
      <c r="M49" s="64">
        <v>66</v>
      </c>
      <c r="N49" s="64">
        <v>66</v>
      </c>
      <c r="O49" s="65">
        <v>66</v>
      </c>
      <c r="P49" s="48"/>
      <c r="Q49" s="48"/>
      <c r="R49" s="48"/>
      <c r="S49" s="48"/>
      <c r="T49" s="48"/>
      <c r="U49" s="48"/>
    </row>
    <row r="50" spans="1:21" ht="30.75" customHeight="1">
      <c r="A50" s="48"/>
      <c r="B50" s="1163"/>
      <c r="C50" s="1164"/>
      <c r="D50" s="62"/>
      <c r="E50" s="1155" t="s">
        <v>17</v>
      </c>
      <c r="F50" s="1155"/>
      <c r="G50" s="1155"/>
      <c r="H50" s="1155"/>
      <c r="I50" s="1155"/>
      <c r="J50" s="1156"/>
      <c r="K50" s="63">
        <v>3</v>
      </c>
      <c r="L50" s="64">
        <v>2</v>
      </c>
      <c r="M50" s="64">
        <v>2</v>
      </c>
      <c r="N50" s="64">
        <v>2</v>
      </c>
      <c r="O50" s="65">
        <v>2</v>
      </c>
      <c r="P50" s="48"/>
      <c r="Q50" s="48"/>
      <c r="R50" s="48"/>
      <c r="S50" s="48"/>
      <c r="T50" s="48"/>
      <c r="U50" s="48"/>
    </row>
    <row r="51" spans="1:21" ht="30.75" customHeight="1">
      <c r="A51" s="48"/>
      <c r="B51" s="1165"/>
      <c r="C51" s="1166"/>
      <c r="D51" s="66"/>
      <c r="E51" s="1155" t="s">
        <v>18</v>
      </c>
      <c r="F51" s="1155"/>
      <c r="G51" s="1155"/>
      <c r="H51" s="1155"/>
      <c r="I51" s="1155"/>
      <c r="J51" s="1156"/>
      <c r="K51" s="63" t="s">
        <v>476</v>
      </c>
      <c r="L51" s="64" t="s">
        <v>476</v>
      </c>
      <c r="M51" s="64" t="s">
        <v>476</v>
      </c>
      <c r="N51" s="64" t="s">
        <v>476</v>
      </c>
      <c r="O51" s="65" t="s">
        <v>476</v>
      </c>
      <c r="P51" s="48"/>
      <c r="Q51" s="48"/>
      <c r="R51" s="48"/>
      <c r="S51" s="48"/>
      <c r="T51" s="48"/>
      <c r="U51" s="48"/>
    </row>
    <row r="52" spans="1:21" ht="30.75" customHeight="1">
      <c r="A52" s="48"/>
      <c r="B52" s="1153" t="s">
        <v>19</v>
      </c>
      <c r="C52" s="1154"/>
      <c r="D52" s="66"/>
      <c r="E52" s="1155" t="s">
        <v>20</v>
      </c>
      <c r="F52" s="1155"/>
      <c r="G52" s="1155"/>
      <c r="H52" s="1155"/>
      <c r="I52" s="1155"/>
      <c r="J52" s="1156"/>
      <c r="K52" s="63">
        <v>701</v>
      </c>
      <c r="L52" s="64">
        <v>687</v>
      </c>
      <c r="M52" s="64">
        <v>667</v>
      </c>
      <c r="N52" s="64">
        <v>647</v>
      </c>
      <c r="O52" s="65">
        <v>644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302</v>
      </c>
      <c r="L53" s="69">
        <v>271</v>
      </c>
      <c r="M53" s="69">
        <v>248</v>
      </c>
      <c r="N53" s="69">
        <v>237</v>
      </c>
      <c r="O53" s="70">
        <v>170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西山　寿乃</cp:lastModifiedBy>
  <cp:lastPrinted>2016-04-14T05:00:56Z</cp:lastPrinted>
  <dcterms:created xsi:type="dcterms:W3CDTF">2016-02-15T01:33:27Z</dcterms:created>
  <dcterms:modified xsi:type="dcterms:W3CDTF">2016-04-27T23:57:08Z</dcterms:modified>
  <cp:category/>
</cp:coreProperties>
</file>