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決算統計\財政状況資料集【H22～】\H28財政状況資料集\1031県への提出（再提出）\報告\"/>
    </mc:Choice>
  </mc:AlternateContent>
  <bookViews>
    <workbookView xWindow="0" yWindow="0" windowWidth="28800" windowHeight="139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4" i="9"/>
  <c r="C35" i="9" s="1"/>
  <c r="U34" i="9" l="1"/>
  <c r="AM34" i="9"/>
  <c r="BE34" i="9" s="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c r="CO35" i="9" s="1"/>
</calcChain>
</file>

<file path=xl/sharedStrings.xml><?xml version="1.0" encoding="utf-8"?>
<sst xmlns="http://schemas.openxmlformats.org/spreadsheetml/2006/main" count="1070" uniqueCount="563">
  <si>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</si>
  <si>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</si>
  <si>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</si>
  <si>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</si>
  <si>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</si>
  <si>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</si>
  <si>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</si>
  <si>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</si>
  <si>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</si>
  <si>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</si>
  <si>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</si>
  <si>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</si>
  <si>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</si>
  <si>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</si>
  <si>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</si>
  <si>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</si>
  <si>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</si>
  <si>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</si>
  <si>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</si>
  <si>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</si>
  <si>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</si>
  <si>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</si>
  <si>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</si>
  <si>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</si>
  <si>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</si>
  <si>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</si>
  <si>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</si>
  <si>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</si>
  <si>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</si>
  <si>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</si>
  <si>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</si>
  <si>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</si>
  <si>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</si>
  <si>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</si>
  <si>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</si>
  <si>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</si>
  <si>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</si>
  <si>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</si>
  <si>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</si>
  <si>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</si>
  <si>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</si>
  <si>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</si>
  <si>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</si>
  <si>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</si>
  <si>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</si>
  <si>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</si>
  <si>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</si>
  <si>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</si>
  <si>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</si>
  <si>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</si>
  <si>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</si>
  <si>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</si>
  <si>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</si>
  <si>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</si>
  <si>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</si>
  <si>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</si>
  <si>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</si>
  <si>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</si>
  <si>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</si>
  <si>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</si>
  <si>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</si>
  <si>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</si>
  <si>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</si>
  <si>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</si>
  <si>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</si>
  <si>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</si>
  <si>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</si>
  <si>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</si>
  <si>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</si>
  <si>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</si>
  <si>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</si>
  <si>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</si>
  <si>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</si>
  <si>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</si>
  <si>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</si>
  <si>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</si>
  <si>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</si>
  <si>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</si>
  <si>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</si>
  <si>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</si>
  <si>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</si>
  <si>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</si>
  <si>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</si>
  <si>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</si>
  <si>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</si>
  <si>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</si>
  <si>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</si>
  <si>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</si>
  <si>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</si>
  <si>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</si>
  <si>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</si>
  <si>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</si>
  <si>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</si>
  <si>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</si>
  <si>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</si>
  <si>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</si>
  <si>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</si>
  <si>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</si>
  <si>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</si>
  <si>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</si>
  <si>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</si>
  <si>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</si>
  <si>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</si>
  <si>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</si>
  <si>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</si>
  <si>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</si>
  <si>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</si>
  <si>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</si>
  <si>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</si>
  <si>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</si>
  <si>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</si>
  <si>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</si>
  <si>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</si>
  <si>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</si>
  <si>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</si>
  <si>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</si>
  <si>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</si>
  <si>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</si>
  <si>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</si>
  <si>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</si>
  <si>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</si>
  <si>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</si>
  <si>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</si>
  <si>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</si>
  <si>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</si>
  <si>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</si>
  <si>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</si>
  <si>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</si>
  <si>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</si>
  <si>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</si>
  <si>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</si>
  <si>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</si>
  <si>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</si>
  <si>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</si>
  <si>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</si>
  <si>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</si>
  <si>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</si>
  <si>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</si>
  <si>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</si>
  <si>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</si>
  <si>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</si>
  <si>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</si>
  <si>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</si>
  <si>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</si>
  <si>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</si>
  <si>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</si>
  <si>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</si>
  <si>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</si>
  <si>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</si>
  <si>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</si>
  <si>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</si>
  <si>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</si>
  <si>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</si>
  <si>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</si>
  <si>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</si>
  <si>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</si>
  <si>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</si>
  <si>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</si>
  <si>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</si>
  <si>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</si>
  <si>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</si>
  <si>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</si>
  <si>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</si>
  <si>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</si>
  <si>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</si>
  <si>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</si>
  <si>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</si>
  <si>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</si>
  <si>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</si>
  <si>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</si>
  <si>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</si>
  <si>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</si>
  <si>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</si>
  <si>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</si>
  <si>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</si>
  <si>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</si>
  <si>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</si>
  <si>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</si>
  <si>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</si>
  <si>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</si>
  <si>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</si>
  <si>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</si>
  <si>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</si>
  <si>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</si>
  <si>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</si>
  <si>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</si>
  <si>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</si>
  <si>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</si>
  <si>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</si>
  <si>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</si>
  <si>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</si>
  <si>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</si>
  <si>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</si>
  <si>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</si>
  <si>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</si>
  <si>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</si>
  <si>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静岡県三島市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</si>
  <si>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</si>
  <si>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</si>
  <si>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</si>
  <si>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</si>
  <si>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</si>
  <si>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</si>
  <si>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</si>
  <si>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</si>
  <si>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</si>
  <si>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</si>
  <si>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</si>
  <si>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</si>
  <si>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</si>
  <si>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</si>
  <si>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</si>
  <si>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</si>
  <si>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</si>
  <si>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</si>
  <si>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</si>
  <si>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</si>
  <si>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</si>
  <si>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</si>
  <si>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</si>
  <si>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</si>
  <si>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</si>
  <si>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</si>
  <si>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</si>
  <si>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</si>
  <si>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</si>
  <si>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</si>
  <si>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</si>
  <si>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</si>
  <si>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</si>
  <si>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</si>
  <si>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</si>
  <si>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</si>
  <si>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</si>
  <si>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</si>
  <si>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</si>
  <si>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</si>
  <si>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</si>
  <si>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</si>
  <si>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</si>
  <si>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</si>
  <si>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</si>
  <si>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</si>
  <si>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</si>
  <si>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</si>
  <si>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</si>
  <si>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</si>
  <si>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</si>
  <si>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</si>
  <si>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</si>
  <si>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</si>
  <si>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</si>
  <si>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</si>
  <si>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</si>
  <si>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</si>
  <si>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</si>
  <si>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</si>
  <si>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</si>
  <si>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</si>
  <si>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</si>
  <si>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</si>
  <si>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</si>
  <si>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</si>
  <si>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</si>
  <si>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</si>
  <si>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</si>
  <si>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</si>
  <si>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</si>
  <si>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</si>
  <si>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</si>
  <si>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</si>
  <si>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</si>
  <si>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</si>
  <si>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</si>
  <si>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</si>
  <si>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</si>
  <si>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</si>
  <si>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</si>
  <si>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</si>
  <si>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</si>
  <si>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</si>
  <si>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</si>
  <si>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</si>
  <si>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</si>
  <si>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</si>
  <si>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</si>
  <si>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</si>
  <si>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</si>
  <si>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</si>
  <si>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</si>
  <si>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</si>
  <si>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</si>
  <si>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</si>
  <si>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</si>
  <si>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</si>
  <si>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</si>
  <si>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</si>
  <si>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</si>
  <si>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</si>
  <si>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</si>
  <si>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</si>
  <si>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</si>
  <si>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</si>
  <si>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</si>
  <si>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</si>
  <si>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</si>
  <si>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</si>
  <si>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</si>
  <si>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</si>
  <si>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</si>
  <si>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</si>
  <si>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</si>
  <si>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</si>
  <si>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</si>
  <si>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</si>
  <si>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</si>
  <si>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</si>
  <si>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</si>
  <si>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</si>
  <si>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</si>
  <si>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</si>
  <si>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</si>
  <si>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</si>
  <si>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</si>
  <si>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</si>
  <si>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</si>
  <si>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</si>
  <si>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</si>
  <si>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</si>
  <si>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</si>
  <si>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</si>
  <si>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</si>
  <si>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</si>
  <si>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</si>
  <si>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</si>
  <si>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</si>
  <si>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</si>
  <si>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</si>
  <si>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</si>
  <si>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</si>
  <si>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</si>
  <si>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</si>
  <si>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</si>
  <si>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</si>
  <si>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</si>
  <si>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静岡県三島市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</si>
  <si>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</si>
  <si>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</si>
  <si>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</si>
  <si>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</si>
  <si>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</si>
  <si>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</si>
  <si>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</si>
  <si>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</si>
  <si>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</si>
  <si>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</si>
  <si>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</si>
  <si>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</si>
  <si>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</si>
  <si>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</si>
  <si>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</si>
  <si>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</si>
  <si>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</si>
  <si>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</si>
  <si>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</si>
  <si>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</si>
  <si>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</si>
  <si>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</si>
  <si>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</si>
  <si>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</si>
  <si>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</si>
  <si>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</si>
  <si>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</si>
  <si>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</si>
  <si>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</si>
  <si>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</si>
  <si>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</si>
  <si>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</si>
  <si>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</si>
  <si>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</si>
  <si>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</si>
  <si>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</si>
  <si>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</si>
  <si>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</si>
  <si>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</si>
  <si>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</si>
  <si>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</si>
  <si>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</si>
  <si>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</si>
  <si>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</si>
  <si>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</si>
  <si>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</si>
  <si>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</si>
  <si>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</si>
  <si>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</si>
  <si>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</si>
  <si>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</si>
  <si>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</si>
  <si>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</si>
  <si>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</si>
  <si>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</si>
  <si>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</si>
  <si>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</si>
  <si>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</si>
  <si>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</si>
  <si>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</si>
  <si>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</si>
  <si>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</si>
  <si>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</si>
  <si>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</si>
  <si>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</si>
  <si>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</si>
  <si>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</si>
  <si>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</si>
  <si>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</si>
  <si>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</si>
  <si>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</si>
  <si>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</si>
  <si>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</si>
  <si>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</si>
  <si>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</si>
  <si>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</si>
  <si>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</si>
  <si>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</si>
  <si>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</si>
  <si>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</si>
  <si>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</si>
  <si>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</si>
  <si>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</si>
  <si>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</si>
  <si>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</si>
  <si>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</si>
  <si>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</si>
  <si>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</si>
  <si>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</si>
  <si>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</si>
  <si>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</si>
  <si>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</si>
  <si>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</si>
  <si>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</si>
  <si>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</si>
  <si>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</si>
  <si>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</si>
  <si>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</si>
  <si>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</si>
  <si>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</si>
  <si>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</si>
  <si>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</si>
  <si>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</si>
  <si>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</si>
  <si>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</si>
  <si>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</si>
  <si>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</si>
  <si>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</si>
  <si>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</si>
  <si>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</si>
  <si>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</si>
  <si>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</si>
  <si>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</si>
  <si>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</si>
  <si>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</si>
  <si>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</si>
  <si>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</si>
  <si>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</si>
  <si>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</si>
  <si>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</si>
  <si>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</si>
  <si>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</si>
  <si>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</si>
  <si>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</si>
  <si>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</si>
  <si>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</si>
  <si>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</si>
  <si>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</si>
  <si>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</si>
  <si>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</si>
  <si>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</si>
  <si>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</si>
  <si>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</si>
  <si>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</si>
  <si>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</si>
  <si>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</si>
  <si>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</si>
  <si>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</si>
  <si>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</si>
  <si>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</si>
  <si>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</si>
  <si>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</si>
  <si>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</si>
  <si>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</si>
  <si>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</si>
  <si>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</si>
  <si>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</si>
  <si>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</si>
  <si>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</si>
  <si>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</si>
  <si>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</si>
  <si>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</si>
  <si>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</si>
  <si>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</si>
  <si>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</si>
  <si>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</si>
  <si>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</si>
  <si>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</si>
  <si>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</si>
  <si>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</si>
  <si>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</si>
  <si>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</si>
  <si>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</si>
  <si>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</si>
  <si>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</si>
  <si>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</si>
  <si>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</si>
  <si>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</si>
  <si>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</si>
  <si>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</si>
  <si>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</si>
  <si>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</si>
  <si>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</si>
  <si>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</si>
  <si>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</si>
  <si>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</si>
  <si>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</si>
  <si>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1.53</t>
  </si>
  <si>
    <t>▲ 1.06</t>
  </si>
  <si>
    <t>▲ 1.86</t>
  </si>
  <si>
    <t>水道事業会計</t>
  </si>
  <si>
    <t>一般会計</t>
  </si>
  <si>
    <t>国民健康保険特別会計</t>
  </si>
  <si>
    <t>介護保険特別会計</t>
  </si>
  <si>
    <t>下水道事業特別会計</t>
  </si>
  <si>
    <t>駐車場事業特別会計</t>
  </si>
  <si>
    <t>墓園事業特別会計</t>
  </si>
  <si>
    <t>後期高齢者医療特別会計</t>
  </si>
  <si>
    <t>その他会計（赤字）</t>
  </si>
  <si>
    <t>その他会計（黒字）</t>
  </si>
  <si>
    <t>-</t>
    <phoneticPr fontId="2"/>
  </si>
  <si>
    <t>富士山南東消防組合</t>
    <rPh sb="0" eb="3">
      <t>フジサン</t>
    </rPh>
    <rPh sb="3" eb="5">
      <t>ナントウ</t>
    </rPh>
    <rPh sb="5" eb="7">
      <t>ショウボウ</t>
    </rPh>
    <rPh sb="7" eb="9">
      <t>クミアイ</t>
    </rPh>
    <phoneticPr fontId="2"/>
  </si>
  <si>
    <t>三島函南広域行政組合</t>
  </si>
  <si>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</si>
  <si>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</si>
  <si>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箱根山御山組合</t>
    <rPh sb="0" eb="2">
      <t>ハコネ</t>
    </rPh>
    <rPh sb="2" eb="3">
      <t>サン</t>
    </rPh>
    <rPh sb="3" eb="5">
      <t>オヤマ</t>
    </rPh>
    <rPh sb="5" eb="7">
      <t>クミアイ</t>
    </rPh>
    <phoneticPr fontId="2"/>
  </si>
  <si>
    <t>三島市外五ヶ市町箱根山組合</t>
    <rPh sb="0" eb="3">
      <t>ミシマシ</t>
    </rPh>
    <rPh sb="3" eb="4">
      <t>ホカ</t>
    </rPh>
    <rPh sb="4" eb="5">
      <t>ゴ</t>
    </rPh>
    <rPh sb="6" eb="7">
      <t>シ</t>
    </rPh>
    <rPh sb="7" eb="8">
      <t>マチ</t>
    </rPh>
    <rPh sb="8" eb="10">
      <t>ハコネ</t>
    </rPh>
    <rPh sb="10" eb="11">
      <t>サン</t>
    </rPh>
    <rPh sb="11" eb="13">
      <t>クミアイ</t>
    </rPh>
    <phoneticPr fontId="2"/>
  </si>
  <si>
    <t>三島市外三ヶ市町箱根山林組合</t>
    <rPh sb="0" eb="3">
      <t>ミシマシ</t>
    </rPh>
    <rPh sb="3" eb="4">
      <t>ホカ</t>
    </rPh>
    <rPh sb="4" eb="5">
      <t>サン</t>
    </rPh>
    <rPh sb="6" eb="7">
      <t>シ</t>
    </rPh>
    <rPh sb="7" eb="8">
      <t>マチ</t>
    </rPh>
    <rPh sb="8" eb="10">
      <t>ハコネ</t>
    </rPh>
    <rPh sb="10" eb="12">
      <t>サンリン</t>
    </rPh>
    <rPh sb="12" eb="14">
      <t>クミアイ</t>
    </rPh>
    <phoneticPr fontId="2"/>
  </si>
  <si>
    <t>箱根山禁伐林組合</t>
    <rPh sb="0" eb="2">
      <t>ハコネ</t>
    </rPh>
    <rPh sb="2" eb="3">
      <t>サン</t>
    </rPh>
    <rPh sb="3" eb="4">
      <t>キン</t>
    </rPh>
    <rPh sb="4" eb="5">
      <t>バツ</t>
    </rPh>
    <rPh sb="5" eb="6">
      <t>リン</t>
    </rPh>
    <rPh sb="6" eb="8">
      <t>クミアイ</t>
    </rPh>
    <phoneticPr fontId="2"/>
  </si>
  <si>
    <t>箱根山殖産林組合</t>
    <rPh sb="0" eb="2">
      <t>ハコネ</t>
    </rPh>
    <rPh sb="2" eb="3">
      <t>サン</t>
    </rPh>
    <rPh sb="3" eb="5">
      <t>ショクサン</t>
    </rPh>
    <rPh sb="5" eb="6">
      <t>リン</t>
    </rPh>
    <rPh sb="6" eb="8">
      <t>クミアイ</t>
    </rPh>
    <phoneticPr fontId="2"/>
  </si>
  <si>
    <t>みしま街づくり</t>
    <rPh sb="3" eb="4">
      <t>マチ</t>
    </rPh>
    <phoneticPr fontId="2"/>
  </si>
  <si>
    <t>三島市土地開発公社</t>
    <rPh sb="0" eb="3">
      <t>ミシマシ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</si>
  <si>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</si>
  <si>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</si>
  <si>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</si>
  <si>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</si>
  <si>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</si>
  <si>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</si>
  <si>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</si>
  <si>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</si>
  <si>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</si>
  <si>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</si>
  <si>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</si>
  <si>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</si>
  <si>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</si>
  <si>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については、年々減少傾向にあり、平成28年度は類似団体の平均を下回った一方、実質公債費比率については、元利償還金や公営企業債の元利償還金に対する繰入金は減少しているものの、算入公債費等の減少により実質公債費比率の分子の数値は増加し、結果として横ばいとなっている。
今後は、大規模な再開発事業や公共施設の建て替えなど、将来負担の増加が予想されるため、無駄な経費の見直し、市税の確保などに努め、引き続き財政の健全性の確保を図る。</t>
    <phoneticPr fontId="5"/>
  </si>
  <si>
    <t>本市の将来負担比率は類似団体の平均と比較して高い水準となっている一方、有形固定資産減価償却率は低い水準となっている。
将来負担比率については、市債の発行抑制に努めた結果、市債残高が減少したことなどにより、年々減少傾向にある。一方で、有形固定資産の減価償却については、現在公共施設保全計画を策定しているところであり、総合計画に位置付けられているものを除き計画策定までは原則として建て替えや新設、大規模修繕等は一旦中止としていることから、今後も増加するもと考えられる。</t>
    <rPh sb="22" eb="23">
      <t>タカ</t>
    </rPh>
    <rPh sb="32" eb="34">
      <t>イッポウ</t>
    </rPh>
    <rPh sb="47" eb="48">
      <t>ヒク</t>
    </rPh>
    <rPh sb="49" eb="51">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</si>
</sst>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40849</c:v>
                </c:pt>
                <c:pt idx="1">
                  <c:v>40632</c:v>
                </c:pt>
                <c:pt idx="2">
                  <c:v>45375</c:v>
                </c:pt>
                <c:pt idx="3">
                  <c:v>44267</c:v>
                </c:pt>
                <c:pt idx="4">
                  <c:v>40879</c:v>
                </c:pt>
              </c:numCache>
            </c:numRef>
          </c:val>
          <c:smooth val="0"/>
          <c:extLst>
            <c:ext xmlns:c16="http://schemas.microsoft.com/office/drawing/2014/chart" uri="{C3380CC4-5D6E-409C-BE32-E72D297353CC}">
              <c16:uniqueId val="{00000000-0343-4FDB-B301-A380B74835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28038</c:v>
                </c:pt>
                <c:pt idx="1">
                  <c:v>30144</c:v>
                </c:pt>
                <c:pt idx="2">
                  <c:v>46566</c:v>
                </c:pt>
                <c:pt idx="3">
                  <c:v>41003</c:v>
                </c:pt>
                <c:pt idx="4">
                  <c:v>33880</c:v>
                </c:pt>
              </c:numCache>
            </c:numRef>
          </c:val>
          <c:smooth val="0"/>
          <c:extLst>
            <c:ext xmlns:c16="http://schemas.microsoft.com/office/drawing/2014/chart" uri="{C3380CC4-5D6E-409C-BE32-E72D297353CC}">
              <c16:uniqueId val="{00000001-0343-4FDB-B301-A380B7483519}"/>
            </c:ext>
          </c:extLst>
        </c:ser>
        <c:dLbls>
          <c:showLegendKey val="0"/>
          <c:showVal val="0"/>
          <c:showCatName val="0"/>
          <c:showSerName val="0"/>
          <c:showPercent val="0"/>
          <c:showBubbleSize val="0"/>
        </c:dLbls>
        <c:marker val="1"/>
        <c:smooth val="0"/>
        <c:axId val="515297792"/>
        <c:axId val="301602544"/>
      </c:lineChart>
      <c:catAx>
        <c:axId val="51529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602544"/>
        <c:crosses val="autoZero"/>
        <c:auto val="1"/>
        <c:lblAlgn val="ctr"/>
        <c:lblOffset val="100"/>
        <c:tickLblSkip val="1"/>
        <c:tickMarkSkip val="1"/>
        <c:noMultiLvlLbl val="0"/>
      </c:catAx>
      <c:valAx>
        <c:axId val="30160254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29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2.13</c:v>
                </c:pt>
                <c:pt idx="1">
                  <c:v>3.7</c:v>
                </c:pt>
                <c:pt idx="2">
                  <c:v>2.37</c:v>
                </c:pt>
                <c:pt idx="3">
                  <c:v>5.0599999999999996</c:v>
                </c:pt>
                <c:pt idx="4">
                  <c:v>3.14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6.31</c:v>
                </c:pt>
                <c:pt idx="1">
                  <c:v>6.39</c:v>
                </c:pt>
                <c:pt idx="2">
                  <c:v>6.61</c:v>
                </c:pt>
                <c:pt idx="3">
                  <c:v>6.54</c:v>
                </c:pt>
                <c:pt idx="4">
                  <c:v>6.7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1604112"/>
        <c:axId val="65994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-1.53</c:v>
                </c:pt>
                <c:pt idx="1">
                  <c:v>1.74</c:v>
                </c:pt>
                <c:pt idx="2">
                  <c:v>-1.06</c:v>
                </c:pt>
                <c:pt idx="3">
                  <c:v>2.72</c:v>
                </c:pt>
                <c:pt idx="4">
                  <c:v>-1.86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1604112"/>
        <c:axId val="659947552"/>
      </c:lineChart>
      <c:catAx>
        <c:axId val="30160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9947552"/>
        <c:crosses val="autoZero"/>
        <c:auto val="1"/>
        <c:lblAlgn val="ctr"/>
        <c:lblOffset val="100"/>
        <c:tickLblSkip val="1"/>
        <c:tickMarkSkip val="1"/>
        <c:noMultiLvlLbl val="0"/>
      </c:catAx>
      <c:valAx>
        <c:axId val="65994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0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0.01</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0.18</c:v>
                </c:pt>
                <c:pt idx="2">
                  <c:v>#N/A</c:v>
                </c:pt>
                <c:pt idx="3">
                  <c:v>0.01</c:v>
                </c:pt>
                <c:pt idx="4">
                  <c:v>#N/A</c:v>
                </c:pt>
                <c:pt idx="5">
                  <c:v>0.02</c:v>
                </c:pt>
                <c:pt idx="6">
                  <c:v>#N/A</c:v>
                </c:pt>
                <c:pt idx="7">
                  <c:v>7.0000000000000007E-2</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0.06</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0.24</c:v>
                </c:pt>
                <c:pt idx="4">
                  <c:v>#N/A</c:v>
                </c:pt>
                <c:pt idx="5">
                  <c:v>0.17</c:v>
                </c:pt>
                <c:pt idx="6">
                  <c:v>#N/A</c:v>
                </c:pt>
                <c:pt idx="7">
                  <c:v>0.16</c:v>
                </c:pt>
                <c:pt idx="8">
                  <c:v>#N/A</c:v>
                </c:pt>
                <c:pt idx="9">
                  <c:v>0.31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0.41</c:v>
                </c:pt>
                <c:pt idx="2">
                  <c:v>#N/A</c:v>
                </c:pt>
                <c:pt idx="3">
                  <c:v>0.8</c:v>
                </c:pt>
                <c:pt idx="4">
                  <c:v>#N/A</c:v>
                </c:pt>
                <c:pt idx="5">
                  <c:v>0.88</c:v>
                </c:pt>
                <c:pt idx="6">
                  <c:v>#N/A</c:v>
                </c:pt>
                <c:pt idx="7">
                  <c:v>0.72</c:v>
                </c:pt>
                <c:pt idx="8">
                  <c:v>#N/A</c:v>
                </c:pt>
                <c:pt idx="9">
                  <c:v>1.01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3.49</c:v>
                </c:pt>
                <c:pt idx="2">
                  <c:v>#N/A</c:v>
                </c:pt>
                <c:pt idx="3">
                  <c:v>2.86</c:v>
                </c:pt>
                <c:pt idx="4">
                  <c:v>#N/A</c:v>
                </c:pt>
                <c:pt idx="5">
                  <c:v>1.23</c:v>
                </c:pt>
                <c:pt idx="6">
                  <c:v>#N/A</c:v>
                </c:pt>
                <c:pt idx="7">
                  <c:v>1.45</c:v>
                </c:pt>
                <c:pt idx="8">
                  <c:v>#N/A</c:v>
                </c:pt>
                <c:pt idx="9">
                  <c:v>1.1599999999999999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c:v>
                </c:pt>
                <c:pt idx="2">
                  <c:v>#N/A</c:v>
                </c:pt>
                <c:pt idx="3">
                  <c:v>3.66</c:v>
                </c:pt>
                <c:pt idx="4">
                  <c:v>#N/A</c:v>
                </c:pt>
                <c:pt idx="5">
                  <c:v>2.35</c:v>
                </c:pt>
                <c:pt idx="6">
                  <c:v>#N/A</c:v>
                </c:pt>
                <c:pt idx="7">
                  <c:v>5.0199999999999996</c:v>
                </c:pt>
                <c:pt idx="8">
                  <c:v>#N/A</c:v>
                </c:pt>
                <c:pt idx="9">
                  <c:v>3.09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8.36</c:v>
                </c:pt>
                <c:pt idx="2">
                  <c:v>#N/A</c:v>
                </c:pt>
                <c:pt idx="3">
                  <c:v>8.18</c:v>
                </c:pt>
                <c:pt idx="4">
                  <c:v>#N/A</c:v>
                </c:pt>
                <c:pt idx="5">
                  <c:v>5.87</c:v>
                </c:pt>
                <c:pt idx="6">
                  <c:v>#N/A</c:v>
                </c:pt>
                <c:pt idx="7">
                  <c:v>4.54</c:v>
                </c:pt>
                <c:pt idx="8">
                  <c:v>#N/A</c:v>
                </c:pt>
                <c:pt idx="9">
                  <c:v>4.74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59948336"/>
        <c:axId val="659948728"/>
      </c:barChart>
      <c:catAx>
        <c:axId val="65994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9948728"/>
        <c:crosses val="autoZero"/>
        <c:auto val="1"/>
        <c:lblAlgn val="ctr"/>
        <c:lblOffset val="100"/>
        <c:tickLblSkip val="1"/>
        <c:tickMarkSkip val="1"/>
        <c:noMultiLvlLbl val="0"/>
      </c:catAx>
      <c:valAx>
        <c:axId val="659948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994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3216</c:v>
                </c:pt>
                <c:pt idx="5">
                  <c:v>3249</c:v>
                </c:pt>
                <c:pt idx="8">
                  <c:v>3432</c:v>
                </c:pt>
                <c:pt idx="11">
                  <c:v>3270</c:v>
                </c:pt>
                <c:pt idx="14">
                  <c:v>3099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20</c:v>
                </c:pt>
                <c:pt idx="6">
                  <c:v>18</c:v>
                </c:pt>
                <c:pt idx="9">
                  <c:v>18</c:v>
                </c:pt>
                <c:pt idx="12">
                  <c:v>20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830</c:v>
                </c:pt>
                <c:pt idx="3">
                  <c:v>817</c:v>
                </c:pt>
                <c:pt idx="6">
                  <c:v>806</c:v>
                </c:pt>
                <c:pt idx="9">
                  <c:v>785</c:v>
                </c:pt>
                <c:pt idx="12">
                  <c:v>713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3633</c:v>
                </c:pt>
                <c:pt idx="3">
                  <c:v>3716</c:v>
                </c:pt>
                <c:pt idx="6">
                  <c:v>3689</c:v>
                </c:pt>
                <c:pt idx="9">
                  <c:v>3685</c:v>
                </c:pt>
                <c:pt idx="12">
                  <c:v>3636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3043464"/>
        <c:axId val="40304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1277</c:v>
                </c:pt>
                <c:pt idx="2">
                  <c:v>#N/A</c:v>
                </c:pt>
                <c:pt idx="3">
                  <c:v>#N/A</c:v>
                </c:pt>
                <c:pt idx="4">
                  <c:v>1304</c:v>
                </c:pt>
                <c:pt idx="5">
                  <c:v>#N/A</c:v>
                </c:pt>
                <c:pt idx="6">
                  <c:v>#N/A</c:v>
                </c:pt>
                <c:pt idx="7">
                  <c:v>1081</c:v>
                </c:pt>
                <c:pt idx="8">
                  <c:v>#N/A</c:v>
                </c:pt>
                <c:pt idx="9">
                  <c:v>#N/A</c:v>
                </c:pt>
                <c:pt idx="10">
                  <c:v>1218</c:v>
                </c:pt>
                <c:pt idx="11">
                  <c:v>#N/A</c:v>
                </c:pt>
                <c:pt idx="12">
                  <c:v>#N/A</c:v>
                </c:pt>
                <c:pt idx="13">
                  <c:v>1270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3043464"/>
        <c:axId val="403043856"/>
      </c:lineChart>
      <c:catAx>
        <c:axId val="40304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043856"/>
        <c:crosses val="autoZero"/>
        <c:auto val="1"/>
        <c:lblAlgn val="ctr"/>
        <c:lblOffset val="100"/>
        <c:tickLblSkip val="1"/>
        <c:tickMarkSkip val="1"/>
        <c:noMultiLvlLbl val="0"/>
      </c:catAx>
      <c:valAx>
        <c:axId val="40304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04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29136</c:v>
                </c:pt>
                <c:pt idx="5">
                  <c:v>29533</c:v>
                </c:pt>
                <c:pt idx="8">
                  <c:v>30182</c:v>
                </c:pt>
                <c:pt idx="11">
                  <c:v>29975</c:v>
                </c:pt>
                <c:pt idx="14">
                  <c:v>29652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21949</c:v>
                </c:pt>
                <c:pt idx="5">
                  <c:v>21842</c:v>
                </c:pt>
                <c:pt idx="8">
                  <c:v>21884</c:v>
                </c:pt>
                <c:pt idx="11">
                  <c:v>21501</c:v>
                </c:pt>
                <c:pt idx="14">
                  <c:v>20984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3372</c:v>
                </c:pt>
                <c:pt idx="5">
                  <c:v>3265</c:v>
                </c:pt>
                <c:pt idx="8">
                  <c:v>3441</c:v>
                </c:pt>
                <c:pt idx="11">
                  <c:v>2996</c:v>
                </c:pt>
                <c:pt idx="14">
                  <c:v>3207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7272</c:v>
                </c:pt>
                <c:pt idx="3">
                  <c:v>6625</c:v>
                </c:pt>
                <c:pt idx="6">
                  <c:v>5856</c:v>
                </c:pt>
                <c:pt idx="9">
                  <c:v>5301</c:v>
                </c:pt>
                <c:pt idx="12">
                  <c:v>4524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39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10449</c:v>
                </c:pt>
                <c:pt idx="3">
                  <c:v>10059</c:v>
                </c:pt>
                <c:pt idx="6">
                  <c:v>9719</c:v>
                </c:pt>
                <c:pt idx="9">
                  <c:v>9452</c:v>
                </c:pt>
                <c:pt idx="12">
                  <c:v>9040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4032</c:v>
                </c:pt>
                <c:pt idx="3">
                  <c:v>4057</c:v>
                </c:pt>
                <c:pt idx="6">
                  <c:v>4060</c:v>
                </c:pt>
                <c:pt idx="9">
                  <c:v>4372</c:v>
                </c:pt>
                <c:pt idx="12">
                  <c:v>4351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37793</c:v>
                </c:pt>
                <c:pt idx="3">
                  <c:v>37939</c:v>
                </c:pt>
                <c:pt idx="6">
                  <c:v>38663</c:v>
                </c:pt>
                <c:pt idx="9">
                  <c:v>39082</c:v>
                </c:pt>
                <c:pt idx="12">
                  <c:v>38594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3045032"/>
        <c:axId val="297541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5090</c:v>
                </c:pt>
                <c:pt idx="2">
                  <c:v>#N/A</c:v>
                </c:pt>
                <c:pt idx="3">
                  <c:v>#N/A</c:v>
                </c:pt>
                <c:pt idx="4">
                  <c:v>4041</c:v>
                </c:pt>
                <c:pt idx="5">
                  <c:v>#N/A</c:v>
                </c:pt>
                <c:pt idx="6">
                  <c:v>#N/A</c:v>
                </c:pt>
                <c:pt idx="7">
                  <c:v>2791</c:v>
                </c:pt>
                <c:pt idx="8">
                  <c:v>#N/A</c:v>
                </c:pt>
                <c:pt idx="9">
                  <c:v>#N/A</c:v>
                </c:pt>
                <c:pt idx="10">
                  <c:v>3734</c:v>
                </c:pt>
                <c:pt idx="11">
                  <c:v>#N/A</c:v>
                </c:pt>
                <c:pt idx="12">
                  <c:v>#N/A</c:v>
                </c:pt>
                <c:pt idx="13">
                  <c:v>2705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3045032"/>
        <c:axId val="297541064"/>
      </c:lineChart>
      <c:catAx>
        <c:axId val="40304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541064"/>
        <c:crosses val="autoZero"/>
        <c:auto val="1"/>
        <c:lblAlgn val="ctr"/>
        <c:lblOffset val="100"/>
        <c:tickLblSkip val="1"/>
        <c:tickMarkSkip val="1"/>
        <c:noMultiLvlLbl val="0"/>
      </c:catAx>
      <c:valAx>
        <c:axId val="297541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04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{7ECDF6A9-160E-43E7-B356-25A4D306F013}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E48-429C-9989-F1972265EE7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{B7D9F04E-434A-4DC8-A7FC-697AAB0A2E83}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E48-429C-9989-F1972265EE7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{57ABEA2F-8180-4F09-8312-D8529F5ED14C}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E48-429C-9989-F1972265EE7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{08E53A88-CE88-4F49-8439-051BA0E3B3C9}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E48-429C-9989-F1972265EE7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{CC18CCF8-C29D-4CE3-A766-9F62D92A7EB1}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E48-429C-9989-F1972265EE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55.7</c:v>
                </c:pt>
              </c:numCache>
            </c:numRef>
          </c:xVal>
          <c:yVal>
            <c:numRef>
              <c:f>公会計指標分析・財政指標組合せ分析表!$K$51:$O$51</c:f>
              <c:numCache>
                <c:formatCode>#,##0.0;"▲ "#,##0.0</c:formatCode>
                <c:ptCount val="5"/>
                <c:pt idx="3">
                  <c:v>19.899999999999999</c:v>
                </c:pt>
              </c:numCache>
            </c:numRef>
          </c:yVal>
          <c:smooth val="0"/>
          <c:extLst>
            <c:ext xmlns:c16="http://schemas.microsoft.com/office/drawing/2014/chart" uri="{C3380CC4-5D6E-409C-BE32-E72D297353CC}">
              <c16:uniqueId val="{00000005-6E48-429C-9989-F1972265EE7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{5C417361-D02D-41A6-820F-D3FC9A43A965}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E48-429C-9989-F1972265EE7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{37D071B2-9D14-4DA0-9F83-F3B87BD40DB5}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E48-429C-9989-F1972265EE7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{14A758DB-F86C-4397-8853-DDAC36C0DA5B}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E48-429C-9989-F1972265EE7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{3F545245-1100-44C8-A568-85CCF5484BBF}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E48-429C-9989-F1972265EE7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{1671D024-5675-48C6-B16D-C68E291CF8A9}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E48-429C-9989-F1972265EE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c:ext xmlns:c16="http://schemas.microsoft.com/office/drawing/2014/chart" uri="{C3380CC4-5D6E-409C-BE32-E72D297353CC}">
              <c16:uniqueId val="{0000000B-6E48-429C-9989-F1972265EE76}"/>
            </c:ext>
          </c:extLst>
        </c:ser>
        <c:dLbls>
          <c:showLegendKey val="0"/>
          <c:showVal val="0"/>
          <c:showCatName val="0"/>
          <c:showSerName val="0"/>
          <c:showPercent val="0"/>
          <c:showBubbleSize val="0"/>
        </c:dLbls>
        <c:axId val="73181824"/>
        <c:axId val="73220864"/>
      </c:scatterChart>
      <c:valAx>
        <c:axId val="73181824"/>
        <c:scaling>
          <c:orientation val="minMax"/>
          <c:max val="56.300000000000004"/>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20864"/>
        <c:crosses val="autoZero"/>
        <c:crossBetween val="midCat"/>
      </c:valAx>
      <c:valAx>
        <c:axId val="73220864"/>
        <c:scaling>
          <c:orientation val="minMax"/>
          <c:max val="20.3"/>
          <c:min val="1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18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{CD43FCDD-2B26-4533-9152-701F503183F3}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DF7-45A6-AF32-1D353354B3C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{9BCD4A9D-CE10-460D-A854-B73EAFF1AF40}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DF7-45A6-AF32-1D353354B3C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{80A178FB-F52A-4084-B69E-42C33C62DA1A}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DF7-45A6-AF32-1D353354B3C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{582A68CB-6479-4219-9DFF-500F0B260D06}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DF7-45A6-AF32-1D353354B3C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{D66C57EC-D791-4859-8A35-084D8E51CE64}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DF7-45A6-AF32-1D353354B3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7.2</c:v>
                </c:pt>
                <c:pt idx="2">
                  <c:v>6.6</c:v>
                </c:pt>
                <c:pt idx="3">
                  <c:v>6.4</c:v>
                </c:pt>
                <c:pt idx="4">
                  <c:v>6.4</c:v>
                </c:pt>
              </c:numCache>
            </c:numRef>
          </c:xVal>
          <c:yVal>
            <c:numRef>
              <c:f>公会計指標分析・財政指標組合せ分析表!$K$73:$O$73</c:f>
              <c:numCache>
                <c:formatCode>#,##0.0;"▲ "#,##0.0</c:formatCode>
                <c:ptCount val="5"/>
                <c:pt idx="0">
                  <c:v>27.9</c:v>
                </c:pt>
                <c:pt idx="1">
                  <c:v>21.9</c:v>
                </c:pt>
                <c:pt idx="2">
                  <c:v>15.2</c:v>
                </c:pt>
                <c:pt idx="3">
                  <c:v>19.899999999999999</c:v>
                </c:pt>
                <c:pt idx="4">
                  <c:v>14.5</c:v>
                </c:pt>
              </c:numCache>
            </c:numRef>
          </c:yVal>
          <c:smooth val="0"/>
          <c:extLst>
            <c:ext xmlns:c16="http://schemas.microsoft.com/office/drawing/2014/chart" uri="{C3380CC4-5D6E-409C-BE32-E72D297353CC}">
              <c16:uniqueId val="{00000005-7DF7-45A6-AF32-1D353354B3C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{9A92CA1D-41B3-4459-B5FF-2EB13FD719AF}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DF7-45A6-AF32-1D353354B3C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{2A5D08EA-7C45-495A-8BFD-F271FA02C1D6}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DF7-45A6-AF32-1D353354B3C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{64F1809D-C542-4992-B46A-628969B8F459}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DF7-45A6-AF32-1D353354B3C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{7B13F846-7B26-453A-80EB-B8EE2C2A817D}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DF7-45A6-AF32-1D353354B3C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{F243C7FF-E52D-4712-A6AA-F9EEB1853AD5}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DF7-45A6-AF32-1D353354B3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6.4</c:v>
                </c:pt>
                <c:pt idx="1">
                  <c:v>5.4</c:v>
                </c:pt>
                <c:pt idx="2">
                  <c:v>4.4000000000000004</c:v>
                </c:pt>
                <c:pt idx="3">
                  <c:v>5.3</c:v>
                </c:pt>
                <c:pt idx="4">
                  <c:v>5</c:v>
                </c:pt>
              </c:numCache>
            </c:numRef>
          </c:xVal>
          <c:yVal>
            <c:numRef>
              <c:f>公会計指標分析・財政指標組合せ分析表!$K$77:$O$77</c:f>
              <c:numCache>
                <c:formatCode>#,##0.0;"▲ "#,##0.0</c:formatCode>
                <c:ptCount val="5"/>
                <c:pt idx="0">
                  <c:v>0</c:v>
                </c:pt>
                <c:pt idx="1">
                  <c:v>0</c:v>
                </c:pt>
                <c:pt idx="2">
                  <c:v>0</c:v>
                </c:pt>
                <c:pt idx="3">
                  <c:v>17.8</c:v>
                </c:pt>
                <c:pt idx="4">
                  <c:v>15</c:v>
                </c:pt>
              </c:numCache>
            </c:numRef>
          </c:yVal>
          <c:smooth val="0"/>
          <c:extLst>
            <c:ext xmlns:c16="http://schemas.microsoft.com/office/drawing/2014/chart" uri="{C3380CC4-5D6E-409C-BE32-E72D297353CC}">
              <c16:uniqueId val="{0000000B-7DF7-45A6-AF32-1D353354B3C0}"/>
            </c:ext>
          </c:extLst>
        </c:ser>
        <c:dLbls>
          <c:showLegendKey val="0"/>
          <c:showVal val="0"/>
          <c:showCatName val="0"/>
          <c:showSerName val="0"/>
          <c:showPercent val="0"/>
          <c:showBubbleSize val="0"/>
        </c:dLbls>
        <c:axId val="73226496"/>
        <c:axId val="73281920"/>
      </c:scatterChart>
      <c:valAx>
        <c:axId val="73226496"/>
        <c:scaling>
          <c:orientation val="minMax"/>
          <c:max val="8.1"/>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81920"/>
        <c:crosses val="autoZero"/>
        <c:crossBetween val="midCat"/>
      </c:valAx>
      <c:valAx>
        <c:axId val="73281920"/>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2649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が減少しているものの、算入公債費等の減少により実質公債費比率の分子の数値は増加している。元利償還金や繰入金は、利率が大きい地方債の償還が終了していくこと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年度をピークに減少傾向にある。一方、算入公債費等については、平成</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年度に借り入れた義務教育施設整備事業債の償還終了や、平成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年度許可分の一般廃棄物処理事業債の算入が終了したことなどにより、減少した。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の減に加え、消防広域化による退職手当負担見込額の減、下水道事業に係る公営企業債等繰入見込額の減により分子の数値は減少している。今後も、適切な事業選択による起債発行額の抑制に努め将来負担額の減少を図るとともに、余力がある場合には基金への積立てを行い、充当可能財源を確保することで、将来負担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111,410
110,214
62.02
36,156,846
35,476,042
651,155
20,738,427
38,594,343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本市の平成</a:t>
          </a:r>
          <a:r>
            <a:rPr kumimoji="1" lang="en-US" altLang="ja-JP" sz="1100">
              <a:latin typeface="ＭＳ Ｐゴシック"/>
            </a:rPr>
            <a:t>27</a:t>
          </a:r>
          <a:r>
            <a:rPr kumimoji="1" lang="ja-JP" altLang="en-US" sz="1100">
              <a:latin typeface="ＭＳ Ｐゴシック"/>
            </a:rPr>
            <a:t>年度の有形固定資産減価償却率は</a:t>
          </a:r>
          <a:r>
            <a:rPr kumimoji="1" lang="en-US" altLang="ja-JP" sz="1100">
              <a:latin typeface="ＭＳ Ｐゴシック"/>
            </a:rPr>
            <a:t>55.7</a:t>
          </a:r>
          <a:r>
            <a:rPr kumimoji="1" lang="ja-JP" altLang="en-US" sz="1100">
              <a:latin typeface="ＭＳ Ｐゴシック"/>
            </a:rPr>
            <a:t>％であり、類似団体の平均より</a:t>
          </a:r>
          <a:r>
            <a:rPr kumimoji="1" lang="en-US" altLang="ja-JP" sz="1100">
              <a:latin typeface="ＭＳ Ｐゴシック"/>
            </a:rPr>
            <a:t>0.5</a:t>
          </a:r>
          <a:r>
            <a:rPr kumimoji="1" lang="ja-JP" altLang="en-US" sz="1100">
              <a:latin typeface="ＭＳ Ｐゴシック"/>
            </a:rPr>
            <a:t>ポイント低くなっており、静岡県平均や全国平均も下回っている。本市では、平成</a:t>
          </a:r>
          <a:r>
            <a:rPr kumimoji="1" lang="en-US" altLang="ja-JP" sz="1100">
              <a:latin typeface="ＭＳ Ｐゴシック"/>
            </a:rPr>
            <a:t>28</a:t>
          </a:r>
          <a:r>
            <a:rPr kumimoji="1" lang="ja-JP" altLang="en-US" sz="1100">
              <a:latin typeface="ＭＳ Ｐゴシック"/>
            </a:rPr>
            <a:t>年に公共施設総合管理計画を策定し、現在は公共施設保全計画（個別施設計画）の策定に向けて準備を進めている。それに伴い、施設の建て替えや新設、</a:t>
          </a:r>
          <a:r>
            <a:rPr kumimoji="1" lang="en-US" altLang="ja-JP" sz="1100">
              <a:latin typeface="ＭＳ Ｐゴシック"/>
            </a:rPr>
            <a:t>500</a:t>
          </a:r>
          <a:r>
            <a:rPr kumimoji="1" lang="ja-JP" altLang="en-US" sz="1100">
              <a:latin typeface="ＭＳ Ｐゴシック"/>
            </a:rPr>
            <a:t>万円を超える修繕・改修は、総合計画に位置付けられているものを除き平成</a:t>
          </a:r>
          <a:r>
            <a:rPr kumimoji="1" lang="en-US" altLang="ja-JP" sz="1100">
              <a:latin typeface="ＭＳ Ｐゴシック"/>
            </a:rPr>
            <a:t>30</a:t>
          </a:r>
          <a:r>
            <a:rPr kumimoji="1" lang="ja-JP" altLang="en-US" sz="1100">
              <a:latin typeface="ＭＳ Ｐゴシック"/>
            </a:rPr>
            <a:t>年度末まで原則として一旦中止としており、今後も有形固定資産減価償却率は増加していくものと予想される。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115824</xdr:rowOff>
    </xdr:from>
    <xdr:to>
      <xdr:col>3</xdr:col>
      <xdr:colOff>511175</xdr:colOff>
      <xdr:row>33</xdr:row>
      <xdr:rowOff>45974</xdr:rowOff>
    </xdr:to>
    <xdr:sp macro="" textlink="">
      <xdr:nvSpPr>
        <xdr:cNvPr id="75" name="円/楕円 74"/>
        <xdr:cNvSpPr/>
      </xdr:nvSpPr>
      <xdr:spPr>
        <a:xfrm>
          <a:off x="4000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40911</xdr:rowOff>
    </xdr:from>
    <xdr:ext cx="405111" cy="259045"/>
    <xdr:sp macro="" textlink="">
      <xdr:nvSpPr>
        <xdr:cNvPr id="76" name="n_1aveValue有形固定資産減価償却率"/>
        <xdr:cNvSpPr txBox="1"/>
      </xdr:nvSpPr>
      <xdr:spPr>
        <a:xfrm>
          <a:off x="3836043"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37101</xdr:rowOff>
    </xdr:from>
    <xdr:ext cx="405111" cy="259045"/>
    <xdr:sp macro="" textlink="">
      <xdr:nvSpPr>
        <xdr:cNvPr id="77" name="n_1mainValue有形固定資産減価償却率"/>
        <xdr:cNvSpPr txBox="1"/>
      </xdr:nvSpPr>
      <xdr:spPr>
        <a:xfrm>
          <a:off x="3836043"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111,410
110,214
62.02
36,156,846
35,476,042
651,155
20,738,427
38,594,343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141333</xdr:rowOff>
    </xdr:from>
    <xdr:to>
      <xdr:col>5</xdr:col>
      <xdr:colOff>409575</xdr:colOff>
      <xdr:row>40</xdr:row>
      <xdr:rowOff>71483</xdr:rowOff>
    </xdr:to>
    <xdr:sp macro="" textlink="">
      <xdr:nvSpPr>
        <xdr:cNvPr id="72" name="円/楕円 71"/>
        <xdr:cNvSpPr/>
      </xdr:nvSpPr>
      <xdr:spPr>
        <a:xfrm>
          <a:off x="3746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22696</xdr:rowOff>
    </xdr:from>
    <xdr:ext cx="405111" cy="259045"/>
    <xdr:sp macro="" textlink="">
      <xdr:nvSpPr>
        <xdr:cNvPr id="73"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62610</xdr:rowOff>
    </xdr:from>
    <xdr:ext cx="405111" cy="259045"/>
    <xdr:sp macro="" textlink="">
      <xdr:nvSpPr>
        <xdr:cNvPr id="74" name="n_1mainValue【道路】&#10;有形固定資産減価償却率"/>
        <xdr:cNvSpPr txBox="1"/>
      </xdr:nvSpPr>
      <xdr:spPr>
        <a:xfrm>
          <a:off x="3582043"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70866</xdr:rowOff>
    </xdr:from>
    <xdr:to>
      <xdr:col>14</xdr:col>
      <xdr:colOff>79375</xdr:colOff>
      <xdr:row>39</xdr:row>
      <xdr:rowOff>1016</xdr:rowOff>
    </xdr:to>
    <xdr:sp macro="" textlink="">
      <xdr:nvSpPr>
        <xdr:cNvPr id="111" name="円/楕円 110"/>
        <xdr:cNvSpPr/>
      </xdr:nvSpPr>
      <xdr:spPr>
        <a:xfrm>
          <a:off x="9588500" y="6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12336</xdr:rowOff>
    </xdr:from>
    <xdr:ext cx="469744" cy="259045"/>
    <xdr:sp macro="" textlink="">
      <xdr:nvSpPr>
        <xdr:cNvPr id="112"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163593</xdr:rowOff>
    </xdr:from>
    <xdr:ext cx="469744" cy="259045"/>
    <xdr:sp macro="" textlink="">
      <xdr:nvSpPr>
        <xdr:cNvPr id="113" name="n_1mainValue【道路】&#10;一人当たり延長"/>
        <xdr:cNvSpPr txBox="1"/>
      </xdr:nvSpPr>
      <xdr:spPr>
        <a:xfrm>
          <a:off x="9391727" y="667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73297</xdr:rowOff>
    </xdr:from>
    <xdr:to>
      <xdr:col>5</xdr:col>
      <xdr:colOff>409575</xdr:colOff>
      <xdr:row>63</xdr:row>
      <xdr:rowOff>3447</xdr:rowOff>
    </xdr:to>
    <xdr:sp macro="" textlink="">
      <xdr:nvSpPr>
        <xdr:cNvPr id="153" name="円/楕円 152"/>
        <xdr:cNvSpPr/>
      </xdr:nvSpPr>
      <xdr:spPr>
        <a:xfrm>
          <a:off x="3746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55897</xdr:rowOff>
    </xdr:from>
    <xdr:ext cx="405111" cy="259045"/>
    <xdr:sp macro="" textlink="">
      <xdr:nvSpPr>
        <xdr:cNvPr id="154"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166024</xdr:rowOff>
    </xdr:from>
    <xdr:ext cx="405111" cy="259045"/>
    <xdr:sp macro="" textlink="">
      <xdr:nvSpPr>
        <xdr:cNvPr id="155" name="n_1mainValue【橋りょう・トンネル】&#10;有形固定資産減価償却率"/>
        <xdr:cNvSpPr txBox="1"/>
      </xdr:nvSpPr>
      <xdr:spPr>
        <a:xfrm>
          <a:off x="3582043"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77064</xdr:rowOff>
    </xdr:from>
    <xdr:to>
      <xdr:col>14</xdr:col>
      <xdr:colOff>79375</xdr:colOff>
      <xdr:row>63</xdr:row>
      <xdr:rowOff>7214</xdr:rowOff>
    </xdr:to>
    <xdr:sp macro="" textlink="">
      <xdr:nvSpPr>
        <xdr:cNvPr id="192" name="円/楕円 191"/>
        <xdr:cNvSpPr/>
      </xdr:nvSpPr>
      <xdr:spPr>
        <a:xfrm>
          <a:off x="9588500" y="107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161594</xdr:rowOff>
    </xdr:from>
    <xdr:ext cx="534377" cy="259045"/>
    <xdr:sp macro="" textlink="">
      <xdr:nvSpPr>
        <xdr:cNvPr id="193"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169791</xdr:rowOff>
    </xdr:from>
    <xdr:ext cx="534377" cy="259045"/>
    <xdr:sp macro="" textlink="">
      <xdr:nvSpPr>
        <xdr:cNvPr id="194" name="n_1mainValue【橋りょう・トンネル】&#10;一人当たり有形固定資産（償却資産）額"/>
        <xdr:cNvSpPr txBox="1"/>
      </xdr:nvSpPr>
      <xdr:spPr>
        <a:xfrm>
          <a:off x="9359411" y="107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111398</xdr:rowOff>
    </xdr:from>
    <xdr:to>
      <xdr:col>5</xdr:col>
      <xdr:colOff>409575</xdr:colOff>
      <xdr:row>81</xdr:row>
      <xdr:rowOff>41548</xdr:rowOff>
    </xdr:to>
    <xdr:sp macro="" textlink="">
      <xdr:nvSpPr>
        <xdr:cNvPr id="234" name="円/楕円 233"/>
        <xdr:cNvSpPr/>
      </xdr:nvSpPr>
      <xdr:spPr>
        <a:xfrm>
          <a:off x="3746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5"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32675</xdr:rowOff>
    </xdr:from>
    <xdr:ext cx="405111" cy="259045"/>
    <xdr:sp macro="" textlink="">
      <xdr:nvSpPr>
        <xdr:cNvPr id="236" name="n_1mainValue【公営住宅】&#10;有形固定資産減価償却率"/>
        <xdr:cNvSpPr txBox="1"/>
      </xdr:nvSpPr>
      <xdr:spPr>
        <a:xfrm>
          <a:off x="3582043"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164193</xdr:rowOff>
    </xdr:from>
    <xdr:to>
      <xdr:col>14</xdr:col>
      <xdr:colOff>79375</xdr:colOff>
      <xdr:row>84</xdr:row>
      <xdr:rowOff>94343</xdr:rowOff>
    </xdr:to>
    <xdr:sp macro="" textlink="">
      <xdr:nvSpPr>
        <xdr:cNvPr id="275" name="円/楕円 274"/>
        <xdr:cNvSpPr/>
      </xdr:nvSpPr>
      <xdr:spPr>
        <a:xfrm>
          <a:off x="9588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127925</xdr:rowOff>
    </xdr:from>
    <xdr:ext cx="469744" cy="259045"/>
    <xdr:sp macro="" textlink="">
      <xdr:nvSpPr>
        <xdr:cNvPr id="276" name="n_1aveValue【公営住宅】&#10;一人当たり面積"/>
        <xdr:cNvSpPr txBox="1"/>
      </xdr:nvSpPr>
      <xdr:spPr>
        <a:xfrm>
          <a:off x="9391727" y="145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110870</xdr:rowOff>
    </xdr:from>
    <xdr:ext cx="469744" cy="259045"/>
    <xdr:sp macro="" textlink="">
      <xdr:nvSpPr>
        <xdr:cNvPr id="277" name="n_1mainValue【公営住宅】&#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65405</xdr:rowOff>
    </xdr:from>
    <xdr:to>
      <xdr:col>22</xdr:col>
      <xdr:colOff>415925</xdr:colOff>
      <xdr:row>40</xdr:row>
      <xdr:rowOff>167005</xdr:rowOff>
    </xdr:to>
    <xdr:sp macro="" textlink="">
      <xdr:nvSpPr>
        <xdr:cNvPr id="331" name="円/楕円 330"/>
        <xdr:cNvSpPr/>
      </xdr:nvSpPr>
      <xdr:spPr>
        <a:xfrm>
          <a:off x="15430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652</xdr:rowOff>
    </xdr:from>
    <xdr:ext cx="405111" cy="259045"/>
    <xdr:sp macro="" textlink="">
      <xdr:nvSpPr>
        <xdr:cNvPr id="332"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158132</xdr:rowOff>
    </xdr:from>
    <xdr:ext cx="405111" cy="259045"/>
    <xdr:sp macro="" textlink="">
      <xdr:nvSpPr>
        <xdr:cNvPr id="333" name="n_1mainValue【認定こども園・幼稚園・保育所】&#10;有形固定資産減価償却率"/>
        <xdr:cNvSpPr txBox="1"/>
      </xdr:nvSpPr>
      <xdr:spPr>
        <a:xfrm>
          <a:off x="15266043"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59690</xdr:rowOff>
    </xdr:from>
    <xdr:to>
      <xdr:col>31</xdr:col>
      <xdr:colOff>85725</xdr:colOff>
      <xdr:row>35</xdr:row>
      <xdr:rowOff>161290</xdr:rowOff>
    </xdr:to>
    <xdr:sp macro="" textlink="">
      <xdr:nvSpPr>
        <xdr:cNvPr id="368" name="円/楕円 367"/>
        <xdr:cNvSpPr/>
      </xdr:nvSpPr>
      <xdr:spPr>
        <a:xfrm>
          <a:off x="2127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67835</xdr:rowOff>
    </xdr:from>
    <xdr:ext cx="469744" cy="259045"/>
    <xdr:sp macro="" textlink="">
      <xdr:nvSpPr>
        <xdr:cNvPr id="369" name="n_1aveValue【認定こども園・幼稚園・保育所】&#10;一人当たり面積"/>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6367</xdr:rowOff>
    </xdr:from>
    <xdr:ext cx="469744" cy="259045"/>
    <xdr:sp macro="" textlink="">
      <xdr:nvSpPr>
        <xdr:cNvPr id="370" name="n_1mainValue【認定こども園・幼稚園・保育所】&#10;一人当たり面積"/>
        <xdr:cNvSpPr txBox="1"/>
      </xdr:nvSpPr>
      <xdr:spPr>
        <a:xfrm>
          <a:off x="21075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1451</xdr:rowOff>
    </xdr:from>
    <xdr:to>
      <xdr:col>22</xdr:col>
      <xdr:colOff>415925</xdr:colOff>
      <xdr:row>60</xdr:row>
      <xdr:rowOff>103051</xdr:rowOff>
    </xdr:to>
    <xdr:sp macro="" textlink="">
      <xdr:nvSpPr>
        <xdr:cNvPr id="410" name="円/楕円 409"/>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411"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94178</xdr:rowOff>
    </xdr:from>
    <xdr:ext cx="405111" cy="259045"/>
    <xdr:sp macro="" textlink="">
      <xdr:nvSpPr>
        <xdr:cNvPr id="412" name="n_1mainValue【学校施設】&#10;有形固定資産減価償却率"/>
        <xdr:cNvSpPr txBox="1"/>
      </xdr:nvSpPr>
      <xdr:spPr>
        <a:xfrm>
          <a:off x="15266043"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15875</xdr:rowOff>
    </xdr:from>
    <xdr:to>
      <xdr:col>31</xdr:col>
      <xdr:colOff>85725</xdr:colOff>
      <xdr:row>59</xdr:row>
      <xdr:rowOff>117475</xdr:rowOff>
    </xdr:to>
    <xdr:sp macro="" textlink="">
      <xdr:nvSpPr>
        <xdr:cNvPr id="450" name="円/楕円 449"/>
        <xdr:cNvSpPr/>
      </xdr:nvSpPr>
      <xdr:spPr>
        <a:xfrm>
          <a:off x="2127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87647</xdr:rowOff>
    </xdr:from>
    <xdr:ext cx="469744" cy="259045"/>
    <xdr:sp macro="" textlink="">
      <xdr:nvSpPr>
        <xdr:cNvPr id="451"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134002</xdr:rowOff>
    </xdr:from>
    <xdr:ext cx="469744" cy="259045"/>
    <xdr:sp macro="" textlink="">
      <xdr:nvSpPr>
        <xdr:cNvPr id="452" name="n_1mainValue【学校施設】&#10;一人当たり面積"/>
        <xdr:cNvSpPr txBox="1"/>
      </xdr:nvSpPr>
      <xdr:spPr>
        <a:xfrm>
          <a:off x="21075727" y="99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4" name="フローチャート : 判断 48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63500</xdr:rowOff>
    </xdr:from>
    <xdr:to>
      <xdr:col>22</xdr:col>
      <xdr:colOff>415925</xdr:colOff>
      <xdr:row>84</xdr:row>
      <xdr:rowOff>165100</xdr:rowOff>
    </xdr:to>
    <xdr:sp macro="" textlink="">
      <xdr:nvSpPr>
        <xdr:cNvPr id="490" name="円/楕円 489"/>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50182</xdr:rowOff>
    </xdr:from>
    <xdr:ext cx="405111" cy="259045"/>
    <xdr:sp macro="" textlink="">
      <xdr:nvSpPr>
        <xdr:cNvPr id="491" name="n_1aveValue【児童館】&#10;有形固定資産減価償却率"/>
        <xdr:cNvSpPr txBox="1"/>
      </xdr:nvSpPr>
      <xdr:spPr>
        <a:xfrm>
          <a:off x="15266043"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156227</xdr:rowOff>
    </xdr:from>
    <xdr:ext cx="405111" cy="259045"/>
    <xdr:sp macro="" textlink="">
      <xdr:nvSpPr>
        <xdr:cNvPr id="492" name="n_1mainValue【児童館】&#10;有形固定資産減価償却率"/>
        <xdr:cNvSpPr txBox="1"/>
      </xdr:nvSpPr>
      <xdr:spPr>
        <a:xfrm>
          <a:off x="15266043"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4" name="直線コネクタ 513"/>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5"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6" name="直線コネクタ 51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7"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18" name="直線コネクタ 51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1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0" name="フローチャート : 判断 51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1" name="フローチャート : 判断 520"/>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27" name="円/楕円 526"/>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528"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57166</xdr:rowOff>
    </xdr:from>
    <xdr:ext cx="469744" cy="259045"/>
    <xdr:sp macro="" textlink="">
      <xdr:nvSpPr>
        <xdr:cNvPr id="529"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1" name="直線コネクタ 54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2" name="テキスト ボックス 54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3" name="直線コネクタ 54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4" name="テキスト ボックス 54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5" name="直線コネクタ 54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6" name="テキスト ボックス 54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7" name="直線コネクタ 5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8" name="テキスト ボックス 5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49" name="直線コネクタ 54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0" name="テキスト ボックス 54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1" name="直線コネクタ 55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2" name="テキスト ボックス 55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3" name="直線コネクタ 55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4" name="テキスト ボックス 55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58" name="直線コネクタ 557"/>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59"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0" name="直線コネクタ 559"/>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1"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2" name="直線コネクタ 561"/>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3"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4" name="フローチャート : 判断 563"/>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65" name="フローチャート : 判断 564"/>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136843</xdr:rowOff>
    </xdr:from>
    <xdr:to>
      <xdr:col>22</xdr:col>
      <xdr:colOff>415925</xdr:colOff>
      <xdr:row>108</xdr:row>
      <xdr:rowOff>66993</xdr:rowOff>
    </xdr:to>
    <xdr:sp macro="" textlink="">
      <xdr:nvSpPr>
        <xdr:cNvPr id="571" name="円/楕円 570"/>
        <xdr:cNvSpPr/>
      </xdr:nvSpPr>
      <xdr:spPr>
        <a:xfrm>
          <a:off x="15430500" y="184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109238</xdr:rowOff>
    </xdr:from>
    <xdr:ext cx="405111" cy="259045"/>
    <xdr:sp macro="" textlink="">
      <xdr:nvSpPr>
        <xdr:cNvPr id="572"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58120</xdr:rowOff>
    </xdr:from>
    <xdr:ext cx="405111" cy="259045"/>
    <xdr:sp macro="" textlink="">
      <xdr:nvSpPr>
        <xdr:cNvPr id="573" name="n_1mainValue【公民館】&#10;有形固定資産減価償却率"/>
        <xdr:cNvSpPr txBox="1"/>
      </xdr:nvSpPr>
      <xdr:spPr>
        <a:xfrm>
          <a:off x="15266043" y="1857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4" name="テキスト ボックス 5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5" name="直線コネクタ 5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6" name="テキスト ボックス 5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7" name="直線コネクタ 5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8" name="テキスト ボックス 5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9" name="直線コネクタ 5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0" name="テキスト ボックス 5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1" name="直線コネクタ 5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2" name="テキスト ボックス 5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3" name="直線コネクタ 5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4" name="テキスト ボックス 5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5" name="直線コネクタ 5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6" name="テキスト ボックス 5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00" name="直線コネクタ 599"/>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01"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02" name="直線コネクタ 601"/>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03"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4" name="直線コネクタ 603"/>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5"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6" name="フローチャート : 判断 605"/>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07" name="フローチャート : 判断 606"/>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613" name="円/楕円 612"/>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21063</xdr:rowOff>
    </xdr:from>
    <xdr:ext cx="469744" cy="259045"/>
    <xdr:sp macro="" textlink="">
      <xdr:nvSpPr>
        <xdr:cNvPr id="614"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60977</xdr:rowOff>
    </xdr:from>
    <xdr:ext cx="469744" cy="259045"/>
    <xdr:sp macro="" textlink="">
      <xdr:nvSpPr>
        <xdr:cNvPr id="615"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有形固定資産減価償却率につては、ほとんどの施設類型で類似団体や全国の平均を下回っている。</a:t>
          </a:r>
        </a:p>
        <a:p>
          <a:r>
            <a:rPr kumimoji="1" lang="ja-JP" altLang="en-US" sz="1300">
              <a:latin typeface="ＭＳ Ｐゴシック"/>
            </a:rPr>
            <a:t>認定こども園・幼稚園・保育園については、平成２２年に北幼稚園の建て替え、および錦田幼稚園、みかど幼稚園、谷田保育園を統合し、新たに「錦田こども園」を建設したことにより、他団体と比べて低い値となっていると考えられる。</a:t>
          </a:r>
        </a:p>
        <a:p>
          <a:r>
            <a:rPr kumimoji="1" lang="ja-JP" altLang="en-US" sz="1300">
              <a:latin typeface="ＭＳ Ｐゴシック"/>
            </a:rPr>
            <a:t>橋りょう・トンネルについては、平成</a:t>
          </a:r>
          <a:r>
            <a:rPr kumimoji="1" lang="en-US" altLang="ja-JP" sz="1300">
              <a:latin typeface="ＭＳ Ｐゴシック"/>
            </a:rPr>
            <a:t>22</a:t>
          </a:r>
          <a:r>
            <a:rPr kumimoji="1" lang="ja-JP" altLang="en-US" sz="1300">
              <a:latin typeface="ＭＳ Ｐゴシック"/>
            </a:rPr>
            <a:t>年に市道に新たなトンネルを建設したことにより、他団体と比べて低い値となっていると考えられる。</a:t>
          </a:r>
        </a:p>
        <a:p>
          <a:r>
            <a:rPr kumimoji="1" lang="ja-JP" altLang="en-US" sz="1300">
              <a:latin typeface="ＭＳ Ｐゴシック"/>
            </a:rPr>
            <a:t>公民館については、市内４公民館のうち、平成</a:t>
          </a:r>
          <a:r>
            <a:rPr kumimoji="1" lang="en-US" altLang="ja-JP" sz="1300">
              <a:latin typeface="ＭＳ Ｐゴシック"/>
            </a:rPr>
            <a:t>8</a:t>
          </a:r>
          <a:r>
            <a:rPr kumimoji="1" lang="ja-JP" altLang="en-US" sz="1300">
              <a:latin typeface="ＭＳ Ｐゴシック"/>
            </a:rPr>
            <a:t>年度、平成</a:t>
          </a:r>
          <a:r>
            <a:rPr kumimoji="1" lang="en-US" altLang="ja-JP" sz="1300">
              <a:latin typeface="ＭＳ Ｐゴシック"/>
            </a:rPr>
            <a:t>19</a:t>
          </a:r>
          <a:r>
            <a:rPr kumimoji="1" lang="ja-JP" altLang="en-US" sz="1300">
              <a:latin typeface="ＭＳ Ｐゴシック"/>
            </a:rPr>
            <a:t>年度にそれぞれ１箇所ずつ建て替えを実施しており、他団体と比べて低い値となっていると考えられる。</a:t>
          </a:r>
        </a:p>
        <a:p>
          <a:r>
            <a:rPr kumimoji="1" lang="ja-JP" altLang="en-US" sz="1300">
              <a:latin typeface="ＭＳ Ｐゴシック"/>
            </a:rPr>
            <a:t>一人当たりの面積については、認定こども園・幼稚園・保育園や学校施設において類似団体や全国の平均を上回っている一方、児童館や公民館では平均を下回っている。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111,410
110,214
62.02
36,156,846
35,476,042
651,155
20,738,427
38,594,343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35758</xdr:rowOff>
    </xdr:from>
    <xdr:ext cx="405111" cy="259045"/>
    <xdr:sp macro="" textlink="">
      <xdr:nvSpPr>
        <xdr:cNvPr id="67"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123372</xdr:rowOff>
    </xdr:from>
    <xdr:to>
      <xdr:col>5</xdr:col>
      <xdr:colOff>409575</xdr:colOff>
      <xdr:row>41</xdr:row>
      <xdr:rowOff>53522</xdr:rowOff>
    </xdr:to>
    <xdr:sp macro="" textlink="">
      <xdr:nvSpPr>
        <xdr:cNvPr id="73" name="円/楕円 72"/>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44649</xdr:rowOff>
    </xdr:from>
    <xdr:ext cx="405111" cy="259045"/>
    <xdr:sp macro="" textlink="">
      <xdr:nvSpPr>
        <xdr:cNvPr id="74" name="n_1mainValue【図書館】&#10;有形固定資産減価償却率"/>
        <xdr:cNvSpPr txBox="1"/>
      </xdr:nvSpPr>
      <xdr:spPr>
        <a:xfrm>
          <a:off x="3582043"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139899</xdr:rowOff>
    </xdr:from>
    <xdr:ext cx="469744" cy="259045"/>
    <xdr:sp macro="" textlink="">
      <xdr:nvSpPr>
        <xdr:cNvPr id="108"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47172</xdr:rowOff>
    </xdr:from>
    <xdr:to>
      <xdr:col>14</xdr:col>
      <xdr:colOff>79375</xdr:colOff>
      <xdr:row>40</xdr:row>
      <xdr:rowOff>148772</xdr:rowOff>
    </xdr:to>
    <xdr:sp macro="" textlink="">
      <xdr:nvSpPr>
        <xdr:cNvPr id="114" name="円/楕円 113"/>
        <xdr:cNvSpPr/>
      </xdr:nvSpPr>
      <xdr:spPr>
        <a:xfrm>
          <a:off x="9588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165299</xdr:rowOff>
    </xdr:from>
    <xdr:ext cx="469744" cy="259045"/>
    <xdr:sp macro="" textlink="">
      <xdr:nvSpPr>
        <xdr:cNvPr id="115" name="n_1main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46826</xdr:rowOff>
    </xdr:from>
    <xdr:ext cx="405111" cy="259045"/>
    <xdr:sp macro="" textlink="">
      <xdr:nvSpPr>
        <xdr:cNvPr id="149"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110853</xdr:rowOff>
    </xdr:from>
    <xdr:to>
      <xdr:col>5</xdr:col>
      <xdr:colOff>409575</xdr:colOff>
      <xdr:row>59</xdr:row>
      <xdr:rowOff>41003</xdr:rowOff>
    </xdr:to>
    <xdr:sp macro="" textlink="">
      <xdr:nvSpPr>
        <xdr:cNvPr id="155" name="円/楕円 154"/>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57530</xdr:rowOff>
    </xdr:from>
    <xdr:ext cx="405111" cy="259045"/>
    <xdr:sp macro="" textlink="">
      <xdr:nvSpPr>
        <xdr:cNvPr id="156" name="n_1mainValue【体育館・プール】&#10;有形固定資産減価償却率"/>
        <xdr:cNvSpPr txBox="1"/>
      </xdr:nvSpPr>
      <xdr:spPr>
        <a:xfrm>
          <a:off x="3582043"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51325</xdr:rowOff>
    </xdr:from>
    <xdr:ext cx="469744" cy="259045"/>
    <xdr:sp macro="" textlink="">
      <xdr:nvSpPr>
        <xdr:cNvPr id="186"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152654</xdr:rowOff>
    </xdr:from>
    <xdr:to>
      <xdr:col>14</xdr:col>
      <xdr:colOff>79375</xdr:colOff>
      <xdr:row>62</xdr:row>
      <xdr:rowOff>82804</xdr:rowOff>
    </xdr:to>
    <xdr:sp macro="" textlink="">
      <xdr:nvSpPr>
        <xdr:cNvPr id="192" name="円/楕円 191"/>
        <xdr:cNvSpPr/>
      </xdr:nvSpPr>
      <xdr:spPr>
        <a:xfrm>
          <a:off x="9588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73931</xdr:rowOff>
    </xdr:from>
    <xdr:ext cx="469744" cy="259045"/>
    <xdr:sp macro="" textlink="">
      <xdr:nvSpPr>
        <xdr:cNvPr id="193" name="n_1mainValue【体育館・プール】&#10;一人当たり面積"/>
        <xdr:cNvSpPr txBox="1"/>
      </xdr:nvSpPr>
      <xdr:spPr>
        <a:xfrm>
          <a:off x="9391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6" name="直線コネクタ 215"/>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7"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8" name="直線コネクタ 217"/>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9"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20" name="直線コネクタ 219"/>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21"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2" name="フローチャート : 判断 221"/>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23" name="フローチャート : 判断 222"/>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102888</xdr:rowOff>
    </xdr:from>
    <xdr:ext cx="405111" cy="259045"/>
    <xdr:sp macro="" textlink="">
      <xdr:nvSpPr>
        <xdr:cNvPr id="224"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44450</xdr:rowOff>
    </xdr:from>
    <xdr:to>
      <xdr:col>5</xdr:col>
      <xdr:colOff>409575</xdr:colOff>
      <xdr:row>85</xdr:row>
      <xdr:rowOff>146050</xdr:rowOff>
    </xdr:to>
    <xdr:sp macro="" textlink="">
      <xdr:nvSpPr>
        <xdr:cNvPr id="230" name="円/楕円 229"/>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162577</xdr:rowOff>
    </xdr:from>
    <xdr:ext cx="405111" cy="259045"/>
    <xdr:sp macro="" textlink="">
      <xdr:nvSpPr>
        <xdr:cNvPr id="231" name="n_1mainValue【福祉施設】&#10;有形固定資産減価償却率"/>
        <xdr:cNvSpPr txBox="1"/>
      </xdr:nvSpPr>
      <xdr:spPr>
        <a:xfrm>
          <a:off x="3582043"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2" name="直線コネクタ 24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3" name="テキスト ボックス 24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4" name="直線コネクタ 24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5" name="テキスト ボックス 24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6" name="直線コネクタ 24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7" name="テキスト ボックス 24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8" name="直線コネクタ 24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9" name="テキスト ボックス 24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0" name="直線コネクタ 24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1" name="テキスト ボックス 25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4" name="直線コネクタ 25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5" name="テキスト ボックス 25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9" name="直線コネクタ 258"/>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2"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3" name="直線コネクタ 262"/>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4"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5" name="フローチャート : 判断 264"/>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6" name="フローチャート : 判断 265"/>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5415</xdr:rowOff>
    </xdr:from>
    <xdr:ext cx="469744" cy="259045"/>
    <xdr:sp macro="" textlink="">
      <xdr:nvSpPr>
        <xdr:cNvPr id="267"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73025</xdr:rowOff>
    </xdr:from>
    <xdr:to>
      <xdr:col>14</xdr:col>
      <xdr:colOff>79375</xdr:colOff>
      <xdr:row>84</xdr:row>
      <xdr:rowOff>3175</xdr:rowOff>
    </xdr:to>
    <xdr:sp macro="" textlink="">
      <xdr:nvSpPr>
        <xdr:cNvPr id="273" name="円/楕円 272"/>
        <xdr:cNvSpPr/>
      </xdr:nvSpPr>
      <xdr:spPr>
        <a:xfrm>
          <a:off x="958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165752</xdr:rowOff>
    </xdr:from>
    <xdr:ext cx="469744" cy="259045"/>
    <xdr:sp macro="" textlink="">
      <xdr:nvSpPr>
        <xdr:cNvPr id="274" name="n_1mainValue【福祉施設】&#10;一人当たり面積"/>
        <xdr:cNvSpPr txBox="1"/>
      </xdr:nvSpPr>
      <xdr:spPr>
        <a:xfrm>
          <a:off x="939172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7" name="テキスト ボックス 28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7" name="テキスト ボックス 29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9" name="テキスト ボックス 2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1" name="直線コネクタ 300"/>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2"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3" name="直線コネクタ 302"/>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4"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5" name="直線コネクタ 304"/>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6"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7" name="フローチャート : 判断 306"/>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08" name="フローチャート : 判断 307"/>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39025</xdr:rowOff>
    </xdr:from>
    <xdr:ext cx="405111" cy="259045"/>
    <xdr:sp macro="" textlink="">
      <xdr:nvSpPr>
        <xdr:cNvPr id="309" name="n_1aveValue【市民会館】&#10;有形固定資産減価償却率"/>
        <xdr:cNvSpPr txBox="1"/>
      </xdr:nvSpPr>
      <xdr:spPr>
        <a:xfrm>
          <a:off x="3582043"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120106</xdr:rowOff>
    </xdr:from>
    <xdr:to>
      <xdr:col>5</xdr:col>
      <xdr:colOff>409575</xdr:colOff>
      <xdr:row>107</xdr:row>
      <xdr:rowOff>50256</xdr:rowOff>
    </xdr:to>
    <xdr:sp macro="" textlink="">
      <xdr:nvSpPr>
        <xdr:cNvPr id="315" name="円/楕円 314"/>
        <xdr:cNvSpPr/>
      </xdr:nvSpPr>
      <xdr:spPr>
        <a:xfrm>
          <a:off x="3746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41383</xdr:rowOff>
    </xdr:from>
    <xdr:ext cx="405111" cy="259045"/>
    <xdr:sp macro="" textlink="">
      <xdr:nvSpPr>
        <xdr:cNvPr id="316" name="n_1mainValue【市民会館】&#10;有形固定資産減価償却率"/>
        <xdr:cNvSpPr txBox="1"/>
      </xdr:nvSpPr>
      <xdr:spPr>
        <a:xfrm>
          <a:off x="3582043"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7" name="テキスト ボックス 32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41" name="直線コネクタ 340"/>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2"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3" name="直線コネクタ 342"/>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4"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5" name="直線コネクタ 344"/>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6"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7" name="フローチャート : 判断 346"/>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8" name="フローチャート : 判断 347"/>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87647</xdr:rowOff>
    </xdr:from>
    <xdr:ext cx="469744" cy="259045"/>
    <xdr:sp macro="" textlink="">
      <xdr:nvSpPr>
        <xdr:cNvPr id="349" name="n_1ave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52070</xdr:rowOff>
    </xdr:from>
    <xdr:to>
      <xdr:col>14</xdr:col>
      <xdr:colOff>79375</xdr:colOff>
      <xdr:row>103</xdr:row>
      <xdr:rowOff>153670</xdr:rowOff>
    </xdr:to>
    <xdr:sp macro="" textlink="">
      <xdr:nvSpPr>
        <xdr:cNvPr id="355" name="円/楕円 354"/>
        <xdr:cNvSpPr/>
      </xdr:nvSpPr>
      <xdr:spPr>
        <a:xfrm>
          <a:off x="9588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170197</xdr:rowOff>
    </xdr:from>
    <xdr:ext cx="469744" cy="259045"/>
    <xdr:sp macro="" textlink="">
      <xdr:nvSpPr>
        <xdr:cNvPr id="356" name="n_1mainValue【市民会館】&#10;一人当たり面積"/>
        <xdr:cNvSpPr txBox="1"/>
      </xdr:nvSpPr>
      <xdr:spPr>
        <a:xfrm>
          <a:off x="93917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7" name="テキスト ボックス 36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8" name="直線コネクタ 3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9" name="テキスト ボックス 36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0" name="直線コネクタ 3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1" name="テキスト ボックス 3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2" name="直線コネクタ 3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3" name="テキスト ボックス 3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4" name="直線コネクタ 3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5" name="テキスト ボックス 3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6" name="直線コネクタ 3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7" name="テキスト ボックス 3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8" name="直線コネクタ 3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9" name="テキスト ボックス 3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3" name="直線コネクタ 382"/>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4"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5" name="直線コネクタ 384"/>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6"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7" name="直線コネクタ 386"/>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8"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9" name="フローチャート : 判断 388"/>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90" name="フローチャート : 判断 389"/>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85470</xdr:rowOff>
    </xdr:from>
    <xdr:ext cx="405111" cy="259045"/>
    <xdr:sp macro="" textlink="">
      <xdr:nvSpPr>
        <xdr:cNvPr id="391" name="n_1aveValue【一般廃棄物処理施設】&#10;有形固定資産減価償却率"/>
        <xdr:cNvSpPr txBox="1"/>
      </xdr:nvSpPr>
      <xdr:spPr>
        <a:xfrm>
          <a:off x="15266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49893</xdr:rowOff>
    </xdr:from>
    <xdr:to>
      <xdr:col>22</xdr:col>
      <xdr:colOff>415925</xdr:colOff>
      <xdr:row>39</xdr:row>
      <xdr:rowOff>151493</xdr:rowOff>
    </xdr:to>
    <xdr:sp macro="" textlink="">
      <xdr:nvSpPr>
        <xdr:cNvPr id="397" name="円/楕円 396"/>
        <xdr:cNvSpPr/>
      </xdr:nvSpPr>
      <xdr:spPr>
        <a:xfrm>
          <a:off x="15430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168020</xdr:rowOff>
    </xdr:from>
    <xdr:ext cx="405111" cy="259045"/>
    <xdr:sp macro="" textlink="">
      <xdr:nvSpPr>
        <xdr:cNvPr id="398" name="n_1mainValue【一般廃棄物処理施設】&#10;有形固定資産減価償却率"/>
        <xdr:cNvSpPr txBox="1"/>
      </xdr:nvSpPr>
      <xdr:spPr>
        <a:xfrm>
          <a:off x="15266043" y="651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0" name="テキスト ボックス 4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2" name="テキスト ボックス 4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4" name="テキスト ボックス 4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6" name="テキスト ボックス 4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8" name="テキスト ボックス 4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22" name="直線コネクタ 421"/>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3"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4" name="直線コネクタ 423"/>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5"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6" name="直線コネクタ 425"/>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7"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8" name="フローチャート : 判断 427"/>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29" name="フローチャート : 判断 428"/>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42697</xdr:rowOff>
    </xdr:from>
    <xdr:ext cx="534377" cy="259045"/>
    <xdr:sp macro="" textlink="">
      <xdr:nvSpPr>
        <xdr:cNvPr id="430" name="n_1aveValue【一般廃棄物処理施設】&#10;一人当たり有形固定資産（償却資産）額"/>
        <xdr:cNvSpPr txBox="1"/>
      </xdr:nvSpPr>
      <xdr:spPr>
        <a:xfrm>
          <a:off x="21043411" y="67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99551</xdr:rowOff>
    </xdr:from>
    <xdr:to>
      <xdr:col>31</xdr:col>
      <xdr:colOff>85725</xdr:colOff>
      <xdr:row>39</xdr:row>
      <xdr:rowOff>29701</xdr:rowOff>
    </xdr:to>
    <xdr:sp macro="" textlink="">
      <xdr:nvSpPr>
        <xdr:cNvPr id="436" name="円/楕円 435"/>
        <xdr:cNvSpPr/>
      </xdr:nvSpPr>
      <xdr:spPr>
        <a:xfrm>
          <a:off x="21272500" y="66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46227</xdr:rowOff>
    </xdr:from>
    <xdr:ext cx="534377" cy="259045"/>
    <xdr:sp macro="" textlink="">
      <xdr:nvSpPr>
        <xdr:cNvPr id="437" name="n_1mainValue【一般廃棄物処理施設】&#10;一人当たり有形固定資産（償却資産）額"/>
        <xdr:cNvSpPr txBox="1"/>
      </xdr:nvSpPr>
      <xdr:spPr>
        <a:xfrm>
          <a:off x="21043411" y="63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8" name="テキスト ボックス 44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9" name="直線コネクタ 4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50" name="テキスト ボックス 4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51" name="直線コネクタ 4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2" name="テキスト ボックス 4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3" name="直線コネクタ 4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4" name="テキスト ボックス 4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5" name="直線コネクタ 4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6" name="テキスト ボックス 4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7" name="直線コネクタ 4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8" name="テキスト ボックス 45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62" name="直線コネクタ 461"/>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3"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4" name="直線コネクタ 463"/>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5"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6" name="直線コネクタ 46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7"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8" name="フローチャート : 判断 467"/>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69" name="フローチャート : 判断 468"/>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470"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17780</xdr:rowOff>
    </xdr:from>
    <xdr:to>
      <xdr:col>22</xdr:col>
      <xdr:colOff>415925</xdr:colOff>
      <xdr:row>60</xdr:row>
      <xdr:rowOff>119380</xdr:rowOff>
    </xdr:to>
    <xdr:sp macro="" textlink="">
      <xdr:nvSpPr>
        <xdr:cNvPr id="476" name="円/楕円 475"/>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135907</xdr:rowOff>
    </xdr:from>
    <xdr:ext cx="405111" cy="259045"/>
    <xdr:sp macro="" textlink="">
      <xdr:nvSpPr>
        <xdr:cNvPr id="477" name="n_1mainValue【保健センター・保健所】&#10;有形固定資産減価償却率"/>
        <xdr:cNvSpPr txBox="1"/>
      </xdr:nvSpPr>
      <xdr:spPr>
        <a:xfrm>
          <a:off x="15266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9" name="直線コネクタ 498"/>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00"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01" name="直線コネクタ 500"/>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2"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3" name="直線コネクタ 50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4"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5" name="フローチャート : 判断 504"/>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6" name="フローチャート : 判断 50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507"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13" name="円/楕円 512"/>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514"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6" name="テキスト ボックス 5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6" name="テキスト ボックス 5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40" name="直線コネクタ 539"/>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41"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2" name="直線コネクタ 54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3"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4" name="直線コネクタ 543"/>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5"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6" name="フローチャート : 判断 545"/>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47" name="フローチャート : 判断 546"/>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169834</xdr:rowOff>
    </xdr:from>
    <xdr:ext cx="405111" cy="259045"/>
    <xdr:sp macro="" textlink="">
      <xdr:nvSpPr>
        <xdr:cNvPr id="548" name="n_1aveValue【消防施設】&#10;有形固定資産減価償却率"/>
        <xdr:cNvSpPr txBox="1"/>
      </xdr:nvSpPr>
      <xdr:spPr>
        <a:xfrm>
          <a:off x="15266043"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103232</xdr:rowOff>
    </xdr:from>
    <xdr:to>
      <xdr:col>22</xdr:col>
      <xdr:colOff>415925</xdr:colOff>
      <xdr:row>82</xdr:row>
      <xdr:rowOff>33382</xdr:rowOff>
    </xdr:to>
    <xdr:sp macro="" textlink="">
      <xdr:nvSpPr>
        <xdr:cNvPr id="554" name="円/楕円 553"/>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49909</xdr:rowOff>
    </xdr:from>
    <xdr:ext cx="405111" cy="259045"/>
    <xdr:sp macro="" textlink="">
      <xdr:nvSpPr>
        <xdr:cNvPr id="555" name="n_1mainValue【消防施設】&#10;有形固定資産減価償却率"/>
        <xdr:cNvSpPr txBox="1"/>
      </xdr:nvSpPr>
      <xdr:spPr>
        <a:xfrm>
          <a:off x="15266043"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4" name="テキスト ボックス 5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5" name="直線コネクタ 5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6" name="直線コネクタ 5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7" name="テキスト ボックス 5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8" name="直線コネクタ 5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9" name="テキスト ボックス 5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0" name="直線コネクタ 5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1" name="テキスト ボックス 5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2" name="直線コネクタ 5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3" name="テキスト ボックス 5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4" name="直線コネクタ 5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5" name="テキスト ボックス 5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79" name="直線コネクタ 578"/>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80"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81" name="直線コネクタ 58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2"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3" name="直線コネクタ 58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4"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5" name="フローチャート : 判断 584"/>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86" name="フローチャート : 判断 585"/>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99077</xdr:rowOff>
    </xdr:from>
    <xdr:ext cx="469744" cy="259045"/>
    <xdr:sp macro="" textlink="">
      <xdr:nvSpPr>
        <xdr:cNvPr id="587"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6350</xdr:rowOff>
    </xdr:from>
    <xdr:to>
      <xdr:col>31</xdr:col>
      <xdr:colOff>85725</xdr:colOff>
      <xdr:row>78</xdr:row>
      <xdr:rowOff>107950</xdr:rowOff>
    </xdr:to>
    <xdr:sp macro="" textlink="">
      <xdr:nvSpPr>
        <xdr:cNvPr id="593" name="円/楕円 592"/>
        <xdr:cNvSpPr/>
      </xdr:nvSpPr>
      <xdr:spPr>
        <a:xfrm>
          <a:off x="21272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124477</xdr:rowOff>
    </xdr:from>
    <xdr:ext cx="469744" cy="259045"/>
    <xdr:sp macro="" textlink="">
      <xdr:nvSpPr>
        <xdr:cNvPr id="594" name="n_1mainValue【消防施設】&#10;一人当たり面積"/>
        <xdr:cNvSpPr txBox="1"/>
      </xdr:nvSpPr>
      <xdr:spPr>
        <a:xfrm>
          <a:off x="21075727"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9" name="直線コネクタ 618"/>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20"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21" name="直線コネクタ 62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22"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3" name="直線コネクタ 622"/>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4"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5" name="フローチャート : 判断 624"/>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26" name="フローチャート : 判断 625"/>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148607</xdr:rowOff>
    </xdr:from>
    <xdr:ext cx="405111" cy="259045"/>
    <xdr:sp macro="" textlink="">
      <xdr:nvSpPr>
        <xdr:cNvPr id="627"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114936</xdr:rowOff>
    </xdr:from>
    <xdr:to>
      <xdr:col>22</xdr:col>
      <xdr:colOff>415925</xdr:colOff>
      <xdr:row>103</xdr:row>
      <xdr:rowOff>45086</xdr:rowOff>
    </xdr:to>
    <xdr:sp macro="" textlink="">
      <xdr:nvSpPr>
        <xdr:cNvPr id="633" name="円/楕円 632"/>
        <xdr:cNvSpPr/>
      </xdr:nvSpPr>
      <xdr:spPr>
        <a:xfrm>
          <a:off x="15430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61613</xdr:rowOff>
    </xdr:from>
    <xdr:ext cx="405111" cy="259045"/>
    <xdr:sp macro="" textlink="">
      <xdr:nvSpPr>
        <xdr:cNvPr id="634" name="n_1mainValue【庁舎】&#10;有形固定資産減価償却率"/>
        <xdr:cNvSpPr txBox="1"/>
      </xdr:nvSpPr>
      <xdr:spPr>
        <a:xfrm>
          <a:off x="15266043"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5" name="テキスト ボックス 6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6" name="直線コネクタ 6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7" name="テキスト ボックス 6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8" name="直線コネクタ 6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9" name="テキスト ボックス 6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0" name="直線コネクタ 6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1" name="テキスト ボックス 6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2" name="直線コネクタ 6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3" name="テキスト ボックス 6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4" name="直線コネクタ 6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5" name="テキスト ボックス 6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59" name="直線コネクタ 658"/>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60"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61" name="直線コネクタ 660"/>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2"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3" name="直線コネクタ 662"/>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4"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5" name="フローチャート : 判断 664"/>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66" name="フローチャート : 判断 665"/>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2557</xdr:rowOff>
    </xdr:from>
    <xdr:ext cx="469744" cy="259045"/>
    <xdr:sp macro="" textlink="">
      <xdr:nvSpPr>
        <xdr:cNvPr id="667"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6350</xdr:rowOff>
    </xdr:from>
    <xdr:to>
      <xdr:col>31</xdr:col>
      <xdr:colOff>85725</xdr:colOff>
      <xdr:row>107</xdr:row>
      <xdr:rowOff>107950</xdr:rowOff>
    </xdr:to>
    <xdr:sp macro="" textlink="">
      <xdr:nvSpPr>
        <xdr:cNvPr id="673" name="円/楕円 672"/>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99077</xdr:rowOff>
    </xdr:from>
    <xdr:ext cx="469744" cy="259045"/>
    <xdr:sp macro="" textlink="">
      <xdr:nvSpPr>
        <xdr:cNvPr id="674" name="n_1mainValue【庁舎】&#10;一人当たり面積"/>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有形固定資産減価償却率につては、庁舎、保健センター、体育館などで類似団体の平均よりも特に高い値となっている。</a:t>
          </a:r>
        </a:p>
        <a:p>
          <a:r>
            <a:rPr kumimoji="1" lang="ja-JP" altLang="en-US" sz="1200">
              <a:latin typeface="ＭＳ Ｐゴシック"/>
            </a:rPr>
            <a:t>庁舎については、市役所本館が昭和３５年度に建設されすでに耐用年数を経過していることや、西館も建設から４０年が経過し老朽化が進んでいることなどから、高い値となっている。耐震補強工事を実施しているため、引き続き使用することに問題はないものの、すでに耐用年数が過ぎていることなどを考慮し、建替えることも視野に入れた検討を行っていく。</a:t>
          </a:r>
        </a:p>
        <a:p>
          <a:r>
            <a:rPr kumimoji="1" lang="ja-JP" altLang="en-US" sz="1200">
              <a:latin typeface="ＭＳ Ｐゴシック"/>
            </a:rPr>
            <a:t>保健センターについては、元々県の施設であったものを三島市が取得してから３０年以上が経過し、老朽化が進んでいることから、高い値となっている。</a:t>
          </a:r>
        </a:p>
        <a:p>
          <a:r>
            <a:rPr kumimoji="1" lang="ja-JP" altLang="en-US" sz="1200">
              <a:latin typeface="ＭＳ Ｐゴシック"/>
            </a:rPr>
            <a:t>体育館についても、建設から４０年近くが経過し、耐用年数を経過しようとしていることから、高い値となっている。</a:t>
          </a:r>
        </a:p>
        <a:p>
          <a:r>
            <a:rPr kumimoji="1" lang="ja-JP" altLang="en-US" sz="1200">
              <a:latin typeface="ＭＳ Ｐゴシック"/>
            </a:rPr>
            <a:t>いずれの施設も、耐震補強工事や日々の修繕など、適切なメンテナンスにより現状使用するのに支障はないものの、近い将来建て替えや大規模集修繕が必要となることが考えられるため、将来負担に備えて基金の積立て等財源の確保に努める。</a:t>
          </a:r>
        </a:p>
        <a:p>
          <a:r>
            <a:rPr kumimoji="1" lang="ja-JP" altLang="en-US" sz="1200">
              <a:latin typeface="ＭＳ Ｐゴシック"/>
            </a:rPr>
            <a:t>一人当たりの面積では、消防施設や市民会館で類似団体や全国の平均を上回っている一方、体育館・プールや保健センター・保健所、庁舎では平均を下回っている。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111,410
110,214
62.02
36,156,846
35,476,042
651,155
20,738,427
38,594,343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年度の財政力指数は</a:t>
          </a:r>
          <a:r>
            <a:rPr kumimoji="1" lang="en-US" altLang="ja-JP" sz="1200">
              <a:latin typeface="ＭＳ Ｐゴシック"/>
            </a:rPr>
            <a:t>0.93</a:t>
          </a:r>
          <a:r>
            <a:rPr kumimoji="1" lang="ja-JP" altLang="en-US" sz="1200">
              <a:latin typeface="ＭＳ Ｐゴシック"/>
            </a:rPr>
            <a:t>であり、これは類似団体平均（</a:t>
          </a:r>
          <a:r>
            <a:rPr kumimoji="1" lang="en-US" altLang="ja-JP" sz="1200">
              <a:latin typeface="ＭＳ Ｐゴシック"/>
            </a:rPr>
            <a:t>0.78</a:t>
          </a:r>
          <a:r>
            <a:rPr kumimoji="1" lang="ja-JP" altLang="en-US" sz="1200">
              <a:latin typeface="ＭＳ Ｐゴシック"/>
            </a:rPr>
            <a:t>）を上回っている。単年度の財政力指数では、平成</a:t>
          </a:r>
          <a:r>
            <a:rPr kumimoji="1" lang="en-US" altLang="ja-JP" sz="1200">
              <a:latin typeface="ＭＳ Ｐゴシック"/>
            </a:rPr>
            <a:t>26</a:t>
          </a:r>
          <a:r>
            <a:rPr kumimoji="1" lang="ja-JP" altLang="en-US" sz="1200">
              <a:latin typeface="ＭＳ Ｐゴシック"/>
            </a:rPr>
            <a:t>年度が</a:t>
          </a:r>
          <a:r>
            <a:rPr kumimoji="1" lang="en-US" altLang="ja-JP" sz="1200">
              <a:latin typeface="ＭＳ Ｐゴシック"/>
            </a:rPr>
            <a:t>0.921</a:t>
          </a:r>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年度が</a:t>
          </a:r>
          <a:r>
            <a:rPr kumimoji="1" lang="en-US" altLang="ja-JP" sz="1200">
              <a:latin typeface="ＭＳ Ｐゴシック"/>
            </a:rPr>
            <a:t>0.920</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年度が</a:t>
          </a:r>
          <a:r>
            <a:rPr kumimoji="1" lang="en-US" altLang="ja-JP" sz="1200">
              <a:latin typeface="ＭＳ Ｐゴシック"/>
            </a:rPr>
            <a:t>0.937</a:t>
          </a:r>
          <a:r>
            <a:rPr kumimoji="1" lang="ja-JP" altLang="en-US" sz="1200">
              <a:latin typeface="ＭＳ Ｐゴシック"/>
            </a:rPr>
            <a:t>となっている。平成</a:t>
          </a:r>
          <a:r>
            <a:rPr kumimoji="1" lang="en-US" altLang="ja-JP" sz="1200">
              <a:latin typeface="ＭＳ Ｐゴシック"/>
            </a:rPr>
            <a:t>28</a:t>
          </a:r>
          <a:r>
            <a:rPr kumimoji="1" lang="ja-JP" altLang="en-US" sz="1200">
              <a:latin typeface="ＭＳ Ｐゴシック"/>
            </a:rPr>
            <a:t>年度の普通交付税算定においては、基準財政需要額は公債費の増や臨時財政対策債振替相当額の減等により、対前年度</a:t>
          </a:r>
          <a:r>
            <a:rPr kumimoji="1" lang="en-US" altLang="ja-JP" sz="1200">
              <a:latin typeface="ＭＳ Ｐゴシック"/>
            </a:rPr>
            <a:t>58,935</a:t>
          </a:r>
          <a:r>
            <a:rPr kumimoji="1" lang="ja-JP" altLang="en-US" sz="1200">
              <a:latin typeface="ＭＳ Ｐゴシック"/>
            </a:rPr>
            <a:t>千円の増加となった、一方、基準財政収入額は固定資産税や地方消費税交付金等の増加により、対前年度</a:t>
          </a:r>
          <a:r>
            <a:rPr kumimoji="1" lang="en-US" altLang="ja-JP" sz="1200">
              <a:latin typeface="ＭＳ Ｐゴシック"/>
            </a:rPr>
            <a:t>321,868</a:t>
          </a:r>
          <a:r>
            <a:rPr kumimoji="1" lang="ja-JP" altLang="en-US" sz="1200">
              <a:latin typeface="ＭＳ Ｐゴシック"/>
            </a:rPr>
            <a:t>千円の増加となっており、単年度の財政力指数は</a:t>
          </a:r>
          <a:r>
            <a:rPr kumimoji="1" lang="en-US" altLang="ja-JP" sz="1200">
              <a:latin typeface="ＭＳ Ｐゴシック"/>
            </a:rPr>
            <a:t>0.137</a:t>
          </a:r>
          <a:r>
            <a:rPr kumimoji="1" lang="ja-JP" altLang="en-US" sz="1200">
              <a:latin typeface="ＭＳ Ｐゴシック"/>
            </a:rPr>
            <a:t>ポイント増加した。今後も市税の回収強化などにより税収の確保に努めるとともに、企業立地の推進を図るなど新たな税源の涵養に努める。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113595</xdr:rowOff>
    </xdr:to>
    <xdr:cxnSp macro="">
      <xdr:nvCxnSpPr>
        <xdr:cNvPr id="68" name="直線コネクタ 67"/>
        <xdr:cNvCxnSpPr/>
      </xdr:nvCxnSpPr>
      <xdr:spPr>
        <a:xfrm flipV="1">
          <a:off x="4114800" y="69447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113595</xdr:rowOff>
    </xdr:from>
    <xdr:to>
      <xdr:col>6</xdr:col>
      <xdr:colOff>0</xdr:colOff>
      <xdr:row>40</xdr:row>
      <xdr:rowOff>113595</xdr:rowOff>
    </xdr:to>
    <xdr:cxnSp macro="">
      <xdr:nvCxnSpPr>
        <xdr:cNvPr id="71" name="直線コネクタ 70"/>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113595</xdr:rowOff>
    </xdr:from>
    <xdr:to>
      <xdr:col>4</xdr:col>
      <xdr:colOff>482600</xdr:colOff>
      <xdr:row>40</xdr:row>
      <xdr:rowOff>127000</xdr:rowOff>
    </xdr:to>
    <xdr:cxnSp macro="">
      <xdr:nvCxnSpPr>
        <xdr:cNvPr id="74" name="直線コネクタ 73"/>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7" name="直線コネクタ 76"/>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62795</xdr:rowOff>
    </xdr:from>
    <xdr:to>
      <xdr:col>4</xdr:col>
      <xdr:colOff>533400</xdr:colOff>
      <xdr:row>40</xdr:row>
      <xdr:rowOff>164395</xdr:rowOff>
    </xdr:to>
    <xdr:sp macro="" textlink="">
      <xdr:nvSpPr>
        <xdr:cNvPr id="91" name="円/楕円 90"/>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3122</xdr:rowOff>
    </xdr:from>
    <xdr:ext cx="762000" cy="259045"/>
    <xdr:sp macro="" textlink="">
      <xdr:nvSpPr>
        <xdr:cNvPr id="92" name="テキスト ボックス 91"/>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年度の経常収支比率は</a:t>
          </a:r>
          <a:r>
            <a:rPr kumimoji="1" lang="en-US" altLang="ja-JP" sz="1200">
              <a:latin typeface="ＭＳ Ｐゴシック"/>
            </a:rPr>
            <a:t>82.1</a:t>
          </a:r>
          <a:r>
            <a:rPr kumimoji="1" lang="ja-JP" altLang="en-US" sz="1200">
              <a:latin typeface="ＭＳ Ｐゴシック"/>
            </a:rPr>
            <a:t>％であり、これは類似団体平均（</a:t>
          </a:r>
          <a:r>
            <a:rPr kumimoji="1" lang="en-US" altLang="ja-JP" sz="1200">
              <a:latin typeface="ＭＳ Ｐゴシック"/>
            </a:rPr>
            <a:t>93.6</a:t>
          </a:r>
          <a:r>
            <a:rPr kumimoji="1" lang="ja-JP" altLang="en-US" sz="1200">
              <a:latin typeface="ＭＳ Ｐゴシック"/>
            </a:rPr>
            <a:t>％）を下回っている。近年の傾向としては、平成</a:t>
          </a:r>
          <a:r>
            <a:rPr kumimoji="1" lang="en-US" altLang="ja-JP" sz="1200">
              <a:latin typeface="ＭＳ Ｐゴシック"/>
            </a:rPr>
            <a:t>20</a:t>
          </a:r>
          <a:r>
            <a:rPr kumimoji="1" lang="ja-JP" altLang="en-US" sz="1200">
              <a:latin typeface="ＭＳ Ｐゴシック"/>
            </a:rPr>
            <a:t>年度の</a:t>
          </a:r>
          <a:r>
            <a:rPr kumimoji="1" lang="en-US" altLang="ja-JP" sz="1200">
              <a:latin typeface="ＭＳ Ｐゴシック"/>
            </a:rPr>
            <a:t>84.1</a:t>
          </a:r>
          <a:r>
            <a:rPr kumimoji="1" lang="ja-JP" altLang="en-US" sz="1200">
              <a:latin typeface="ＭＳ Ｐゴシック"/>
            </a:rPr>
            <a:t>％をピークに年々下降していたが、平成</a:t>
          </a:r>
          <a:r>
            <a:rPr kumimoji="1" lang="en-US" altLang="ja-JP" sz="1200">
              <a:latin typeface="ＭＳ Ｐゴシック"/>
            </a:rPr>
            <a:t>28</a:t>
          </a:r>
          <a:r>
            <a:rPr kumimoji="1" lang="ja-JP" altLang="en-US" sz="1200">
              <a:latin typeface="ＭＳ Ｐゴシック"/>
            </a:rPr>
            <a:t>年度は増加に転じ、前年度対比</a:t>
          </a:r>
          <a:r>
            <a:rPr kumimoji="1" lang="en-US" altLang="ja-JP" sz="1200">
              <a:latin typeface="ＭＳ Ｐゴシック"/>
            </a:rPr>
            <a:t>0.7</a:t>
          </a:r>
          <a:r>
            <a:rPr kumimoji="1" lang="ja-JP" altLang="en-US" sz="1200">
              <a:latin typeface="ＭＳ Ｐゴシック"/>
            </a:rPr>
            <a:t>ポイントの増となった。これは、</a:t>
          </a:r>
          <a:r>
            <a:rPr kumimoji="1" lang="ja-JP" altLang="en-US" sz="1200">
              <a:solidFill>
                <a:schemeClr val="tx1"/>
              </a:solidFill>
              <a:latin typeface="ＭＳ Ｐゴシック"/>
            </a:rPr>
            <a:t>普通交付税や地方消費税交付金等の減少により経常一般財源（臨時財政対策債含む）は前年度比▲</a:t>
          </a:r>
          <a:r>
            <a:rPr kumimoji="1" lang="en-US" altLang="ja-JP" sz="1200">
              <a:solidFill>
                <a:schemeClr val="tx1"/>
              </a:solidFill>
              <a:latin typeface="ＭＳ Ｐゴシック"/>
            </a:rPr>
            <a:t>5.0</a:t>
          </a:r>
          <a:r>
            <a:rPr kumimoji="1" lang="ja-JP" altLang="en-US" sz="1200">
              <a:solidFill>
                <a:schemeClr val="tx1"/>
              </a:solidFill>
              <a:latin typeface="ＭＳ Ｐゴシック"/>
            </a:rPr>
            <a:t>％となる一方、経常経費充当一般財源は扶助費で増加するなどしたため前年度比▲</a:t>
          </a:r>
          <a:r>
            <a:rPr kumimoji="1" lang="en-US" altLang="ja-JP" sz="1200">
              <a:solidFill>
                <a:schemeClr val="tx1"/>
              </a:solidFill>
              <a:latin typeface="ＭＳ Ｐゴシック"/>
            </a:rPr>
            <a:t>4.1</a:t>
          </a:r>
          <a:r>
            <a:rPr kumimoji="1" lang="ja-JP" altLang="en-US" sz="1200">
              <a:solidFill>
                <a:schemeClr val="tx1"/>
              </a:solidFill>
              <a:latin typeface="ＭＳ Ｐゴシック"/>
            </a:rPr>
            <a:t>％に止まったことによる。今後は</a:t>
          </a:r>
          <a:r>
            <a:rPr kumimoji="1" lang="ja-JP" altLang="en-US" sz="1200">
              <a:latin typeface="ＭＳ Ｐゴシック"/>
            </a:rPr>
            <a:t>事務事業の見直し等、行財政改革への取り組みを通じて経常経費の抑制に努めるとともに、市税を中心とした自主財源の確保にも努め、経常収支比率の改善を図る。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23114</xdr:rowOff>
    </xdr:from>
    <xdr:to>
      <xdr:col>7</xdr:col>
      <xdr:colOff>152400</xdr:colOff>
      <xdr:row>59</xdr:row>
      <xdr:rowOff>56896</xdr:rowOff>
    </xdr:to>
    <xdr:cxnSp macro="">
      <xdr:nvCxnSpPr>
        <xdr:cNvPr id="129" name="直線コネクタ 128"/>
        <xdr:cNvCxnSpPr/>
      </xdr:nvCxnSpPr>
      <xdr:spPr>
        <a:xfrm>
          <a:off x="4114800" y="1013866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23114</xdr:rowOff>
    </xdr:from>
    <xdr:to>
      <xdr:col>6</xdr:col>
      <xdr:colOff>0</xdr:colOff>
      <xdr:row>59</xdr:row>
      <xdr:rowOff>32766</xdr:rowOff>
    </xdr:to>
    <xdr:cxnSp macro="">
      <xdr:nvCxnSpPr>
        <xdr:cNvPr id="132" name="直線コネクタ 131"/>
        <xdr:cNvCxnSpPr/>
      </xdr:nvCxnSpPr>
      <xdr:spPr>
        <a:xfrm flipV="1">
          <a:off x="3225800" y="101386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32766</xdr:rowOff>
    </xdr:from>
    <xdr:to>
      <xdr:col>4</xdr:col>
      <xdr:colOff>482600</xdr:colOff>
      <xdr:row>59</xdr:row>
      <xdr:rowOff>37592</xdr:rowOff>
    </xdr:to>
    <xdr:cxnSp macro="">
      <xdr:nvCxnSpPr>
        <xdr:cNvPr id="135" name="直線コネクタ 134"/>
        <xdr:cNvCxnSpPr/>
      </xdr:nvCxnSpPr>
      <xdr:spPr>
        <a:xfrm flipV="1">
          <a:off x="2336800" y="101483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6" name="フローチャート : 判断 135"/>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7" name="テキスト ボックス 136"/>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37592</xdr:rowOff>
    </xdr:from>
    <xdr:to>
      <xdr:col>3</xdr:col>
      <xdr:colOff>279400</xdr:colOff>
      <xdr:row>59</xdr:row>
      <xdr:rowOff>56896</xdr:rowOff>
    </xdr:to>
    <xdr:cxnSp macro="">
      <xdr:nvCxnSpPr>
        <xdr:cNvPr id="138" name="直線コネクタ 137"/>
        <xdr:cNvCxnSpPr/>
      </xdr:nvCxnSpPr>
      <xdr:spPr>
        <a:xfrm flipV="1">
          <a:off x="1447800" y="101531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39" name="フローチャート : 判断 138"/>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0" name="テキスト ボックス 139"/>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41" name="フローチャート : 判断 140"/>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42" name="テキスト ボックス 141"/>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6096</xdr:rowOff>
    </xdr:from>
    <xdr:to>
      <xdr:col>7</xdr:col>
      <xdr:colOff>203200</xdr:colOff>
      <xdr:row>59</xdr:row>
      <xdr:rowOff>107696</xdr:rowOff>
    </xdr:to>
    <xdr:sp macro="" textlink="">
      <xdr:nvSpPr>
        <xdr:cNvPr id="148" name="円/楕円 147"/>
        <xdr:cNvSpPr/>
      </xdr:nvSpPr>
      <xdr:spPr>
        <a:xfrm>
          <a:off x="49022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98823</xdr:rowOff>
    </xdr:from>
    <xdr:ext cx="762000" cy="259045"/>
    <xdr:sp macro="" textlink="">
      <xdr:nvSpPr>
        <xdr:cNvPr id="149" name="財政構造の弾力性該当値テキスト"/>
        <xdr:cNvSpPr txBox="1"/>
      </xdr:nvSpPr>
      <xdr:spPr>
        <a:xfrm>
          <a:off x="5041900" y="1004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143764</xdr:rowOff>
    </xdr:from>
    <xdr:to>
      <xdr:col>6</xdr:col>
      <xdr:colOff>50800</xdr:colOff>
      <xdr:row>59</xdr:row>
      <xdr:rowOff>73914</xdr:rowOff>
    </xdr:to>
    <xdr:sp macro="" textlink="">
      <xdr:nvSpPr>
        <xdr:cNvPr id="150" name="円/楕円 149"/>
        <xdr:cNvSpPr/>
      </xdr:nvSpPr>
      <xdr:spPr>
        <a:xfrm>
          <a:off x="4064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84091</xdr:rowOff>
    </xdr:from>
    <xdr:ext cx="736600" cy="259045"/>
    <xdr:sp macro="" textlink="">
      <xdr:nvSpPr>
        <xdr:cNvPr id="151" name="テキスト ボックス 150"/>
        <xdr:cNvSpPr txBox="1"/>
      </xdr:nvSpPr>
      <xdr:spPr>
        <a:xfrm>
          <a:off x="3733800" y="98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153416</xdr:rowOff>
    </xdr:from>
    <xdr:to>
      <xdr:col>4</xdr:col>
      <xdr:colOff>533400</xdr:colOff>
      <xdr:row>59</xdr:row>
      <xdr:rowOff>83566</xdr:rowOff>
    </xdr:to>
    <xdr:sp macro="" textlink="">
      <xdr:nvSpPr>
        <xdr:cNvPr id="152" name="円/楕円 151"/>
        <xdr:cNvSpPr/>
      </xdr:nvSpPr>
      <xdr:spPr>
        <a:xfrm>
          <a:off x="3175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93743</xdr:rowOff>
    </xdr:from>
    <xdr:ext cx="762000" cy="259045"/>
    <xdr:sp macro="" textlink="">
      <xdr:nvSpPr>
        <xdr:cNvPr id="153" name="テキスト ボックス 152"/>
        <xdr:cNvSpPr txBox="1"/>
      </xdr:nvSpPr>
      <xdr:spPr>
        <a:xfrm>
          <a:off x="2844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158242</xdr:rowOff>
    </xdr:from>
    <xdr:to>
      <xdr:col>3</xdr:col>
      <xdr:colOff>330200</xdr:colOff>
      <xdr:row>59</xdr:row>
      <xdr:rowOff>88392</xdr:rowOff>
    </xdr:to>
    <xdr:sp macro="" textlink="">
      <xdr:nvSpPr>
        <xdr:cNvPr id="154" name="円/楕円 153"/>
        <xdr:cNvSpPr/>
      </xdr:nvSpPr>
      <xdr:spPr>
        <a:xfrm>
          <a:off x="2286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98569</xdr:rowOff>
    </xdr:from>
    <xdr:ext cx="762000" cy="259045"/>
    <xdr:sp macro="" textlink="">
      <xdr:nvSpPr>
        <xdr:cNvPr id="155" name="テキスト ボックス 154"/>
        <xdr:cNvSpPr txBox="1"/>
      </xdr:nvSpPr>
      <xdr:spPr>
        <a:xfrm>
          <a:off x="1955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6096</xdr:rowOff>
    </xdr:from>
    <xdr:to>
      <xdr:col>2</xdr:col>
      <xdr:colOff>127000</xdr:colOff>
      <xdr:row>59</xdr:row>
      <xdr:rowOff>107696</xdr:rowOff>
    </xdr:to>
    <xdr:sp macro="" textlink="">
      <xdr:nvSpPr>
        <xdr:cNvPr id="156" name="円/楕円 155"/>
        <xdr:cNvSpPr/>
      </xdr:nvSpPr>
      <xdr:spPr>
        <a:xfrm>
          <a:off x="1397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117873</xdr:rowOff>
    </xdr:from>
    <xdr:ext cx="762000" cy="259045"/>
    <xdr:sp macro="" textlink="">
      <xdr:nvSpPr>
        <xdr:cNvPr id="157" name="テキスト ボックス 156"/>
        <xdr:cNvSpPr txBox="1"/>
      </xdr:nvSpPr>
      <xdr:spPr>
        <a:xfrm>
          <a:off x="1066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人件費、物件費及び維持補修費については、人口１人当たりの数値において類似団体平均</a:t>
          </a:r>
          <a:r>
            <a:rPr kumimoji="1" lang="ja-JP" altLang="en-US" sz="1300">
              <a:solidFill>
                <a:schemeClr val="tx1"/>
              </a:solidFill>
              <a:latin typeface="ＭＳ Ｐゴシック"/>
            </a:rPr>
            <a:t>と比較して</a:t>
          </a:r>
          <a:r>
            <a:rPr kumimoji="1" lang="en-US" altLang="ja-JP" sz="1300">
              <a:solidFill>
                <a:schemeClr val="tx1"/>
              </a:solidFill>
              <a:latin typeface="ＭＳ Ｐゴシック"/>
            </a:rPr>
            <a:t>334</a:t>
          </a:r>
          <a:r>
            <a:rPr kumimoji="1" lang="ja-JP" altLang="en-US" sz="1300">
              <a:solidFill>
                <a:schemeClr val="tx1"/>
              </a:solidFill>
              <a:latin typeface="ＭＳ Ｐゴシック"/>
            </a:rPr>
            <a:t>円上回っている。人件費は定年退職者の減による退職手当の減少などの影響で</a:t>
          </a:r>
          <a:r>
            <a:rPr kumimoji="1" lang="en-US" altLang="ja-JP" sz="1300">
              <a:solidFill>
                <a:schemeClr val="tx1"/>
              </a:solidFill>
              <a:latin typeface="ＭＳ Ｐゴシック"/>
            </a:rPr>
            <a:t>6.5</a:t>
          </a:r>
          <a:r>
            <a:rPr kumimoji="1" lang="ja-JP" altLang="en-US" sz="1300">
              <a:solidFill>
                <a:schemeClr val="tx1"/>
              </a:solidFill>
              <a:latin typeface="ＭＳ Ｐゴシック"/>
            </a:rPr>
            <a:t>％の減、物件費はマイナンバー制度導入事業や消防広域化に伴う経費の減少などの影響から</a:t>
          </a:r>
          <a:r>
            <a:rPr kumimoji="1" lang="en-US" altLang="ja-JP" sz="1300">
              <a:solidFill>
                <a:schemeClr val="tx1"/>
              </a:solidFill>
              <a:latin typeface="ＭＳ Ｐゴシック"/>
            </a:rPr>
            <a:t>3.5</a:t>
          </a:r>
          <a:r>
            <a:rPr kumimoji="1" lang="ja-JP" altLang="en-US" sz="1300">
              <a:solidFill>
                <a:schemeClr val="tx1"/>
              </a:solidFill>
              <a:latin typeface="ＭＳ Ｐゴシック"/>
            </a:rPr>
            <a:t>％の減となった。今後も職員給の適正化や各種事務経費等の縮減によりコストの削減を図っていく。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125467</xdr:rowOff>
    </xdr:from>
    <xdr:to>
      <xdr:col>7</xdr:col>
      <xdr:colOff>152400</xdr:colOff>
      <xdr:row>84</xdr:row>
      <xdr:rowOff>9798</xdr:rowOff>
    </xdr:to>
    <xdr:cxnSp macro="">
      <xdr:nvCxnSpPr>
        <xdr:cNvPr id="192" name="直線コネクタ 191"/>
        <xdr:cNvCxnSpPr/>
      </xdr:nvCxnSpPr>
      <xdr:spPr>
        <a:xfrm flipV="1">
          <a:off x="4114800" y="14355817"/>
          <a:ext cx="838200" cy="5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153398</xdr:rowOff>
    </xdr:from>
    <xdr:to>
      <xdr:col>6</xdr:col>
      <xdr:colOff>0</xdr:colOff>
      <xdr:row>84</xdr:row>
      <xdr:rowOff>9798</xdr:rowOff>
    </xdr:to>
    <xdr:cxnSp macro="">
      <xdr:nvCxnSpPr>
        <xdr:cNvPr id="195" name="直線コネクタ 194"/>
        <xdr:cNvCxnSpPr/>
      </xdr:nvCxnSpPr>
      <xdr:spPr>
        <a:xfrm>
          <a:off x="3225800" y="14383748"/>
          <a:ext cx="889000" cy="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55631</xdr:rowOff>
    </xdr:from>
    <xdr:to>
      <xdr:col>4</xdr:col>
      <xdr:colOff>482600</xdr:colOff>
      <xdr:row>83</xdr:row>
      <xdr:rowOff>153398</xdr:rowOff>
    </xdr:to>
    <xdr:cxnSp macro="">
      <xdr:nvCxnSpPr>
        <xdr:cNvPr id="198" name="直線コネクタ 197"/>
        <xdr:cNvCxnSpPr/>
      </xdr:nvCxnSpPr>
      <xdr:spPr>
        <a:xfrm>
          <a:off x="2336800" y="14285981"/>
          <a:ext cx="889000" cy="9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3645</xdr:rowOff>
    </xdr:from>
    <xdr:to>
      <xdr:col>4</xdr:col>
      <xdr:colOff>533400</xdr:colOff>
      <xdr:row>83</xdr:row>
      <xdr:rowOff>105245</xdr:rowOff>
    </xdr:to>
    <xdr:sp macro="" textlink="">
      <xdr:nvSpPr>
        <xdr:cNvPr id="199" name="フローチャート : 判断 198"/>
        <xdr:cNvSpPr/>
      </xdr:nvSpPr>
      <xdr:spPr>
        <a:xfrm>
          <a:off x="3175000" y="1423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115422</xdr:rowOff>
    </xdr:from>
    <xdr:ext cx="762000" cy="259045"/>
    <xdr:sp macro="" textlink="">
      <xdr:nvSpPr>
        <xdr:cNvPr id="200" name="テキスト ボックス 199"/>
        <xdr:cNvSpPr txBox="1"/>
      </xdr:nvSpPr>
      <xdr:spPr>
        <a:xfrm>
          <a:off x="2844800" y="1400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55631</xdr:rowOff>
    </xdr:from>
    <xdr:to>
      <xdr:col>3</xdr:col>
      <xdr:colOff>279400</xdr:colOff>
      <xdr:row>83</xdr:row>
      <xdr:rowOff>103228</xdr:rowOff>
    </xdr:to>
    <xdr:cxnSp macro="">
      <xdr:nvCxnSpPr>
        <xdr:cNvPr id="201" name="直線コネクタ 200"/>
        <xdr:cNvCxnSpPr/>
      </xdr:nvCxnSpPr>
      <xdr:spPr>
        <a:xfrm flipV="1">
          <a:off x="1447800" y="14285981"/>
          <a:ext cx="889000" cy="4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94018</xdr:rowOff>
    </xdr:from>
    <xdr:to>
      <xdr:col>3</xdr:col>
      <xdr:colOff>330200</xdr:colOff>
      <xdr:row>83</xdr:row>
      <xdr:rowOff>24168</xdr:rowOff>
    </xdr:to>
    <xdr:sp macro="" textlink="">
      <xdr:nvSpPr>
        <xdr:cNvPr id="202" name="フローチャート : 判断 201"/>
        <xdr:cNvSpPr/>
      </xdr:nvSpPr>
      <xdr:spPr>
        <a:xfrm>
          <a:off x="2286000" y="141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34345</xdr:rowOff>
    </xdr:from>
    <xdr:ext cx="762000" cy="259045"/>
    <xdr:sp macro="" textlink="">
      <xdr:nvSpPr>
        <xdr:cNvPr id="203" name="テキスト ボックス 202"/>
        <xdr:cNvSpPr txBox="1"/>
      </xdr:nvSpPr>
      <xdr:spPr>
        <a:xfrm>
          <a:off x="1955800" y="1392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117525</xdr:rowOff>
    </xdr:from>
    <xdr:to>
      <xdr:col>2</xdr:col>
      <xdr:colOff>127000</xdr:colOff>
      <xdr:row>83</xdr:row>
      <xdr:rowOff>47675</xdr:rowOff>
    </xdr:to>
    <xdr:sp macro="" textlink="">
      <xdr:nvSpPr>
        <xdr:cNvPr id="204" name="フローチャート : 判断 203"/>
        <xdr:cNvSpPr/>
      </xdr:nvSpPr>
      <xdr:spPr>
        <a:xfrm>
          <a:off x="1397000" y="141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57852</xdr:rowOff>
    </xdr:from>
    <xdr:ext cx="762000" cy="259045"/>
    <xdr:sp macro="" textlink="">
      <xdr:nvSpPr>
        <xdr:cNvPr id="205" name="テキスト ボックス 204"/>
        <xdr:cNvSpPr txBox="1"/>
      </xdr:nvSpPr>
      <xdr:spPr>
        <a:xfrm>
          <a:off x="1066800" y="139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74667</xdr:rowOff>
    </xdr:from>
    <xdr:to>
      <xdr:col>7</xdr:col>
      <xdr:colOff>203200</xdr:colOff>
      <xdr:row>84</xdr:row>
      <xdr:rowOff>4817</xdr:rowOff>
    </xdr:to>
    <xdr:sp macro="" textlink="">
      <xdr:nvSpPr>
        <xdr:cNvPr id="211" name="円/楕円 210"/>
        <xdr:cNvSpPr/>
      </xdr:nvSpPr>
      <xdr:spPr>
        <a:xfrm>
          <a:off x="4902200" y="143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46744</xdr:rowOff>
    </xdr:from>
    <xdr:ext cx="762000" cy="259045"/>
    <xdr:sp macro="" textlink="">
      <xdr:nvSpPr>
        <xdr:cNvPr id="212" name="人件費・物件費等の状況該当値テキスト"/>
        <xdr:cNvSpPr txBox="1"/>
      </xdr:nvSpPr>
      <xdr:spPr>
        <a:xfrm>
          <a:off x="5041900" y="1427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107,608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130448</xdr:rowOff>
    </xdr:from>
    <xdr:to>
      <xdr:col>6</xdr:col>
      <xdr:colOff>50800</xdr:colOff>
      <xdr:row>84</xdr:row>
      <xdr:rowOff>60598</xdr:rowOff>
    </xdr:to>
    <xdr:sp macro="" textlink="">
      <xdr:nvSpPr>
        <xdr:cNvPr id="213" name="円/楕円 212"/>
        <xdr:cNvSpPr/>
      </xdr:nvSpPr>
      <xdr:spPr>
        <a:xfrm>
          <a:off x="4064000" y="14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45375</xdr:rowOff>
    </xdr:from>
    <xdr:ext cx="736600" cy="259045"/>
    <xdr:sp macro="" textlink="">
      <xdr:nvSpPr>
        <xdr:cNvPr id="214" name="テキスト ボックス 213"/>
        <xdr:cNvSpPr txBox="1"/>
      </xdr:nvSpPr>
      <xdr:spPr>
        <a:xfrm>
          <a:off x="3733800" y="14447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110,382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102598</xdr:rowOff>
    </xdr:from>
    <xdr:to>
      <xdr:col>4</xdr:col>
      <xdr:colOff>533400</xdr:colOff>
      <xdr:row>84</xdr:row>
      <xdr:rowOff>32748</xdr:rowOff>
    </xdr:to>
    <xdr:sp macro="" textlink="">
      <xdr:nvSpPr>
        <xdr:cNvPr id="215" name="円/楕円 214"/>
        <xdr:cNvSpPr/>
      </xdr:nvSpPr>
      <xdr:spPr>
        <a:xfrm>
          <a:off x="3175000" y="143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17525</xdr:rowOff>
    </xdr:from>
    <xdr:ext cx="762000" cy="259045"/>
    <xdr:sp macro="" textlink="">
      <xdr:nvSpPr>
        <xdr:cNvPr id="216" name="テキスト ボックス 215"/>
        <xdr:cNvSpPr txBox="1"/>
      </xdr:nvSpPr>
      <xdr:spPr>
        <a:xfrm>
          <a:off x="2844800" y="1441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4831</xdr:rowOff>
    </xdr:from>
    <xdr:to>
      <xdr:col>3</xdr:col>
      <xdr:colOff>330200</xdr:colOff>
      <xdr:row>83</xdr:row>
      <xdr:rowOff>106431</xdr:rowOff>
    </xdr:to>
    <xdr:sp macro="" textlink="">
      <xdr:nvSpPr>
        <xdr:cNvPr id="217" name="円/楕円 216"/>
        <xdr:cNvSpPr/>
      </xdr:nvSpPr>
      <xdr:spPr>
        <a:xfrm>
          <a:off x="2286000" y="1423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91208</xdr:rowOff>
    </xdr:from>
    <xdr:ext cx="762000" cy="259045"/>
    <xdr:sp macro="" textlink="">
      <xdr:nvSpPr>
        <xdr:cNvPr id="218" name="テキスト ボックス 217"/>
        <xdr:cNvSpPr txBox="1"/>
      </xdr:nvSpPr>
      <xdr:spPr>
        <a:xfrm>
          <a:off x="1955800" y="1432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104,135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52428</xdr:rowOff>
    </xdr:from>
    <xdr:to>
      <xdr:col>2</xdr:col>
      <xdr:colOff>127000</xdr:colOff>
      <xdr:row>83</xdr:row>
      <xdr:rowOff>154028</xdr:rowOff>
    </xdr:to>
    <xdr:sp macro="" textlink="">
      <xdr:nvSpPr>
        <xdr:cNvPr id="219" name="円/楕円 218"/>
        <xdr:cNvSpPr/>
      </xdr:nvSpPr>
      <xdr:spPr>
        <a:xfrm>
          <a:off x="1397000" y="142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138805</xdr:rowOff>
    </xdr:from>
    <xdr:ext cx="762000" cy="259045"/>
    <xdr:sp macro="" textlink="">
      <xdr:nvSpPr>
        <xdr:cNvPr id="220" name="テキスト ボックス 219"/>
        <xdr:cNvSpPr txBox="1"/>
      </xdr:nvSpPr>
      <xdr:spPr>
        <a:xfrm>
          <a:off x="1066800" y="143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102.5</a:t>
          </a:r>
          <a:r>
            <a:rPr kumimoji="1" lang="ja-JP" altLang="en-US" sz="1300">
              <a:latin typeface="ＭＳ Ｐゴシック"/>
            </a:rPr>
            <a:t>であり、昨年度比で</a:t>
          </a:r>
          <a:r>
            <a:rPr kumimoji="1" lang="en-US" altLang="ja-JP" sz="1300">
              <a:latin typeface="ＭＳ Ｐゴシック"/>
            </a:rPr>
            <a:t>0.1</a:t>
          </a:r>
          <a:r>
            <a:rPr kumimoji="1" lang="ja-JP" altLang="en-US" sz="1300">
              <a:latin typeface="ＭＳ Ｐゴシック"/>
            </a:rPr>
            <a:t>増加している。類似団体と比べ</a:t>
          </a:r>
          <a:r>
            <a:rPr kumimoji="1" lang="en-US" altLang="ja-JP" sz="1300">
              <a:latin typeface="ＭＳ Ｐゴシック"/>
            </a:rPr>
            <a:t>2.7</a:t>
          </a:r>
          <a:r>
            <a:rPr kumimoji="1" lang="ja-JP" altLang="en-US" sz="1300">
              <a:latin typeface="ＭＳ Ｐゴシック"/>
            </a:rPr>
            <a:t>上回っている主な原因としては、職員の年齢構成による影響が大きい。年々、ラスパイレス指数の算出数値となる給料月額は減少傾向であるが、国家公務員の給料は昇給抑制等、当市以上に減少しているため、相対的に高額となっている。今後数年間は団塊世代の退職により職員構成が入れ替わることによって、適正化されていくものと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61384</xdr:rowOff>
    </xdr:to>
    <xdr:cxnSp macro="">
      <xdr:nvCxnSpPr>
        <xdr:cNvPr id="254" name="直線コネクタ 253"/>
        <xdr:cNvCxnSpPr/>
      </xdr:nvCxnSpPr>
      <xdr:spPr>
        <a:xfrm>
          <a:off x="16179800" y="1479803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86</xdr:row>
      <xdr:rowOff>53339</xdr:rowOff>
    </xdr:to>
    <xdr:cxnSp macro="">
      <xdr:nvCxnSpPr>
        <xdr:cNvPr id="257" name="直線コネクタ 256"/>
        <xdr:cNvCxnSpPr/>
      </xdr:nvCxnSpPr>
      <xdr:spPr>
        <a:xfrm>
          <a:off x="15290800" y="147819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86</xdr:row>
      <xdr:rowOff>37254</xdr:rowOff>
    </xdr:to>
    <xdr:cxnSp macro="">
      <xdr:nvCxnSpPr>
        <xdr:cNvPr id="260" name="直線コネクタ 259"/>
        <xdr:cNvCxnSpPr/>
      </xdr:nvCxnSpPr>
      <xdr:spPr>
        <a:xfrm>
          <a:off x="14401800" y="1474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90</xdr:row>
      <xdr:rowOff>59266</xdr:rowOff>
    </xdr:to>
    <xdr:cxnSp macro="">
      <xdr:nvCxnSpPr>
        <xdr:cNvPr id="263" name="直線コネクタ 262"/>
        <xdr:cNvCxnSpPr/>
      </xdr:nvCxnSpPr>
      <xdr:spPr>
        <a:xfrm flipV="1">
          <a:off x="13512800" y="14749780"/>
          <a:ext cx="889000" cy="7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4" name="フローチャート : 判断 263"/>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5" name="テキスト ボックス 264"/>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3" name="円/楕円 272"/>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77911</xdr:rowOff>
    </xdr:from>
    <xdr:ext cx="762000" cy="259045"/>
    <xdr:sp macro="" textlink="">
      <xdr:nvSpPr>
        <xdr:cNvPr id="274" name="給与水準   （国との比較）該当値テキスト"/>
        <xdr:cNvSpPr txBox="1"/>
      </xdr:nvSpPr>
      <xdr:spPr>
        <a:xfrm>
          <a:off x="17106900" y="146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5" name="円/楕円 274"/>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6" name="テキスト ボックス 275"/>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157904</xdr:rowOff>
    </xdr:from>
    <xdr:to>
      <xdr:col>22</xdr:col>
      <xdr:colOff>254000</xdr:colOff>
      <xdr:row>86</xdr:row>
      <xdr:rowOff>88054</xdr:rowOff>
    </xdr:to>
    <xdr:sp macro="" textlink="">
      <xdr:nvSpPr>
        <xdr:cNvPr id="277" name="円/楕円 276"/>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72831</xdr:rowOff>
    </xdr:from>
    <xdr:ext cx="762000" cy="259045"/>
    <xdr:sp macro="" textlink="">
      <xdr:nvSpPr>
        <xdr:cNvPr id="278" name="テキスト ボックス 277"/>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9" name="円/楕円 278"/>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0" name="テキスト ボックス 279"/>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1" name="円/楕円 280"/>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2" name="テキスト ボックス 281"/>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日現在普通会計職員は</a:t>
          </a:r>
          <a:r>
            <a:rPr kumimoji="1" lang="en-US" altLang="ja-JP" sz="1300">
              <a:latin typeface="ＭＳ Ｐゴシック"/>
            </a:rPr>
            <a:t>637</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年地方公共団体定員管理調査による）で、昨年より</a:t>
          </a:r>
          <a:r>
            <a:rPr kumimoji="1" lang="en-US" altLang="ja-JP" sz="1300">
              <a:latin typeface="ＭＳ Ｐゴシック"/>
            </a:rPr>
            <a:t>119</a:t>
          </a:r>
          <a:r>
            <a:rPr kumimoji="1" lang="ja-JP" altLang="en-US" sz="1300">
              <a:latin typeface="ＭＳ Ｐゴシック"/>
            </a:rPr>
            <a:t>人減となっている。また、人口千人当たり職員数は昨年より</a:t>
          </a:r>
          <a:r>
            <a:rPr kumimoji="1" lang="en-US" altLang="ja-JP" sz="1300">
              <a:latin typeface="ＭＳ Ｐゴシック"/>
            </a:rPr>
            <a:t>1.05</a:t>
          </a:r>
          <a:r>
            <a:rPr kumimoji="1" lang="ja-JP" altLang="en-US" sz="1300">
              <a:latin typeface="ＭＳ Ｐゴシック"/>
            </a:rPr>
            <a:t>人減少し、類似団体と比べ</a:t>
          </a:r>
          <a:r>
            <a:rPr kumimoji="1" lang="en-US" altLang="ja-JP" sz="1300">
              <a:latin typeface="ＭＳ Ｐゴシック"/>
            </a:rPr>
            <a:t>0.25</a:t>
          </a:r>
          <a:r>
            <a:rPr kumimoji="1" lang="ja-JP" altLang="en-US" sz="1300">
              <a:latin typeface="ＭＳ Ｐゴシック"/>
            </a:rPr>
            <a:t>人下回っている。これは、消防の広域化によるところが大きいが、今後も、事業の見直しや民間委託等、行政改革の推進を図りながら、業務量に応じた職員数となるよう適切な定員管理に努める。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108796</xdr:rowOff>
    </xdr:from>
    <xdr:to>
      <xdr:col>24</xdr:col>
      <xdr:colOff>558800</xdr:colOff>
      <xdr:row>63</xdr:row>
      <xdr:rowOff>148484</xdr:rowOff>
    </xdr:to>
    <xdr:cxnSp macro="">
      <xdr:nvCxnSpPr>
        <xdr:cNvPr id="317" name="直線コネクタ 316"/>
        <xdr:cNvCxnSpPr/>
      </xdr:nvCxnSpPr>
      <xdr:spPr>
        <a:xfrm flipV="1">
          <a:off x="16179800" y="10738696"/>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142452</xdr:rowOff>
    </xdr:from>
    <xdr:to>
      <xdr:col>23</xdr:col>
      <xdr:colOff>406400</xdr:colOff>
      <xdr:row>63</xdr:row>
      <xdr:rowOff>148484</xdr:rowOff>
    </xdr:to>
    <xdr:cxnSp macro="">
      <xdr:nvCxnSpPr>
        <xdr:cNvPr id="320" name="直線コネクタ 319"/>
        <xdr:cNvCxnSpPr/>
      </xdr:nvCxnSpPr>
      <xdr:spPr>
        <a:xfrm>
          <a:off x="15290800" y="1094380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138430</xdr:rowOff>
    </xdr:from>
    <xdr:to>
      <xdr:col>22</xdr:col>
      <xdr:colOff>203200</xdr:colOff>
      <xdr:row>63</xdr:row>
      <xdr:rowOff>142452</xdr:rowOff>
    </xdr:to>
    <xdr:cxnSp macro="">
      <xdr:nvCxnSpPr>
        <xdr:cNvPr id="323" name="直線コネクタ 322"/>
        <xdr:cNvCxnSpPr/>
      </xdr:nvCxnSpPr>
      <xdr:spPr>
        <a:xfrm>
          <a:off x="14401800" y="109397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130387</xdr:rowOff>
    </xdr:from>
    <xdr:to>
      <xdr:col>21</xdr:col>
      <xdr:colOff>0</xdr:colOff>
      <xdr:row>63</xdr:row>
      <xdr:rowOff>138430</xdr:rowOff>
    </xdr:to>
    <xdr:cxnSp macro="">
      <xdr:nvCxnSpPr>
        <xdr:cNvPr id="326" name="直線コネクタ 325"/>
        <xdr:cNvCxnSpPr/>
      </xdr:nvCxnSpPr>
      <xdr:spPr>
        <a:xfrm>
          <a:off x="13512800" y="1093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82127</xdr:rowOff>
    </xdr:from>
    <xdr:to>
      <xdr:col>21</xdr:col>
      <xdr:colOff>50800</xdr:colOff>
      <xdr:row>63</xdr:row>
      <xdr:rowOff>12277</xdr:rowOff>
    </xdr:to>
    <xdr:sp macro="" textlink="">
      <xdr:nvSpPr>
        <xdr:cNvPr id="327" name="フローチャート : 判断 326"/>
        <xdr:cNvSpPr/>
      </xdr:nvSpPr>
      <xdr:spPr>
        <a:xfrm>
          <a:off x="14351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22454</xdr:rowOff>
    </xdr:from>
    <xdr:ext cx="762000" cy="259045"/>
    <xdr:sp macro="" textlink="">
      <xdr:nvSpPr>
        <xdr:cNvPr id="328" name="テキスト ボックス 327"/>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29" name="フローチャート : 判断 328"/>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18432</xdr:rowOff>
    </xdr:from>
    <xdr:ext cx="762000" cy="259045"/>
    <xdr:sp macro="" textlink="">
      <xdr:nvSpPr>
        <xdr:cNvPr id="330" name="テキスト ボックス 329"/>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57996</xdr:rowOff>
    </xdr:from>
    <xdr:to>
      <xdr:col>24</xdr:col>
      <xdr:colOff>609600</xdr:colOff>
      <xdr:row>62</xdr:row>
      <xdr:rowOff>159596</xdr:rowOff>
    </xdr:to>
    <xdr:sp macro="" textlink="">
      <xdr:nvSpPr>
        <xdr:cNvPr id="336" name="円/楕円 335"/>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74523</xdr:rowOff>
    </xdr:from>
    <xdr:ext cx="762000" cy="259045"/>
    <xdr:sp macro="" textlink="">
      <xdr:nvSpPr>
        <xdr:cNvPr id="337" name="定員管理の状況該当値テキスト"/>
        <xdr:cNvSpPr txBox="1"/>
      </xdr:nvSpPr>
      <xdr:spPr>
        <a:xfrm>
          <a:off x="17106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97684</xdr:rowOff>
    </xdr:from>
    <xdr:to>
      <xdr:col>23</xdr:col>
      <xdr:colOff>457200</xdr:colOff>
      <xdr:row>64</xdr:row>
      <xdr:rowOff>27834</xdr:rowOff>
    </xdr:to>
    <xdr:sp macro="" textlink="">
      <xdr:nvSpPr>
        <xdr:cNvPr id="338" name="円/楕円 337"/>
        <xdr:cNvSpPr/>
      </xdr:nvSpPr>
      <xdr:spPr>
        <a:xfrm>
          <a:off x="16129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12611</xdr:rowOff>
    </xdr:from>
    <xdr:ext cx="736600" cy="259045"/>
    <xdr:sp macro="" textlink="">
      <xdr:nvSpPr>
        <xdr:cNvPr id="339" name="テキスト ボックス 338"/>
        <xdr:cNvSpPr txBox="1"/>
      </xdr:nvSpPr>
      <xdr:spPr>
        <a:xfrm>
          <a:off x="15798800" y="1098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91652</xdr:rowOff>
    </xdr:from>
    <xdr:to>
      <xdr:col>22</xdr:col>
      <xdr:colOff>254000</xdr:colOff>
      <xdr:row>64</xdr:row>
      <xdr:rowOff>21802</xdr:rowOff>
    </xdr:to>
    <xdr:sp macro="" textlink="">
      <xdr:nvSpPr>
        <xdr:cNvPr id="340" name="円/楕円 339"/>
        <xdr:cNvSpPr/>
      </xdr:nvSpPr>
      <xdr:spPr>
        <a:xfrm>
          <a:off x="15240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6579</xdr:rowOff>
    </xdr:from>
    <xdr:ext cx="762000" cy="259045"/>
    <xdr:sp macro="" textlink="">
      <xdr:nvSpPr>
        <xdr:cNvPr id="341" name="テキスト ボックス 340"/>
        <xdr:cNvSpPr txBox="1"/>
      </xdr:nvSpPr>
      <xdr:spPr>
        <a:xfrm>
          <a:off x="14909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87630</xdr:rowOff>
    </xdr:from>
    <xdr:to>
      <xdr:col>21</xdr:col>
      <xdr:colOff>50800</xdr:colOff>
      <xdr:row>64</xdr:row>
      <xdr:rowOff>17780</xdr:rowOff>
    </xdr:to>
    <xdr:sp macro="" textlink="">
      <xdr:nvSpPr>
        <xdr:cNvPr id="342" name="円/楕円 341"/>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2557</xdr:rowOff>
    </xdr:from>
    <xdr:ext cx="762000" cy="259045"/>
    <xdr:sp macro="" textlink="">
      <xdr:nvSpPr>
        <xdr:cNvPr id="343" name="テキスト ボックス 342"/>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79587</xdr:rowOff>
    </xdr:from>
    <xdr:to>
      <xdr:col>19</xdr:col>
      <xdr:colOff>533400</xdr:colOff>
      <xdr:row>64</xdr:row>
      <xdr:rowOff>9737</xdr:rowOff>
    </xdr:to>
    <xdr:sp macro="" textlink="">
      <xdr:nvSpPr>
        <xdr:cNvPr id="344" name="円/楕円 343"/>
        <xdr:cNvSpPr/>
      </xdr:nvSpPr>
      <xdr:spPr>
        <a:xfrm>
          <a:off x="13462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165964</xdr:rowOff>
    </xdr:from>
    <xdr:ext cx="762000" cy="259045"/>
    <xdr:sp macro="" textlink="">
      <xdr:nvSpPr>
        <xdr:cNvPr id="345" name="テキスト ボックス 344"/>
        <xdr:cNvSpPr txBox="1"/>
      </xdr:nvSpPr>
      <xdr:spPr>
        <a:xfrm>
          <a:off x="13131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３ヶ年平均では、</a:t>
          </a:r>
          <a:r>
            <a:rPr kumimoji="1" lang="en-US" altLang="ja-JP" sz="1300">
              <a:latin typeface="ＭＳ Ｐゴシック"/>
            </a:rPr>
            <a:t>6.4</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5.9</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6.5</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7.0</a:t>
          </a:r>
          <a:r>
            <a:rPr kumimoji="1" lang="ja-JP" altLang="en-US" sz="1300">
              <a:latin typeface="ＭＳ Ｐゴシック"/>
            </a:rPr>
            <a:t>％）と前年度と同水準となったものの、単年度における比較では</a:t>
          </a:r>
          <a:r>
            <a:rPr kumimoji="1" lang="en-US" altLang="ja-JP" sz="1300">
              <a:latin typeface="ＭＳ Ｐゴシック"/>
            </a:rPr>
            <a:t>0.5</a:t>
          </a:r>
          <a:r>
            <a:rPr kumimoji="1" lang="ja-JP" altLang="en-US" sz="1300">
              <a:latin typeface="ＭＳ Ｐゴシック"/>
            </a:rPr>
            <a:t>ポイント悪化している。元利償還金は一般会計では減少している一方、下水道特別会計では増加していることなどから、今後は、投資的事業については取捨選択を行い、市債の新規発行額を計画的に管理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81280</xdr:rowOff>
    </xdr:to>
    <xdr:cxnSp macro="">
      <xdr:nvCxnSpPr>
        <xdr:cNvPr id="375" name="直線コネクタ 374"/>
        <xdr:cNvCxnSpPr/>
      </xdr:nvCxnSpPr>
      <xdr:spPr>
        <a:xfrm>
          <a:off x="16179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93345</xdr:rowOff>
    </xdr:to>
    <xdr:cxnSp macro="">
      <xdr:nvCxnSpPr>
        <xdr:cNvPr id="378" name="直線コネクタ 377"/>
        <xdr:cNvCxnSpPr/>
      </xdr:nvCxnSpPr>
      <xdr:spPr>
        <a:xfrm flipV="1">
          <a:off x="15290800" y="67678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93345</xdr:rowOff>
    </xdr:from>
    <xdr:to>
      <xdr:col>22</xdr:col>
      <xdr:colOff>203200</xdr:colOff>
      <xdr:row>39</xdr:row>
      <xdr:rowOff>129540</xdr:rowOff>
    </xdr:to>
    <xdr:cxnSp macro="">
      <xdr:nvCxnSpPr>
        <xdr:cNvPr id="381" name="直線コネクタ 380"/>
        <xdr:cNvCxnSpPr/>
      </xdr:nvCxnSpPr>
      <xdr:spPr>
        <a:xfrm flipV="1">
          <a:off x="14401800" y="6779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81280</xdr:rowOff>
    </xdr:from>
    <xdr:to>
      <xdr:col>22</xdr:col>
      <xdr:colOff>254000</xdr:colOff>
      <xdr:row>39</xdr:row>
      <xdr:rowOff>11430</xdr:rowOff>
    </xdr:to>
    <xdr:sp macro="" textlink="">
      <xdr:nvSpPr>
        <xdr:cNvPr id="382" name="フローチャート : 判断 381"/>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383" name="テキスト ボックス 382"/>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129540</xdr:rowOff>
    </xdr:from>
    <xdr:to>
      <xdr:col>21</xdr:col>
      <xdr:colOff>0</xdr:colOff>
      <xdr:row>39</xdr:row>
      <xdr:rowOff>165735</xdr:rowOff>
    </xdr:to>
    <xdr:cxnSp macro="">
      <xdr:nvCxnSpPr>
        <xdr:cNvPr id="384" name="直線コネクタ 383"/>
        <xdr:cNvCxnSpPr/>
      </xdr:nvCxnSpPr>
      <xdr:spPr>
        <a:xfrm flipV="1">
          <a:off x="13512800" y="6816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141605</xdr:rowOff>
    </xdr:from>
    <xdr:to>
      <xdr:col>21</xdr:col>
      <xdr:colOff>50800</xdr:colOff>
      <xdr:row>39</xdr:row>
      <xdr:rowOff>71755</xdr:rowOff>
    </xdr:to>
    <xdr:sp macro="" textlink="">
      <xdr:nvSpPr>
        <xdr:cNvPr id="385" name="フローチャート : 判断 384"/>
        <xdr:cNvSpPr/>
      </xdr:nvSpPr>
      <xdr:spPr>
        <a:xfrm>
          <a:off x="1435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81932</xdr:rowOff>
    </xdr:from>
    <xdr:ext cx="762000" cy="259045"/>
    <xdr:sp macro="" textlink="">
      <xdr:nvSpPr>
        <xdr:cNvPr id="386" name="テキスト ボックス 385"/>
        <xdr:cNvSpPr txBox="1"/>
      </xdr:nvSpPr>
      <xdr:spPr>
        <a:xfrm>
          <a:off x="14020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87" name="フローチャート : 判断 386"/>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388" name="テキスト ボックス 387"/>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4" name="円/楕円 393"/>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2557</xdr:rowOff>
    </xdr:from>
    <xdr:ext cx="762000" cy="259045"/>
    <xdr:sp macro="" textlink="">
      <xdr:nvSpPr>
        <xdr:cNvPr id="395" name="公債費負担の状況該当値テキスト"/>
        <xdr:cNvSpPr txBox="1"/>
      </xdr:nvSpPr>
      <xdr:spPr>
        <a:xfrm>
          <a:off x="171069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6" name="円/楕円 395"/>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116857</xdr:rowOff>
    </xdr:from>
    <xdr:ext cx="736600" cy="259045"/>
    <xdr:sp macro="" textlink="">
      <xdr:nvSpPr>
        <xdr:cNvPr id="397" name="テキスト ボックス 396"/>
        <xdr:cNvSpPr txBox="1"/>
      </xdr:nvSpPr>
      <xdr:spPr>
        <a:xfrm>
          <a:off x="15798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42545</xdr:rowOff>
    </xdr:from>
    <xdr:to>
      <xdr:col>22</xdr:col>
      <xdr:colOff>254000</xdr:colOff>
      <xdr:row>39</xdr:row>
      <xdr:rowOff>144145</xdr:rowOff>
    </xdr:to>
    <xdr:sp macro="" textlink="">
      <xdr:nvSpPr>
        <xdr:cNvPr id="398" name="円/楕円 397"/>
        <xdr:cNvSpPr/>
      </xdr:nvSpPr>
      <xdr:spPr>
        <a:xfrm>
          <a:off x="15240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128922</xdr:rowOff>
    </xdr:from>
    <xdr:ext cx="762000" cy="259045"/>
    <xdr:sp macro="" textlink="">
      <xdr:nvSpPr>
        <xdr:cNvPr id="399" name="テキスト ボックス 398"/>
        <xdr:cNvSpPr txBox="1"/>
      </xdr:nvSpPr>
      <xdr:spPr>
        <a:xfrm>
          <a:off x="14909800" y="681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78740</xdr:rowOff>
    </xdr:from>
    <xdr:to>
      <xdr:col>21</xdr:col>
      <xdr:colOff>50800</xdr:colOff>
      <xdr:row>40</xdr:row>
      <xdr:rowOff>8890</xdr:rowOff>
    </xdr:to>
    <xdr:sp macro="" textlink="">
      <xdr:nvSpPr>
        <xdr:cNvPr id="400" name="円/楕円 399"/>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165117</xdr:rowOff>
    </xdr:from>
    <xdr:ext cx="762000" cy="259045"/>
    <xdr:sp macro="" textlink="">
      <xdr:nvSpPr>
        <xdr:cNvPr id="401" name="テキスト ボックス 400"/>
        <xdr:cNvSpPr txBox="1"/>
      </xdr:nvSpPr>
      <xdr:spPr>
        <a:xfrm>
          <a:off x="14020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114935</xdr:rowOff>
    </xdr:from>
    <xdr:to>
      <xdr:col>19</xdr:col>
      <xdr:colOff>533400</xdr:colOff>
      <xdr:row>40</xdr:row>
      <xdr:rowOff>45085</xdr:rowOff>
    </xdr:to>
    <xdr:sp macro="" textlink="">
      <xdr:nvSpPr>
        <xdr:cNvPr id="402" name="円/楕円 401"/>
        <xdr:cNvSpPr/>
      </xdr:nvSpPr>
      <xdr:spPr>
        <a:xfrm>
          <a:off x="13462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29862</xdr:rowOff>
    </xdr:from>
    <xdr:ext cx="762000" cy="259045"/>
    <xdr:sp macro="" textlink="">
      <xdr:nvSpPr>
        <xdr:cNvPr id="403" name="テキスト ボックス 402"/>
        <xdr:cNvSpPr txBox="1"/>
      </xdr:nvSpPr>
      <xdr:spPr>
        <a:xfrm>
          <a:off x="13131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消防広域化に伴う</a:t>
          </a:r>
          <a:r>
            <a:rPr kumimoji="1" lang="ja-JP" altLang="ja-JP" sz="1300">
              <a:solidFill>
                <a:schemeClr val="dk1"/>
              </a:solidFill>
              <a:effectLst/>
              <a:latin typeface="+mn-lt"/>
              <a:ea typeface="+mn-ea"/>
              <a:cs typeface="+mn-cs"/>
            </a:rPr>
            <a:t>退職手当負担見込額</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や</a:t>
          </a:r>
          <a:r>
            <a:rPr kumimoji="1" lang="ja-JP" altLang="en-US" sz="1300">
              <a:solidFill>
                <a:schemeClr val="dk1"/>
              </a:solidFill>
              <a:effectLst/>
              <a:latin typeface="+mn-lt"/>
              <a:ea typeface="+mn-ea"/>
              <a:cs typeface="+mn-cs"/>
            </a:rPr>
            <a:t>一般会計における地方債残高の減、充当可能基金額の増などの影響から、</a:t>
          </a:r>
          <a:r>
            <a:rPr kumimoji="1" lang="ja-JP" altLang="ja-JP" sz="1300">
              <a:solidFill>
                <a:schemeClr val="dk1"/>
              </a:solidFill>
              <a:effectLst/>
              <a:latin typeface="+mn-lt"/>
              <a:ea typeface="+mn-ea"/>
              <a:cs typeface="+mn-cs"/>
            </a:rPr>
            <a:t>分子が</a:t>
          </a:r>
          <a:r>
            <a:rPr kumimoji="1" lang="ja-JP" altLang="en-US" sz="1300">
              <a:solidFill>
                <a:schemeClr val="dk1"/>
              </a:solidFill>
              <a:effectLst/>
              <a:latin typeface="+mn-lt"/>
              <a:ea typeface="+mn-ea"/>
              <a:cs typeface="+mn-cs"/>
            </a:rPr>
            <a:t>減少したことにより、将来負担比</a:t>
          </a:r>
          <a:r>
            <a:rPr kumimoji="1" lang="ja-JP" altLang="ja-JP" sz="1300">
              <a:solidFill>
                <a:schemeClr val="dk1"/>
              </a:solidFill>
              <a:effectLst/>
              <a:latin typeface="+mn-lt"/>
              <a:ea typeface="+mn-ea"/>
              <a:cs typeface="+mn-cs"/>
            </a:rPr>
            <a:t>率は</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低</a:t>
          </a:r>
          <a:r>
            <a:rPr kumimoji="1" lang="ja-JP" altLang="ja-JP" sz="1300">
              <a:solidFill>
                <a:schemeClr val="dk1"/>
              </a:solidFill>
              <a:effectLst/>
              <a:latin typeface="+mn-lt"/>
              <a:ea typeface="+mn-ea"/>
              <a:cs typeface="+mn-cs"/>
            </a:rPr>
            <a:t>くなった。今後は、基金を計画的に積み立てるとともに、実質公債費比率、将来負担比率等健全化判断比率に注視しながら、市債の圧縮に努め各事業の推進を図る。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86995</xdr:rowOff>
    </xdr:from>
    <xdr:to>
      <xdr:col>24</xdr:col>
      <xdr:colOff>558800</xdr:colOff>
      <xdr:row>14</xdr:row>
      <xdr:rowOff>130429</xdr:rowOff>
    </xdr:to>
    <xdr:cxnSp macro="">
      <xdr:nvCxnSpPr>
        <xdr:cNvPr id="437" name="直線コネクタ 436"/>
        <xdr:cNvCxnSpPr/>
      </xdr:nvCxnSpPr>
      <xdr:spPr>
        <a:xfrm flipV="1">
          <a:off x="16179800" y="2487295"/>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71772</xdr:rowOff>
    </xdr:from>
    <xdr:ext cx="762000" cy="259045"/>
    <xdr:sp macro="" textlink="">
      <xdr:nvSpPr>
        <xdr:cNvPr id="438" name="将来負担の状況平均値テキスト"/>
        <xdr:cNvSpPr txBox="1"/>
      </xdr:nvSpPr>
      <xdr:spPr>
        <a:xfrm>
          <a:off x="17106900" y="2472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92625</xdr:rowOff>
    </xdr:from>
    <xdr:to>
      <xdr:col>23</xdr:col>
      <xdr:colOff>406400</xdr:colOff>
      <xdr:row>14</xdr:row>
      <xdr:rowOff>130429</xdr:rowOff>
    </xdr:to>
    <xdr:cxnSp macro="">
      <xdr:nvCxnSpPr>
        <xdr:cNvPr id="440" name="直線コネクタ 439"/>
        <xdr:cNvCxnSpPr/>
      </xdr:nvCxnSpPr>
      <xdr:spPr>
        <a:xfrm>
          <a:off x="15290800" y="2492925"/>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92625</xdr:rowOff>
    </xdr:from>
    <xdr:to>
      <xdr:col>22</xdr:col>
      <xdr:colOff>203200</xdr:colOff>
      <xdr:row>14</xdr:row>
      <xdr:rowOff>146516</xdr:rowOff>
    </xdr:to>
    <xdr:cxnSp macro="">
      <xdr:nvCxnSpPr>
        <xdr:cNvPr id="443" name="直線コネクタ 442"/>
        <xdr:cNvCxnSpPr/>
      </xdr:nvCxnSpPr>
      <xdr:spPr>
        <a:xfrm flipV="1">
          <a:off x="14401800" y="2492925"/>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146516</xdr:rowOff>
    </xdr:from>
    <xdr:to>
      <xdr:col>21</xdr:col>
      <xdr:colOff>0</xdr:colOff>
      <xdr:row>15</xdr:row>
      <xdr:rowOff>23326</xdr:rowOff>
    </xdr:to>
    <xdr:cxnSp macro="">
      <xdr:nvCxnSpPr>
        <xdr:cNvPr id="446" name="直線コネクタ 445"/>
        <xdr:cNvCxnSpPr/>
      </xdr:nvCxnSpPr>
      <xdr:spPr>
        <a:xfrm flipV="1">
          <a:off x="13512800" y="25468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36195</xdr:rowOff>
    </xdr:from>
    <xdr:to>
      <xdr:col>24</xdr:col>
      <xdr:colOff>609600</xdr:colOff>
      <xdr:row>14</xdr:row>
      <xdr:rowOff>137795</xdr:rowOff>
    </xdr:to>
    <xdr:sp macro="" textlink="">
      <xdr:nvSpPr>
        <xdr:cNvPr id="456" name="円/楕円 455"/>
        <xdr:cNvSpPr/>
      </xdr:nvSpPr>
      <xdr:spPr>
        <a:xfrm>
          <a:off x="16967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128922</xdr:rowOff>
    </xdr:from>
    <xdr:ext cx="762000" cy="259045"/>
    <xdr:sp macro="" textlink="">
      <xdr:nvSpPr>
        <xdr:cNvPr id="457" name="将来負担の状況該当値テキスト"/>
        <xdr:cNvSpPr txBox="1"/>
      </xdr:nvSpPr>
      <xdr:spPr>
        <a:xfrm>
          <a:off x="17106900" y="23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79629</xdr:rowOff>
    </xdr:from>
    <xdr:to>
      <xdr:col>23</xdr:col>
      <xdr:colOff>457200</xdr:colOff>
      <xdr:row>15</xdr:row>
      <xdr:rowOff>9779</xdr:rowOff>
    </xdr:to>
    <xdr:sp macro="" textlink="">
      <xdr:nvSpPr>
        <xdr:cNvPr id="458" name="円/楕円 457"/>
        <xdr:cNvSpPr/>
      </xdr:nvSpPr>
      <xdr:spPr>
        <a:xfrm>
          <a:off x="16129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166006</xdr:rowOff>
    </xdr:from>
    <xdr:ext cx="736600" cy="259045"/>
    <xdr:sp macro="" textlink="">
      <xdr:nvSpPr>
        <xdr:cNvPr id="459" name="テキスト ボックス 458"/>
        <xdr:cNvSpPr txBox="1"/>
      </xdr:nvSpPr>
      <xdr:spPr>
        <a:xfrm>
          <a:off x="15798800" y="25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41825</xdr:rowOff>
    </xdr:from>
    <xdr:to>
      <xdr:col>22</xdr:col>
      <xdr:colOff>254000</xdr:colOff>
      <xdr:row>14</xdr:row>
      <xdr:rowOff>143425</xdr:rowOff>
    </xdr:to>
    <xdr:sp macro="" textlink="">
      <xdr:nvSpPr>
        <xdr:cNvPr id="460" name="円/楕円 459"/>
        <xdr:cNvSpPr/>
      </xdr:nvSpPr>
      <xdr:spPr>
        <a:xfrm>
          <a:off x="15240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128202</xdr:rowOff>
    </xdr:from>
    <xdr:ext cx="762000" cy="259045"/>
    <xdr:sp macro="" textlink="">
      <xdr:nvSpPr>
        <xdr:cNvPr id="461" name="テキスト ボックス 460"/>
        <xdr:cNvSpPr txBox="1"/>
      </xdr:nvSpPr>
      <xdr:spPr>
        <a:xfrm>
          <a:off x="14909800" y="252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95716</xdr:rowOff>
    </xdr:from>
    <xdr:to>
      <xdr:col>21</xdr:col>
      <xdr:colOff>50800</xdr:colOff>
      <xdr:row>15</xdr:row>
      <xdr:rowOff>25866</xdr:rowOff>
    </xdr:to>
    <xdr:sp macro="" textlink="">
      <xdr:nvSpPr>
        <xdr:cNvPr id="462" name="円/楕円 461"/>
        <xdr:cNvSpPr/>
      </xdr:nvSpPr>
      <xdr:spPr>
        <a:xfrm>
          <a:off x="14351000" y="24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10643</xdr:rowOff>
    </xdr:from>
    <xdr:ext cx="762000" cy="259045"/>
    <xdr:sp macro="" textlink="">
      <xdr:nvSpPr>
        <xdr:cNvPr id="463" name="テキスト ボックス 462"/>
        <xdr:cNvSpPr txBox="1"/>
      </xdr:nvSpPr>
      <xdr:spPr>
        <a:xfrm>
          <a:off x="14020800" y="25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143976</xdr:rowOff>
    </xdr:from>
    <xdr:to>
      <xdr:col>19</xdr:col>
      <xdr:colOff>533400</xdr:colOff>
      <xdr:row>15</xdr:row>
      <xdr:rowOff>74126</xdr:rowOff>
    </xdr:to>
    <xdr:sp macro="" textlink="">
      <xdr:nvSpPr>
        <xdr:cNvPr id="464" name="円/楕円 463"/>
        <xdr:cNvSpPr/>
      </xdr:nvSpPr>
      <xdr:spPr>
        <a:xfrm>
          <a:off x="134620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58903</xdr:rowOff>
    </xdr:from>
    <xdr:ext cx="762000" cy="259045"/>
    <xdr:sp macro="" textlink="">
      <xdr:nvSpPr>
        <xdr:cNvPr id="465" name="テキスト ボックス 464"/>
        <xdr:cNvSpPr txBox="1"/>
      </xdr:nvSpPr>
      <xdr:spPr>
        <a:xfrm>
          <a:off x="13131800" y="26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111,410
110,214
62.02
36,156,846
35,476,042
651,155
20,738,427
38,594,343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人件費に係る経常収支比率は、平成</a:t>
          </a:r>
          <a:r>
            <a:rPr kumimoji="1" lang="en-US" altLang="ja-JP" sz="1300">
              <a:latin typeface="ＭＳ Ｐゴシック"/>
            </a:rPr>
            <a:t>28</a:t>
          </a:r>
          <a:r>
            <a:rPr kumimoji="1" lang="ja-JP" altLang="en-US" sz="1300">
              <a:latin typeface="ＭＳ Ｐゴシック"/>
            </a:rPr>
            <a:t>年度において</a:t>
          </a:r>
          <a:r>
            <a:rPr kumimoji="1" lang="en-US" altLang="ja-JP" sz="1300">
              <a:latin typeface="ＭＳ Ｐゴシック"/>
            </a:rPr>
            <a:t>21.2</a:t>
          </a:r>
          <a:r>
            <a:rPr kumimoji="1" lang="ja-JP" altLang="en-US" sz="1300">
              <a:latin typeface="ＭＳ Ｐゴシック"/>
            </a:rPr>
            <a:t>％と類似団体平均と比較して低い水準となっている。退職者数の減少による退職手当の減や職員の定員削減を進めてきたことに加え、消防広域化により一部事務組合に派遣することになった職員の給料に対する負担金が生じたことにより一般財源の充当額が減少し、前年度比</a:t>
          </a:r>
          <a:r>
            <a:rPr kumimoji="1" lang="en-US" altLang="ja-JP" sz="1300">
              <a:latin typeface="ＭＳ Ｐゴシック"/>
            </a:rPr>
            <a:t>4.3</a:t>
          </a:r>
          <a:r>
            <a:rPr kumimoji="1" lang="ja-JP" altLang="en-US" sz="1300">
              <a:latin typeface="ＭＳ Ｐゴシック"/>
            </a:rPr>
            <a:t>ポイントの大幅減となった。今後も継続して人件費の抑制に努めたい。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37</xdr:row>
      <xdr:rowOff>107950</xdr:rowOff>
    </xdr:to>
    <xdr:cxnSp macro="">
      <xdr:nvCxnSpPr>
        <xdr:cNvPr id="66" name="直線コネクタ 65"/>
        <xdr:cNvCxnSpPr/>
      </xdr:nvCxnSpPr>
      <xdr:spPr>
        <a:xfrm flipV="1">
          <a:off x="3987800" y="61239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38</xdr:row>
      <xdr:rowOff>73660</xdr:rowOff>
    </xdr:to>
    <xdr:cxnSp macro="">
      <xdr:nvCxnSpPr>
        <xdr:cNvPr id="69" name="直線コネクタ 68"/>
        <xdr:cNvCxnSpPr/>
      </xdr:nvCxnSpPr>
      <xdr:spPr>
        <a:xfrm flipV="1">
          <a:off x="3098800" y="6451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119380</xdr:rowOff>
    </xdr:to>
    <xdr:cxnSp macro="">
      <xdr:nvCxnSpPr>
        <xdr:cNvPr id="72" name="直線コネクタ 71"/>
        <xdr:cNvCxnSpPr/>
      </xdr:nvCxnSpPr>
      <xdr:spPr>
        <a:xfrm flipV="1">
          <a:off x="2209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119380</xdr:rowOff>
    </xdr:from>
    <xdr:to>
      <xdr:col>3</xdr:col>
      <xdr:colOff>142875</xdr:colOff>
      <xdr:row>39</xdr:row>
      <xdr:rowOff>8890</xdr:rowOff>
    </xdr:to>
    <xdr:cxnSp macro="">
      <xdr:nvCxnSpPr>
        <xdr:cNvPr id="75" name="直線コネクタ 74"/>
        <xdr:cNvCxnSpPr/>
      </xdr:nvCxnSpPr>
      <xdr:spPr>
        <a:xfrm flipV="1">
          <a:off x="1320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8" name="フローチャート : 判断 77"/>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79" name="テキスト ボックス 78"/>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68580</xdr:rowOff>
    </xdr:from>
    <xdr:to>
      <xdr:col>3</xdr:col>
      <xdr:colOff>193675</xdr:colOff>
      <xdr:row>38</xdr:row>
      <xdr:rowOff>170180</xdr:rowOff>
    </xdr:to>
    <xdr:sp macro="" textlink="">
      <xdr:nvSpPr>
        <xdr:cNvPr id="91" name="円/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物件費に係る経常収支比率は、対前年度比で</a:t>
          </a:r>
          <a:r>
            <a:rPr kumimoji="1" lang="en-US" altLang="ja-JP" sz="1300">
              <a:latin typeface="ＭＳ Ｐゴシック"/>
            </a:rPr>
            <a:t>0.2</a:t>
          </a:r>
          <a:r>
            <a:rPr kumimoji="1" lang="ja-JP" altLang="en-US" sz="1300">
              <a:latin typeface="ＭＳ Ｐゴシック"/>
            </a:rPr>
            <a:t>ポイント減少しており、類似</a:t>
          </a:r>
          <a:r>
            <a:rPr kumimoji="1" lang="ja-JP" altLang="en-US" sz="1300">
              <a:solidFill>
                <a:schemeClr val="tx1"/>
              </a:solidFill>
              <a:latin typeface="ＭＳ Ｐゴシック"/>
            </a:rPr>
            <a:t>団体平均との比較では、</a:t>
          </a:r>
          <a:r>
            <a:rPr kumimoji="1" lang="en-US" altLang="ja-JP" sz="1300">
              <a:solidFill>
                <a:schemeClr val="tx1"/>
              </a:solidFill>
              <a:latin typeface="ＭＳ Ｐゴシック"/>
            </a:rPr>
            <a:t>3.3</a:t>
          </a:r>
          <a:r>
            <a:rPr kumimoji="1" lang="ja-JP" altLang="en-US" sz="1300">
              <a:solidFill>
                <a:schemeClr val="tx1"/>
              </a:solidFill>
              <a:latin typeface="ＭＳ Ｐゴシック"/>
            </a:rPr>
            <a:t>ポイント下回っている。消防広域化により物件費の歳出総額が減少したことに加え、一般廃棄物の持ち込み手数料の見直しにより新たな特定財源を確保したことなどの影響から、経常収支比率が改善した。今後も引き続き、業務改善による物件費の歳出抑制を図るとともに財源確保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37846</xdr:rowOff>
    </xdr:from>
    <xdr:to>
      <xdr:col>24</xdr:col>
      <xdr:colOff>31750</xdr:colOff>
      <xdr:row>15</xdr:row>
      <xdr:rowOff>56134</xdr:rowOff>
    </xdr:to>
    <xdr:cxnSp macro="">
      <xdr:nvCxnSpPr>
        <xdr:cNvPr id="125" name="直線コネクタ 124"/>
        <xdr:cNvCxnSpPr/>
      </xdr:nvCxnSpPr>
      <xdr:spPr>
        <a:xfrm flipV="1">
          <a:off x="15671800" y="2609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37846</xdr:rowOff>
    </xdr:from>
    <xdr:to>
      <xdr:col>22</xdr:col>
      <xdr:colOff>565150</xdr:colOff>
      <xdr:row>15</xdr:row>
      <xdr:rowOff>56134</xdr:rowOff>
    </xdr:to>
    <xdr:cxnSp macro="">
      <xdr:nvCxnSpPr>
        <xdr:cNvPr id="128" name="直線コネクタ 127"/>
        <xdr:cNvCxnSpPr/>
      </xdr:nvCxnSpPr>
      <xdr:spPr>
        <a:xfrm>
          <a:off x="14782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37846</xdr:rowOff>
    </xdr:to>
    <xdr:cxnSp macro="">
      <xdr:nvCxnSpPr>
        <xdr:cNvPr id="131" name="直線コネクタ 130"/>
        <xdr:cNvCxnSpPr/>
      </xdr:nvCxnSpPr>
      <xdr:spPr>
        <a:xfrm>
          <a:off x="13893800" y="2591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19558</xdr:rowOff>
    </xdr:from>
    <xdr:to>
      <xdr:col>20</xdr:col>
      <xdr:colOff>158750</xdr:colOff>
      <xdr:row>15</xdr:row>
      <xdr:rowOff>37846</xdr:rowOff>
    </xdr:to>
    <xdr:cxnSp macro="">
      <xdr:nvCxnSpPr>
        <xdr:cNvPr id="134" name="直線コネクタ 133"/>
        <xdr:cNvCxnSpPr/>
      </xdr:nvCxnSpPr>
      <xdr:spPr>
        <a:xfrm flipV="1">
          <a:off x="13004800" y="2591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37" name="フローチャート : 判断 136"/>
        <xdr:cNvSpPr/>
      </xdr:nvSpPr>
      <xdr:spPr>
        <a:xfrm>
          <a:off x="12954000" y="267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20845</xdr:rowOff>
    </xdr:from>
    <xdr:ext cx="762000" cy="259045"/>
    <xdr:sp macro="" textlink="">
      <xdr:nvSpPr>
        <xdr:cNvPr id="138" name="テキスト ボックス 137"/>
        <xdr:cNvSpPr txBox="1"/>
      </xdr:nvSpPr>
      <xdr:spPr>
        <a:xfrm>
          <a:off x="12623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158496</xdr:rowOff>
    </xdr:from>
    <xdr:to>
      <xdr:col>24</xdr:col>
      <xdr:colOff>82550</xdr:colOff>
      <xdr:row>15</xdr:row>
      <xdr:rowOff>88646</xdr:rowOff>
    </xdr:to>
    <xdr:sp macro="" textlink="">
      <xdr:nvSpPr>
        <xdr:cNvPr id="144" name="円/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3573</xdr:rowOff>
    </xdr:from>
    <xdr:ext cx="762000" cy="259045"/>
    <xdr:sp macro="" textlink="">
      <xdr:nvSpPr>
        <xdr:cNvPr id="145"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xdr:rowOff>
    </xdr:from>
    <xdr:to>
      <xdr:col>22</xdr:col>
      <xdr:colOff>615950</xdr:colOff>
      <xdr:row>15</xdr:row>
      <xdr:rowOff>106934</xdr:rowOff>
    </xdr:to>
    <xdr:sp macro="" textlink="">
      <xdr:nvSpPr>
        <xdr:cNvPr id="146" name="円/楕円 145"/>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117111</xdr:rowOff>
    </xdr:from>
    <xdr:ext cx="736600" cy="259045"/>
    <xdr:sp macro="" textlink="">
      <xdr:nvSpPr>
        <xdr:cNvPr id="147" name="テキスト ボックス 146"/>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158496</xdr:rowOff>
    </xdr:from>
    <xdr:to>
      <xdr:col>21</xdr:col>
      <xdr:colOff>412750</xdr:colOff>
      <xdr:row>15</xdr:row>
      <xdr:rowOff>88646</xdr:rowOff>
    </xdr:to>
    <xdr:sp macro="" textlink="">
      <xdr:nvSpPr>
        <xdr:cNvPr id="148" name="円/楕円 147"/>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98823</xdr:rowOff>
    </xdr:from>
    <xdr:ext cx="762000" cy="259045"/>
    <xdr:sp macro="" textlink="">
      <xdr:nvSpPr>
        <xdr:cNvPr id="149" name="テキスト ボックス 148"/>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50" name="円/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51" name="テキスト ボックス 150"/>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158496</xdr:rowOff>
    </xdr:from>
    <xdr:to>
      <xdr:col>19</xdr:col>
      <xdr:colOff>6350</xdr:colOff>
      <xdr:row>15</xdr:row>
      <xdr:rowOff>88646</xdr:rowOff>
    </xdr:to>
    <xdr:sp macro="" textlink="">
      <xdr:nvSpPr>
        <xdr:cNvPr id="152" name="円/楕円 151"/>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98823</xdr:rowOff>
    </xdr:from>
    <xdr:ext cx="762000" cy="259045"/>
    <xdr:sp macro="" textlink="">
      <xdr:nvSpPr>
        <xdr:cNvPr id="153" name="テキスト ボックス 152"/>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扶助費に係る経常収支比率は、類似団体平均と比較して</a:t>
          </a:r>
          <a:r>
            <a:rPr kumimoji="1" lang="en-US" altLang="ja-JP" sz="1300">
              <a:latin typeface="ＭＳ Ｐゴシック"/>
            </a:rPr>
            <a:t>4.0</a:t>
          </a:r>
          <a:r>
            <a:rPr kumimoji="1" lang="ja-JP" altLang="en-US" sz="1300">
              <a:latin typeface="ＭＳ Ｐゴシック"/>
            </a:rPr>
            <a:t>ポイント下回っており、類似団体中最も低い水準を維持しているものの、</a:t>
          </a:r>
          <a:r>
            <a:rPr kumimoji="1" lang="ja-JP" altLang="en-US" sz="1300">
              <a:solidFill>
                <a:schemeClr val="tx1"/>
              </a:solidFill>
              <a:latin typeface="ＭＳ Ｐゴシック"/>
            </a:rPr>
            <a:t>保育園保育料の軽減措置に伴う経常経費充当一般財源の増などの影響から、</a:t>
          </a:r>
          <a:r>
            <a:rPr kumimoji="1" lang="ja-JP" altLang="en-US" sz="1300">
              <a:latin typeface="ＭＳ Ｐゴシック"/>
            </a:rPr>
            <a:t>前年度比</a:t>
          </a:r>
          <a:r>
            <a:rPr kumimoji="1" lang="en-US" altLang="ja-JP" sz="1300">
              <a:latin typeface="ＭＳ Ｐゴシック"/>
            </a:rPr>
            <a:t>0.5</a:t>
          </a:r>
          <a:r>
            <a:rPr kumimoji="1" lang="ja-JP" altLang="en-US" sz="1300">
              <a:latin typeface="ＭＳ Ｐゴシック"/>
            </a:rPr>
            <a:t>ポイント増加している。国の制度改正や経済情勢等により増減の影響を受けやすい性質のものであり、今後も上昇していくことが予想されるが、住民の福祉の向上を図りつつ削減が可能な部分については抑制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37193</xdr:rowOff>
    </xdr:to>
    <xdr:cxnSp macro="">
      <xdr:nvCxnSpPr>
        <xdr:cNvPr id="183" name="直線コネクタ 182"/>
        <xdr:cNvCxnSpPr/>
      </xdr:nvCxnSpPr>
      <xdr:spPr>
        <a:xfrm flipV="1">
          <a:off x="4826000" y="9385300"/>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4"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5" name="直線コネクタ 184"/>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86"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87" name="直線コネクタ 186"/>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54</xdr:row>
      <xdr:rowOff>127000</xdr:rowOff>
    </xdr:to>
    <xdr:cxnSp macro="">
      <xdr:nvCxnSpPr>
        <xdr:cNvPr id="188" name="直線コネクタ 187"/>
        <xdr:cNvCxnSpPr/>
      </xdr:nvCxnSpPr>
      <xdr:spPr>
        <a:xfrm>
          <a:off x="3987800" y="9330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140805</xdr:rowOff>
    </xdr:from>
    <xdr:ext cx="762000" cy="259045"/>
    <xdr:sp macro="" textlink="">
      <xdr:nvSpPr>
        <xdr:cNvPr id="189"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168728</xdr:rowOff>
    </xdr:from>
    <xdr:to>
      <xdr:col>7</xdr:col>
      <xdr:colOff>66675</xdr:colOff>
      <xdr:row>57</xdr:row>
      <xdr:rowOff>98878</xdr:rowOff>
    </xdr:to>
    <xdr:sp macro="" textlink="">
      <xdr:nvSpPr>
        <xdr:cNvPr id="190" name="フローチャート : 判断 189"/>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54</xdr:row>
      <xdr:rowOff>72572</xdr:rowOff>
    </xdr:to>
    <xdr:cxnSp macro="">
      <xdr:nvCxnSpPr>
        <xdr:cNvPr id="191" name="直線コネクタ 190"/>
        <xdr:cNvCxnSpPr/>
      </xdr:nvCxnSpPr>
      <xdr:spPr>
        <a:xfrm>
          <a:off x="3098800" y="9211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92528</xdr:rowOff>
    </xdr:from>
    <xdr:to>
      <xdr:col>5</xdr:col>
      <xdr:colOff>600075</xdr:colOff>
      <xdr:row>57</xdr:row>
      <xdr:rowOff>22678</xdr:rowOff>
    </xdr:to>
    <xdr:sp macro="" textlink="">
      <xdr:nvSpPr>
        <xdr:cNvPr id="192" name="フローチャート : 判断 191"/>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193" name="テキスト ボックス 192"/>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53</xdr:row>
      <xdr:rowOff>124278</xdr:rowOff>
    </xdr:to>
    <xdr:cxnSp macro="">
      <xdr:nvCxnSpPr>
        <xdr:cNvPr id="194" name="直線コネクタ 193"/>
        <xdr:cNvCxnSpPr/>
      </xdr:nvCxnSpPr>
      <xdr:spPr>
        <a:xfrm>
          <a:off x="2209800" y="9178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5" name="フローチャート :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6" name="テキスト ボックス 19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58965</xdr:rowOff>
    </xdr:from>
    <xdr:to>
      <xdr:col>3</xdr:col>
      <xdr:colOff>142875</xdr:colOff>
      <xdr:row>53</xdr:row>
      <xdr:rowOff>91622</xdr:rowOff>
    </xdr:to>
    <xdr:cxnSp macro="">
      <xdr:nvCxnSpPr>
        <xdr:cNvPr id="197" name="直線コネクタ 196"/>
        <xdr:cNvCxnSpPr/>
      </xdr:nvCxnSpPr>
      <xdr:spPr>
        <a:xfrm>
          <a:off x="1320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8" name="フローチャート :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0" name="フローチャート : 判断 199"/>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168020</xdr:rowOff>
    </xdr:from>
    <xdr:ext cx="762000" cy="259045"/>
    <xdr:sp macro="" textlink="">
      <xdr:nvSpPr>
        <xdr:cNvPr id="201" name="テキスト ボックス 200"/>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7" name="円/楕円 206"/>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08"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21772</xdr:rowOff>
    </xdr:from>
    <xdr:to>
      <xdr:col>5</xdr:col>
      <xdr:colOff>600075</xdr:colOff>
      <xdr:row>54</xdr:row>
      <xdr:rowOff>123372</xdr:rowOff>
    </xdr:to>
    <xdr:sp macro="" textlink="">
      <xdr:nvSpPr>
        <xdr:cNvPr id="209" name="円/楕円 208"/>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133549</xdr:rowOff>
    </xdr:from>
    <xdr:ext cx="736600" cy="259045"/>
    <xdr:sp macro="" textlink="">
      <xdr:nvSpPr>
        <xdr:cNvPr id="210" name="テキスト ボックス 209"/>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73478</xdr:rowOff>
    </xdr:from>
    <xdr:to>
      <xdr:col>4</xdr:col>
      <xdr:colOff>396875</xdr:colOff>
      <xdr:row>54</xdr:row>
      <xdr:rowOff>3628</xdr:rowOff>
    </xdr:to>
    <xdr:sp macro="" textlink="">
      <xdr:nvSpPr>
        <xdr:cNvPr id="211" name="円/楕円 210"/>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13805</xdr:rowOff>
    </xdr:from>
    <xdr:ext cx="762000" cy="259045"/>
    <xdr:sp macro="" textlink="">
      <xdr:nvSpPr>
        <xdr:cNvPr id="212" name="テキスト ボックス 211"/>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3" name="円/楕円 212"/>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152599</xdr:rowOff>
    </xdr:from>
    <xdr:ext cx="762000" cy="259045"/>
    <xdr:sp macro="" textlink="">
      <xdr:nvSpPr>
        <xdr:cNvPr id="214" name="テキスト ボックス 213"/>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8165</xdr:rowOff>
    </xdr:from>
    <xdr:to>
      <xdr:col>1</xdr:col>
      <xdr:colOff>676275</xdr:colOff>
      <xdr:row>53</xdr:row>
      <xdr:rowOff>109765</xdr:rowOff>
    </xdr:to>
    <xdr:sp macro="" textlink="">
      <xdr:nvSpPr>
        <xdr:cNvPr id="215" name="円/楕円 214"/>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119942</xdr:rowOff>
    </xdr:from>
    <xdr:ext cx="762000" cy="259045"/>
    <xdr:sp macro="" textlink="">
      <xdr:nvSpPr>
        <xdr:cNvPr id="216" name="テキスト ボックス 215"/>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その他に係る経常収支比率は、対前年度比では</a:t>
          </a:r>
          <a:r>
            <a:rPr kumimoji="1" lang="en-US" altLang="ja-JP" sz="1300">
              <a:latin typeface="ＭＳ Ｐゴシック"/>
            </a:rPr>
            <a:t>0.2</a:t>
          </a:r>
          <a:r>
            <a:rPr kumimoji="1" lang="ja-JP" altLang="en-US" sz="1300">
              <a:latin typeface="ＭＳ Ｐゴシック"/>
            </a:rPr>
            <a:t>ポイント増加し、類似団体平均を</a:t>
          </a:r>
          <a:r>
            <a:rPr kumimoji="1" lang="en-US" altLang="ja-JP" sz="1300">
              <a:latin typeface="ＭＳ Ｐゴシック"/>
            </a:rPr>
            <a:t>0.6</a:t>
          </a:r>
          <a:r>
            <a:rPr kumimoji="1" lang="ja-JP" altLang="en-US" sz="1300">
              <a:latin typeface="ＭＳ Ｐゴシック"/>
            </a:rPr>
            <a:t>ポイント下回った。特別会計への繰出金に関しては、本来の独立採算制の観点から段階的な料金の見直しや保険事業における保険料の適正化を図る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4" name="直線コネクタ 243"/>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7"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8" name="直線コネクタ 247"/>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76200</xdr:rowOff>
    </xdr:from>
    <xdr:to>
      <xdr:col>24</xdr:col>
      <xdr:colOff>31750</xdr:colOff>
      <xdr:row>56</xdr:row>
      <xdr:rowOff>101600</xdr:rowOff>
    </xdr:to>
    <xdr:cxnSp macro="">
      <xdr:nvCxnSpPr>
        <xdr:cNvPr id="249" name="直線コネクタ 248"/>
        <xdr:cNvCxnSpPr/>
      </xdr:nvCxnSpPr>
      <xdr:spPr>
        <a:xfrm>
          <a:off x="15671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0"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1" name="フローチャート : 判断 250"/>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158750</xdr:rowOff>
    </xdr:from>
    <xdr:to>
      <xdr:col>22</xdr:col>
      <xdr:colOff>565150</xdr:colOff>
      <xdr:row>56</xdr:row>
      <xdr:rowOff>76200</xdr:rowOff>
    </xdr:to>
    <xdr:cxnSp macro="">
      <xdr:nvCxnSpPr>
        <xdr:cNvPr id="252" name="直線コネクタ 251"/>
        <xdr:cNvCxnSpPr/>
      </xdr:nvCxnSpPr>
      <xdr:spPr>
        <a:xfrm>
          <a:off x="14782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3" name="フローチャート : 判断 252"/>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4" name="テキスト ボックス 253"/>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158750</xdr:rowOff>
    </xdr:from>
    <xdr:to>
      <xdr:col>21</xdr:col>
      <xdr:colOff>361950</xdr:colOff>
      <xdr:row>56</xdr:row>
      <xdr:rowOff>0</xdr:rowOff>
    </xdr:to>
    <xdr:cxnSp macro="">
      <xdr:nvCxnSpPr>
        <xdr:cNvPr id="255" name="直線コネクタ 254"/>
        <xdr:cNvCxnSpPr/>
      </xdr:nvCxnSpPr>
      <xdr:spPr>
        <a:xfrm flipV="1">
          <a:off x="13893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120650</xdr:rowOff>
    </xdr:from>
    <xdr:to>
      <xdr:col>20</xdr:col>
      <xdr:colOff>158750</xdr:colOff>
      <xdr:row>56</xdr:row>
      <xdr:rowOff>0</xdr:rowOff>
    </xdr:to>
    <xdr:cxnSp macro="">
      <xdr:nvCxnSpPr>
        <xdr:cNvPr id="258" name="直線コネクタ 257"/>
        <xdr:cNvCxnSpPr/>
      </xdr:nvCxnSpPr>
      <xdr:spPr>
        <a:xfrm>
          <a:off x="13004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61" name="フローチャート : 判断 260"/>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62" name="テキスト ボックス 261"/>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68" name="円/楕円 267"/>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67327</xdr:rowOff>
    </xdr:from>
    <xdr:ext cx="762000" cy="259045"/>
    <xdr:sp macro="" textlink="">
      <xdr:nvSpPr>
        <xdr:cNvPr id="269"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25400</xdr:rowOff>
    </xdr:from>
    <xdr:to>
      <xdr:col>22</xdr:col>
      <xdr:colOff>615950</xdr:colOff>
      <xdr:row>56</xdr:row>
      <xdr:rowOff>127000</xdr:rowOff>
    </xdr:to>
    <xdr:sp macro="" textlink="">
      <xdr:nvSpPr>
        <xdr:cNvPr id="270" name="円/楕円 269"/>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71" name="テキスト ボックス 270"/>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107950</xdr:rowOff>
    </xdr:from>
    <xdr:to>
      <xdr:col>21</xdr:col>
      <xdr:colOff>412750</xdr:colOff>
      <xdr:row>56</xdr:row>
      <xdr:rowOff>38100</xdr:rowOff>
    </xdr:to>
    <xdr:sp macro="" textlink="">
      <xdr:nvSpPr>
        <xdr:cNvPr id="272" name="円/楕円 271"/>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48277</xdr:rowOff>
    </xdr:from>
    <xdr:ext cx="762000" cy="259045"/>
    <xdr:sp macro="" textlink="">
      <xdr:nvSpPr>
        <xdr:cNvPr id="273" name="テキスト ボックス 272"/>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74" name="円/楕円 273"/>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5" name="テキスト ボックス 274"/>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76" name="円/楕円 275"/>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77" name="テキスト ボックス 276"/>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補助費等に係る経常収支比率は、類似団体平均と比較して</a:t>
          </a:r>
          <a:r>
            <a:rPr kumimoji="1" lang="en-US" altLang="ja-JP" sz="1300">
              <a:latin typeface="ＭＳ Ｐゴシック"/>
            </a:rPr>
            <a:t>2.4</a:t>
          </a:r>
          <a:r>
            <a:rPr kumimoji="1" lang="ja-JP" altLang="en-US" sz="1300">
              <a:latin typeface="ＭＳ Ｐゴシック"/>
            </a:rPr>
            <a:t>ポイント下回っているが、消防広域化による一部事務組合に対する負担金の増の影響から、前年度比</a:t>
          </a:r>
          <a:r>
            <a:rPr kumimoji="1" lang="en-US" altLang="ja-JP" sz="1300">
              <a:latin typeface="ＭＳ Ｐゴシック"/>
            </a:rPr>
            <a:t>3.9</a:t>
          </a:r>
          <a:r>
            <a:rPr kumimoji="1" lang="ja-JP" altLang="en-US" sz="1300">
              <a:latin typeface="ＭＳ Ｐゴシック"/>
            </a:rPr>
            <a:t>ポイントの大幅増となっている。今後は市単独補助金に関しては、事業内容、対象団体の決算状況、補助金交付に係る行政効果等を勘案する中で、事業ごとに見直しを進め、歳出抑制を図る。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5" name="直線コネクタ 304"/>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6"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7" name="直線コネクタ 306"/>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8"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9" name="直線コネクタ 308"/>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44450</xdr:rowOff>
    </xdr:from>
    <xdr:to>
      <xdr:col>24</xdr:col>
      <xdr:colOff>31750</xdr:colOff>
      <xdr:row>36</xdr:row>
      <xdr:rowOff>25400</xdr:rowOff>
    </xdr:to>
    <xdr:cxnSp macro="">
      <xdr:nvCxnSpPr>
        <xdr:cNvPr id="310" name="直線コネクタ 309"/>
        <xdr:cNvCxnSpPr/>
      </xdr:nvCxnSpPr>
      <xdr:spPr>
        <a:xfrm>
          <a:off x="15671800" y="57023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2" name="フローチャート :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165100</xdr:rowOff>
    </xdr:from>
    <xdr:to>
      <xdr:col>22</xdr:col>
      <xdr:colOff>565150</xdr:colOff>
      <xdr:row>33</xdr:row>
      <xdr:rowOff>44450</xdr:rowOff>
    </xdr:to>
    <xdr:cxnSp macro="">
      <xdr:nvCxnSpPr>
        <xdr:cNvPr id="313" name="直線コネクタ 312"/>
        <xdr:cNvCxnSpPr/>
      </xdr:nvCxnSpPr>
      <xdr:spPr>
        <a:xfrm>
          <a:off x="14782800" y="565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4" name="フローチャート : 判断 313"/>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5" name="テキスト ボックス 314"/>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165100</xdr:rowOff>
    </xdr:from>
    <xdr:to>
      <xdr:col>21</xdr:col>
      <xdr:colOff>361950</xdr:colOff>
      <xdr:row>32</xdr:row>
      <xdr:rowOff>165100</xdr:rowOff>
    </xdr:to>
    <xdr:cxnSp macro="">
      <xdr:nvCxnSpPr>
        <xdr:cNvPr id="316" name="直線コネクタ 315"/>
        <xdr:cNvCxnSpPr/>
      </xdr:nvCxnSpPr>
      <xdr:spPr>
        <a:xfrm>
          <a:off x="13893800" y="565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44450</xdr:rowOff>
    </xdr:from>
    <xdr:to>
      <xdr:col>21</xdr:col>
      <xdr:colOff>412750</xdr:colOff>
      <xdr:row>37</xdr:row>
      <xdr:rowOff>146050</xdr:rowOff>
    </xdr:to>
    <xdr:sp macro="" textlink="">
      <xdr:nvSpPr>
        <xdr:cNvPr id="317" name="フローチャート : 判断 316"/>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130827</xdr:rowOff>
    </xdr:from>
    <xdr:ext cx="762000" cy="259045"/>
    <xdr:sp macro="" textlink="">
      <xdr:nvSpPr>
        <xdr:cNvPr id="318" name="テキスト ボックス 317"/>
        <xdr:cNvSpPr txBox="1"/>
      </xdr:nvSpPr>
      <xdr:spPr>
        <a:xfrm>
          <a:off x="14401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33</xdr:row>
      <xdr:rowOff>6350</xdr:rowOff>
    </xdr:to>
    <xdr:cxnSp macro="">
      <xdr:nvCxnSpPr>
        <xdr:cNvPr id="319" name="直線コネクタ 318"/>
        <xdr:cNvCxnSpPr/>
      </xdr:nvCxnSpPr>
      <xdr:spPr>
        <a:xfrm flipV="1">
          <a:off x="13004800" y="565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20" name="フローチャート : 判断 319"/>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21" name="テキスト ボックス 320"/>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22" name="フローチャート : 判断 321"/>
        <xdr:cNvSpPr/>
      </xdr:nvSpPr>
      <xdr:spPr>
        <a:xfrm>
          <a:off x="12954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60977</xdr:rowOff>
    </xdr:from>
    <xdr:ext cx="762000" cy="259045"/>
    <xdr:sp macro="" textlink="">
      <xdr:nvSpPr>
        <xdr:cNvPr id="323" name="テキスト ボックス 322"/>
        <xdr:cNvSpPr txBox="1"/>
      </xdr:nvSpPr>
      <xdr:spPr>
        <a:xfrm>
          <a:off x="12623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146050</xdr:rowOff>
    </xdr:from>
    <xdr:to>
      <xdr:col>24</xdr:col>
      <xdr:colOff>82550</xdr:colOff>
      <xdr:row>36</xdr:row>
      <xdr:rowOff>76200</xdr:rowOff>
    </xdr:to>
    <xdr:sp macro="" textlink="">
      <xdr:nvSpPr>
        <xdr:cNvPr id="329" name="円/楕円 328"/>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162577</xdr:rowOff>
    </xdr:from>
    <xdr:ext cx="762000" cy="259045"/>
    <xdr:sp macro="" textlink="">
      <xdr:nvSpPr>
        <xdr:cNvPr id="330" name="補助費等該当値テキスト"/>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165100</xdr:rowOff>
    </xdr:from>
    <xdr:to>
      <xdr:col>22</xdr:col>
      <xdr:colOff>615950</xdr:colOff>
      <xdr:row>33</xdr:row>
      <xdr:rowOff>95250</xdr:rowOff>
    </xdr:to>
    <xdr:sp macro="" textlink="">
      <xdr:nvSpPr>
        <xdr:cNvPr id="331" name="円/楕円 330"/>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105427</xdr:rowOff>
    </xdr:from>
    <xdr:ext cx="736600" cy="259045"/>
    <xdr:sp macro="" textlink="">
      <xdr:nvSpPr>
        <xdr:cNvPr id="332" name="テキスト ボックス 331"/>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114300</xdr:rowOff>
    </xdr:from>
    <xdr:to>
      <xdr:col>21</xdr:col>
      <xdr:colOff>412750</xdr:colOff>
      <xdr:row>33</xdr:row>
      <xdr:rowOff>44450</xdr:rowOff>
    </xdr:to>
    <xdr:sp macro="" textlink="">
      <xdr:nvSpPr>
        <xdr:cNvPr id="333" name="円/楕円 332"/>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54627</xdr:rowOff>
    </xdr:from>
    <xdr:ext cx="762000" cy="259045"/>
    <xdr:sp macro="" textlink="">
      <xdr:nvSpPr>
        <xdr:cNvPr id="334" name="テキスト ボックス 333"/>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114300</xdr:rowOff>
    </xdr:from>
    <xdr:to>
      <xdr:col>20</xdr:col>
      <xdr:colOff>209550</xdr:colOff>
      <xdr:row>33</xdr:row>
      <xdr:rowOff>44450</xdr:rowOff>
    </xdr:to>
    <xdr:sp macro="" textlink="">
      <xdr:nvSpPr>
        <xdr:cNvPr id="335" name="円/楕円 334"/>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54627</xdr:rowOff>
    </xdr:from>
    <xdr:ext cx="762000" cy="259045"/>
    <xdr:sp macro="" textlink="">
      <xdr:nvSpPr>
        <xdr:cNvPr id="336" name="テキスト ボックス 335"/>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127000</xdr:rowOff>
    </xdr:from>
    <xdr:to>
      <xdr:col>19</xdr:col>
      <xdr:colOff>6350</xdr:colOff>
      <xdr:row>33</xdr:row>
      <xdr:rowOff>57150</xdr:rowOff>
    </xdr:to>
    <xdr:sp macro="" textlink="">
      <xdr:nvSpPr>
        <xdr:cNvPr id="337" name="円/楕円 336"/>
        <xdr:cNvSpPr/>
      </xdr:nvSpPr>
      <xdr:spPr>
        <a:xfrm>
          <a:off x="12954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67327</xdr:rowOff>
    </xdr:from>
    <xdr:ext cx="762000" cy="259045"/>
    <xdr:sp macro="" textlink="">
      <xdr:nvSpPr>
        <xdr:cNvPr id="338" name="テキスト ボックス 337"/>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公債費に係る経常収支比率は、類似団体平均と比較して</a:t>
          </a:r>
          <a:r>
            <a:rPr kumimoji="1" lang="en-US" altLang="ja-JP" sz="1300">
              <a:latin typeface="ＭＳ Ｐゴシック"/>
            </a:rPr>
            <a:t>1.9</a:t>
          </a:r>
          <a:r>
            <a:rPr kumimoji="1" lang="ja-JP" altLang="en-US" sz="1300">
              <a:latin typeface="ＭＳ Ｐゴシック"/>
            </a:rPr>
            <a:t>ポイント下回っているものの、前年度から</a:t>
          </a:r>
          <a:r>
            <a:rPr kumimoji="1" lang="en-US" altLang="ja-JP" sz="1300">
              <a:latin typeface="ＭＳ Ｐゴシック"/>
            </a:rPr>
            <a:t>0.6</a:t>
          </a:r>
          <a:r>
            <a:rPr kumimoji="1" lang="ja-JP" altLang="en-US" sz="1300">
              <a:latin typeface="ＭＳ Ｐゴシック"/>
            </a:rPr>
            <a:t>ポイント増加した。利率の高い市債の償還が終了し、償還利子が減少したことにより公債費は減少したものの、分母となる経常一般財源および臨時財政対策債の額が減少したことで、結果的に経常収支比率は増加した。今後も選択と集中により重点的に投資を行う事業を選別し、公債費を抑制し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3" name="直線コネクタ 362"/>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4"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5" name="直線コネクタ 364"/>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6"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7" name="直線コネクタ 366"/>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161289</xdr:rowOff>
    </xdr:to>
    <xdr:cxnSp macro="">
      <xdr:nvCxnSpPr>
        <xdr:cNvPr id="368" name="直線コネクタ 367"/>
        <xdr:cNvCxnSpPr/>
      </xdr:nvCxnSpPr>
      <xdr:spPr>
        <a:xfrm>
          <a:off x="3987800" y="133355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9"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70" name="フローチャート :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170435</xdr:rowOff>
    </xdr:to>
    <xdr:cxnSp macro="">
      <xdr:nvCxnSpPr>
        <xdr:cNvPr id="371" name="直線コネクタ 370"/>
        <xdr:cNvCxnSpPr/>
      </xdr:nvCxnSpPr>
      <xdr:spPr>
        <a:xfrm flipV="1">
          <a:off x="3098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2" name="フローチャート : 判断 371"/>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3" name="テキスト ボックス 37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77</xdr:row>
      <xdr:rowOff>170435</xdr:rowOff>
    </xdr:to>
    <xdr:cxnSp macro="">
      <xdr:nvCxnSpPr>
        <xdr:cNvPr id="374" name="直線コネクタ 373"/>
        <xdr:cNvCxnSpPr/>
      </xdr:nvCxnSpPr>
      <xdr:spPr>
        <a:xfrm>
          <a:off x="2209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165863</xdr:rowOff>
    </xdr:from>
    <xdr:to>
      <xdr:col>3</xdr:col>
      <xdr:colOff>142875</xdr:colOff>
      <xdr:row>77</xdr:row>
      <xdr:rowOff>165863</xdr:rowOff>
    </xdr:to>
    <xdr:cxnSp macro="">
      <xdr:nvCxnSpPr>
        <xdr:cNvPr id="377" name="直線コネクタ 376"/>
        <xdr:cNvCxnSpPr/>
      </xdr:nvCxnSpPr>
      <xdr:spPr>
        <a:xfrm>
          <a:off x="1320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8" name="フローチャート : 判断 377"/>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79" name="テキスト ボックス 378"/>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0" name="フローチャート : 判断 379"/>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1" name="テキスト ボックス 380"/>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7" name="円/楕円 386"/>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8"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9" name="円/楕円 388"/>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90" name="テキスト ボックス 389"/>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1" name="円/楕円 390"/>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2" name="テキスト ボックス 391"/>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93" name="円/楕円 392"/>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29990</xdr:rowOff>
    </xdr:from>
    <xdr:ext cx="762000" cy="259045"/>
    <xdr:sp macro="" textlink="">
      <xdr:nvSpPr>
        <xdr:cNvPr id="394" name="テキスト ボックス 393"/>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5" name="円/楕円 394"/>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29990</xdr:rowOff>
    </xdr:from>
    <xdr:ext cx="762000" cy="259045"/>
    <xdr:sp macro="" textlink="">
      <xdr:nvSpPr>
        <xdr:cNvPr id="396" name="テキスト ボックス 395"/>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公債費以外の経常収支比率は、類似団体平均と比較して</a:t>
          </a:r>
          <a:r>
            <a:rPr kumimoji="1" lang="en-US" altLang="ja-JP" sz="1300">
              <a:latin typeface="ＭＳ Ｐゴシック"/>
            </a:rPr>
            <a:t>13.4</a:t>
          </a:r>
          <a:r>
            <a:rPr kumimoji="1" lang="ja-JP" altLang="en-US" sz="1300">
              <a:latin typeface="ＭＳ Ｐゴシック"/>
            </a:rPr>
            <a:t>ポイント下回っており、低い水準を維持している。消防広域化の影響から人件費で比率が大きく減る一方、補助費等が大きく増加した。また、扶助費の歳出増や、分母となる歳入の経常一般財源と臨時財政対策債の減などにより、全体として前年度比</a:t>
          </a:r>
          <a:r>
            <a:rPr kumimoji="1" lang="en-US" altLang="ja-JP" sz="1300">
              <a:latin typeface="ＭＳ Ｐゴシック"/>
            </a:rPr>
            <a:t>0.1</a:t>
          </a:r>
          <a:r>
            <a:rPr kumimoji="1" lang="ja-JP" altLang="en-US" sz="1300">
              <a:latin typeface="ＭＳ Ｐゴシック"/>
            </a:rPr>
            <a:t>ポイントの増となったものの、低水準を維持することができた。引き続き歳出の抑制等により財政構造の弾力性の維持に努める。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2" name="直線コネクタ 421"/>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3"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4" name="直線コネクタ 423"/>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74</xdr:row>
      <xdr:rowOff>131572</xdr:rowOff>
    </xdr:to>
    <xdr:cxnSp macro="">
      <xdr:nvCxnSpPr>
        <xdr:cNvPr id="427" name="直線コネクタ 426"/>
        <xdr:cNvCxnSpPr/>
      </xdr:nvCxnSpPr>
      <xdr:spPr>
        <a:xfrm>
          <a:off x="15671800" y="12814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8"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9" name="フローチャート : 判断 428"/>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99568</xdr:rowOff>
    </xdr:from>
    <xdr:to>
      <xdr:col>22</xdr:col>
      <xdr:colOff>565150</xdr:colOff>
      <xdr:row>74</xdr:row>
      <xdr:rowOff>127000</xdr:rowOff>
    </xdr:to>
    <xdr:cxnSp macro="">
      <xdr:nvCxnSpPr>
        <xdr:cNvPr id="430" name="直線コネクタ 429"/>
        <xdr:cNvCxnSpPr/>
      </xdr:nvCxnSpPr>
      <xdr:spPr>
        <a:xfrm>
          <a:off x="14782800" y="12786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31" name="フローチャート : 判断 430"/>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2" name="テキスト ボックス 431"/>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99568</xdr:rowOff>
    </xdr:from>
    <xdr:to>
      <xdr:col>21</xdr:col>
      <xdr:colOff>361950</xdr:colOff>
      <xdr:row>74</xdr:row>
      <xdr:rowOff>108712</xdr:rowOff>
    </xdr:to>
    <xdr:cxnSp macro="">
      <xdr:nvCxnSpPr>
        <xdr:cNvPr id="433" name="直線コネクタ 432"/>
        <xdr:cNvCxnSpPr/>
      </xdr:nvCxnSpPr>
      <xdr:spPr>
        <a:xfrm flipV="1">
          <a:off x="13893800" y="12786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4" name="フローチャート : 判断 433"/>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5" name="テキスト ボックス 434"/>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108712</xdr:rowOff>
    </xdr:from>
    <xdr:to>
      <xdr:col>20</xdr:col>
      <xdr:colOff>158750</xdr:colOff>
      <xdr:row>74</xdr:row>
      <xdr:rowOff>127000</xdr:rowOff>
    </xdr:to>
    <xdr:cxnSp macro="">
      <xdr:nvCxnSpPr>
        <xdr:cNvPr id="436" name="直線コネクタ 435"/>
        <xdr:cNvCxnSpPr/>
      </xdr:nvCxnSpPr>
      <xdr:spPr>
        <a:xfrm flipV="1">
          <a:off x="13004800" y="12796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7" name="フローチャート : 判断 436"/>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8" name="テキスト ボックス 437"/>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9" name="フローチャート : 判断 438"/>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0" name="テキスト ボックス 439"/>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80772</xdr:rowOff>
    </xdr:from>
    <xdr:to>
      <xdr:col>24</xdr:col>
      <xdr:colOff>82550</xdr:colOff>
      <xdr:row>75</xdr:row>
      <xdr:rowOff>10922</xdr:rowOff>
    </xdr:to>
    <xdr:sp macro="" textlink="">
      <xdr:nvSpPr>
        <xdr:cNvPr id="446" name="円/楕円 445"/>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160799</xdr:rowOff>
    </xdr:from>
    <xdr:ext cx="762000" cy="259045"/>
    <xdr:sp macro="" textlink="">
      <xdr:nvSpPr>
        <xdr:cNvPr id="447" name="公債費以外該当値テキスト"/>
        <xdr:cNvSpPr txBox="1"/>
      </xdr:nvSpPr>
      <xdr:spPr>
        <a:xfrm>
          <a:off x="16598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8" name="円/楕円 447"/>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9" name="テキスト ボックス 448"/>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48768</xdr:rowOff>
    </xdr:from>
    <xdr:to>
      <xdr:col>21</xdr:col>
      <xdr:colOff>412750</xdr:colOff>
      <xdr:row>74</xdr:row>
      <xdr:rowOff>150368</xdr:rowOff>
    </xdr:to>
    <xdr:sp macro="" textlink="">
      <xdr:nvSpPr>
        <xdr:cNvPr id="450" name="円/楕円 449"/>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160545</xdr:rowOff>
    </xdr:from>
    <xdr:ext cx="762000" cy="259045"/>
    <xdr:sp macro="" textlink="">
      <xdr:nvSpPr>
        <xdr:cNvPr id="451" name="テキスト ボックス 450"/>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57912</xdr:rowOff>
    </xdr:from>
    <xdr:to>
      <xdr:col>20</xdr:col>
      <xdr:colOff>209550</xdr:colOff>
      <xdr:row>74</xdr:row>
      <xdr:rowOff>159512</xdr:rowOff>
    </xdr:to>
    <xdr:sp macro="" textlink="">
      <xdr:nvSpPr>
        <xdr:cNvPr id="452" name="円/楕円 451"/>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169689</xdr:rowOff>
    </xdr:from>
    <xdr:ext cx="762000" cy="259045"/>
    <xdr:sp macro="" textlink="">
      <xdr:nvSpPr>
        <xdr:cNvPr id="453" name="テキスト ボックス 452"/>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4" name="円/楕円 453"/>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5" name="テキスト ボックス 454"/>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静岡県三島市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89455</xdr:rowOff>
    </xdr:from>
    <xdr:to>
      <xdr:col>4</xdr:col>
      <xdr:colOff>1117600</xdr:colOff>
      <xdr:row>15</xdr:row>
      <xdr:rowOff>108168</xdr:rowOff>
    </xdr:to>
    <xdr:cxnSp macro="">
      <xdr:nvCxnSpPr>
        <xdr:cNvPr id="52" name="直線コネクタ 51"/>
        <xdr:cNvCxnSpPr/>
      </xdr:nvCxnSpPr>
      <xdr:spPr bwMode="auto">
        <a:xfrm>
          <a:off x="5003800" y="2708830"/>
          <a:ext cx="6477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89455</xdr:rowOff>
    </xdr:from>
    <xdr:to>
      <xdr:col>4</xdr:col>
      <xdr:colOff>469900</xdr:colOff>
      <xdr:row>15</xdr:row>
      <xdr:rowOff>122178</xdr:rowOff>
    </xdr:to>
    <xdr:cxnSp macro="">
      <xdr:nvCxnSpPr>
        <xdr:cNvPr id="55" name="直線コネクタ 54"/>
        <xdr:cNvCxnSpPr/>
      </xdr:nvCxnSpPr>
      <xdr:spPr bwMode="auto">
        <a:xfrm flipV="1">
          <a:off x="4305300" y="2708830"/>
          <a:ext cx="698500" cy="3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122178</xdr:rowOff>
    </xdr:from>
    <xdr:to>
      <xdr:col>3</xdr:col>
      <xdr:colOff>904875</xdr:colOff>
      <xdr:row>15</xdr:row>
      <xdr:rowOff>166722</xdr:rowOff>
    </xdr:to>
    <xdr:cxnSp macro="">
      <xdr:nvCxnSpPr>
        <xdr:cNvPr id="58" name="直線コネクタ 57"/>
        <xdr:cNvCxnSpPr/>
      </xdr:nvCxnSpPr>
      <xdr:spPr bwMode="auto">
        <a:xfrm flipV="1">
          <a:off x="3606800" y="2741553"/>
          <a:ext cx="698500" cy="4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92833</xdr:rowOff>
    </xdr:from>
    <xdr:to>
      <xdr:col>3</xdr:col>
      <xdr:colOff>955675</xdr:colOff>
      <xdr:row>17</xdr:row>
      <xdr:rowOff>22983</xdr:rowOff>
    </xdr:to>
    <xdr:sp macro="" textlink="">
      <xdr:nvSpPr>
        <xdr:cNvPr id="59" name="フローチャート : 判断 58"/>
        <xdr:cNvSpPr/>
      </xdr:nvSpPr>
      <xdr:spPr bwMode="auto">
        <a:xfrm>
          <a:off x="4254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7760</xdr:rowOff>
    </xdr:from>
    <xdr:ext cx="762000" cy="259045"/>
    <xdr:sp macro="" textlink="">
      <xdr:nvSpPr>
        <xdr:cNvPr id="60" name="テキスト ボックス 59"/>
        <xdr:cNvSpPr txBox="1"/>
      </xdr:nvSpPr>
      <xdr:spPr>
        <a:xfrm>
          <a:off x="3924300" y="297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98730</xdr:rowOff>
    </xdr:from>
    <xdr:to>
      <xdr:col>3</xdr:col>
      <xdr:colOff>206375</xdr:colOff>
      <xdr:row>15</xdr:row>
      <xdr:rowOff>166722</xdr:rowOff>
    </xdr:to>
    <xdr:cxnSp macro="">
      <xdr:nvCxnSpPr>
        <xdr:cNvPr id="61" name="直線コネクタ 60"/>
        <xdr:cNvCxnSpPr/>
      </xdr:nvCxnSpPr>
      <xdr:spPr bwMode="auto">
        <a:xfrm>
          <a:off x="2908300" y="2718105"/>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123923</xdr:rowOff>
    </xdr:from>
    <xdr:to>
      <xdr:col>3</xdr:col>
      <xdr:colOff>257175</xdr:colOff>
      <xdr:row>17</xdr:row>
      <xdr:rowOff>54073</xdr:rowOff>
    </xdr:to>
    <xdr:sp macro="" textlink="">
      <xdr:nvSpPr>
        <xdr:cNvPr id="62" name="フローチャート : 判断 61"/>
        <xdr:cNvSpPr/>
      </xdr:nvSpPr>
      <xdr:spPr bwMode="auto">
        <a:xfrm>
          <a:off x="35560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38850</xdr:rowOff>
    </xdr:from>
    <xdr:ext cx="762000" cy="259045"/>
    <xdr:sp macro="" textlink="">
      <xdr:nvSpPr>
        <xdr:cNvPr id="63" name="テキスト ボックス 62"/>
        <xdr:cNvSpPr txBox="1"/>
      </xdr:nvSpPr>
      <xdr:spPr>
        <a:xfrm>
          <a:off x="3225800" y="30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89862</xdr:rowOff>
    </xdr:from>
    <xdr:to>
      <xdr:col>2</xdr:col>
      <xdr:colOff>692150</xdr:colOff>
      <xdr:row>17</xdr:row>
      <xdr:rowOff>20012</xdr:rowOff>
    </xdr:to>
    <xdr:sp macro="" textlink="">
      <xdr:nvSpPr>
        <xdr:cNvPr id="64" name="フローチャート : 判断 63"/>
        <xdr:cNvSpPr/>
      </xdr:nvSpPr>
      <xdr:spPr bwMode="auto">
        <a:xfrm>
          <a:off x="28575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4789</xdr:rowOff>
    </xdr:from>
    <xdr:ext cx="762000" cy="259045"/>
    <xdr:sp macro="" textlink="">
      <xdr:nvSpPr>
        <xdr:cNvPr id="65" name="テキスト ボックス 64"/>
        <xdr:cNvSpPr txBox="1"/>
      </xdr:nvSpPr>
      <xdr:spPr>
        <a:xfrm>
          <a:off x="2527300" y="296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57368</xdr:rowOff>
    </xdr:from>
    <xdr:to>
      <xdr:col>5</xdr:col>
      <xdr:colOff>34925</xdr:colOff>
      <xdr:row>15</xdr:row>
      <xdr:rowOff>158968</xdr:rowOff>
    </xdr:to>
    <xdr:sp macro="" textlink="">
      <xdr:nvSpPr>
        <xdr:cNvPr id="71" name="円/楕円 70"/>
        <xdr:cNvSpPr/>
      </xdr:nvSpPr>
      <xdr:spPr bwMode="auto">
        <a:xfrm>
          <a:off x="5600700" y="267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73895</xdr:rowOff>
    </xdr:from>
    <xdr:ext cx="762000" cy="259045"/>
    <xdr:sp macro="" textlink="">
      <xdr:nvSpPr>
        <xdr:cNvPr id="72" name="人口1人当たり決算額の推移該当値テキスト130"/>
        <xdr:cNvSpPr txBox="1"/>
      </xdr:nvSpPr>
      <xdr:spPr>
        <a:xfrm>
          <a:off x="5740400" y="252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38655</xdr:rowOff>
    </xdr:from>
    <xdr:to>
      <xdr:col>4</xdr:col>
      <xdr:colOff>520700</xdr:colOff>
      <xdr:row>15</xdr:row>
      <xdr:rowOff>140255</xdr:rowOff>
    </xdr:to>
    <xdr:sp macro="" textlink="">
      <xdr:nvSpPr>
        <xdr:cNvPr id="73" name="円/楕円 72"/>
        <xdr:cNvSpPr/>
      </xdr:nvSpPr>
      <xdr:spPr bwMode="auto">
        <a:xfrm>
          <a:off x="4953000" y="265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150432</xdr:rowOff>
    </xdr:from>
    <xdr:ext cx="736600" cy="259045"/>
    <xdr:sp macro="" textlink="">
      <xdr:nvSpPr>
        <xdr:cNvPr id="74" name="テキスト ボックス 73"/>
        <xdr:cNvSpPr txBox="1"/>
      </xdr:nvSpPr>
      <xdr:spPr>
        <a:xfrm>
          <a:off x="4622800" y="2426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71378</xdr:rowOff>
    </xdr:from>
    <xdr:to>
      <xdr:col>3</xdr:col>
      <xdr:colOff>955675</xdr:colOff>
      <xdr:row>16</xdr:row>
      <xdr:rowOff>1528</xdr:rowOff>
    </xdr:to>
    <xdr:sp macro="" textlink="">
      <xdr:nvSpPr>
        <xdr:cNvPr id="75" name="円/楕円 74"/>
        <xdr:cNvSpPr/>
      </xdr:nvSpPr>
      <xdr:spPr bwMode="auto">
        <a:xfrm>
          <a:off x="4254500" y="269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11705</xdr:rowOff>
    </xdr:from>
    <xdr:ext cx="762000" cy="259045"/>
    <xdr:sp macro="" textlink="">
      <xdr:nvSpPr>
        <xdr:cNvPr id="76" name="テキスト ボックス 75"/>
        <xdr:cNvSpPr txBox="1"/>
      </xdr:nvSpPr>
      <xdr:spPr>
        <a:xfrm>
          <a:off x="3924300" y="245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115922</xdr:rowOff>
    </xdr:from>
    <xdr:to>
      <xdr:col>3</xdr:col>
      <xdr:colOff>257175</xdr:colOff>
      <xdr:row>16</xdr:row>
      <xdr:rowOff>46072</xdr:rowOff>
    </xdr:to>
    <xdr:sp macro="" textlink="">
      <xdr:nvSpPr>
        <xdr:cNvPr id="77" name="円/楕円 76"/>
        <xdr:cNvSpPr/>
      </xdr:nvSpPr>
      <xdr:spPr bwMode="auto">
        <a:xfrm>
          <a:off x="3556000" y="273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56249</xdr:rowOff>
    </xdr:from>
    <xdr:ext cx="762000" cy="259045"/>
    <xdr:sp macro="" textlink="">
      <xdr:nvSpPr>
        <xdr:cNvPr id="78" name="テキスト ボックス 77"/>
        <xdr:cNvSpPr txBox="1"/>
      </xdr:nvSpPr>
      <xdr:spPr>
        <a:xfrm>
          <a:off x="3225800" y="250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47930</xdr:rowOff>
    </xdr:from>
    <xdr:to>
      <xdr:col>2</xdr:col>
      <xdr:colOff>692150</xdr:colOff>
      <xdr:row>15</xdr:row>
      <xdr:rowOff>149530</xdr:rowOff>
    </xdr:to>
    <xdr:sp macro="" textlink="">
      <xdr:nvSpPr>
        <xdr:cNvPr id="79" name="円/楕円 78"/>
        <xdr:cNvSpPr/>
      </xdr:nvSpPr>
      <xdr:spPr bwMode="auto">
        <a:xfrm>
          <a:off x="2857500" y="266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159707</xdr:rowOff>
    </xdr:from>
    <xdr:ext cx="762000" cy="259045"/>
    <xdr:sp macro="" textlink="">
      <xdr:nvSpPr>
        <xdr:cNvPr id="80" name="テキスト ボックス 79"/>
        <xdr:cNvSpPr txBox="1"/>
      </xdr:nvSpPr>
      <xdr:spPr>
        <a:xfrm>
          <a:off x="2527300" y="24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301813</xdr:rowOff>
    </xdr:from>
    <xdr:to>
      <xdr:col>4</xdr:col>
      <xdr:colOff>1117600</xdr:colOff>
      <xdr:row>35</xdr:row>
      <xdr:rowOff>317391</xdr:rowOff>
    </xdr:to>
    <xdr:cxnSp macro="">
      <xdr:nvCxnSpPr>
        <xdr:cNvPr id="115" name="直線コネクタ 114"/>
        <xdr:cNvCxnSpPr/>
      </xdr:nvCxnSpPr>
      <xdr:spPr bwMode="auto">
        <a:xfrm flipV="1">
          <a:off x="5003800" y="6912163"/>
          <a:ext cx="647700" cy="1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317391</xdr:rowOff>
    </xdr:from>
    <xdr:to>
      <xdr:col>4</xdr:col>
      <xdr:colOff>469900</xdr:colOff>
      <xdr:row>36</xdr:row>
      <xdr:rowOff>15541</xdr:rowOff>
    </xdr:to>
    <xdr:cxnSp macro="">
      <xdr:nvCxnSpPr>
        <xdr:cNvPr id="118" name="直線コネクタ 117"/>
        <xdr:cNvCxnSpPr/>
      </xdr:nvCxnSpPr>
      <xdr:spPr bwMode="auto">
        <a:xfrm flipV="1">
          <a:off x="4305300" y="6927741"/>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295838</xdr:rowOff>
    </xdr:from>
    <xdr:to>
      <xdr:col>3</xdr:col>
      <xdr:colOff>904875</xdr:colOff>
      <xdr:row>36</xdr:row>
      <xdr:rowOff>15541</xdr:rowOff>
    </xdr:to>
    <xdr:cxnSp macro="">
      <xdr:nvCxnSpPr>
        <xdr:cNvPr id="121" name="直線コネクタ 120"/>
        <xdr:cNvCxnSpPr/>
      </xdr:nvCxnSpPr>
      <xdr:spPr bwMode="auto">
        <a:xfrm>
          <a:off x="3606800" y="6906188"/>
          <a:ext cx="698500" cy="6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92365</xdr:rowOff>
    </xdr:from>
    <xdr:to>
      <xdr:col>3</xdr:col>
      <xdr:colOff>955675</xdr:colOff>
      <xdr:row>37</xdr:row>
      <xdr:rowOff>22515</xdr:rowOff>
    </xdr:to>
    <xdr:sp macro="" textlink="">
      <xdr:nvSpPr>
        <xdr:cNvPr id="122" name="フローチャート : 判断 121"/>
        <xdr:cNvSpPr/>
      </xdr:nvSpPr>
      <xdr:spPr bwMode="auto">
        <a:xfrm>
          <a:off x="42545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7292</xdr:rowOff>
    </xdr:from>
    <xdr:ext cx="762000" cy="259045"/>
    <xdr:sp macro="" textlink="">
      <xdr:nvSpPr>
        <xdr:cNvPr id="123" name="テキスト ボックス 122"/>
        <xdr:cNvSpPr txBox="1"/>
      </xdr:nvSpPr>
      <xdr:spPr>
        <a:xfrm>
          <a:off x="3924300" y="713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295838</xdr:rowOff>
    </xdr:from>
    <xdr:to>
      <xdr:col>3</xdr:col>
      <xdr:colOff>206375</xdr:colOff>
      <xdr:row>35</xdr:row>
      <xdr:rowOff>304263</xdr:rowOff>
    </xdr:to>
    <xdr:cxnSp macro="">
      <xdr:nvCxnSpPr>
        <xdr:cNvPr id="124" name="直線コネクタ 123"/>
        <xdr:cNvCxnSpPr/>
      </xdr:nvCxnSpPr>
      <xdr:spPr bwMode="auto">
        <a:xfrm flipV="1">
          <a:off x="2908300" y="6906188"/>
          <a:ext cx="698500" cy="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11114</xdr:rowOff>
    </xdr:from>
    <xdr:to>
      <xdr:col>3</xdr:col>
      <xdr:colOff>257175</xdr:colOff>
      <xdr:row>36</xdr:row>
      <xdr:rowOff>112714</xdr:rowOff>
    </xdr:to>
    <xdr:sp macro="" textlink="">
      <xdr:nvSpPr>
        <xdr:cNvPr id="125" name="フローチャート : 判断 124"/>
        <xdr:cNvSpPr/>
      </xdr:nvSpPr>
      <xdr:spPr bwMode="auto">
        <a:xfrm>
          <a:off x="35560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97491</xdr:rowOff>
    </xdr:from>
    <xdr:ext cx="762000" cy="259045"/>
    <xdr:sp macro="" textlink="">
      <xdr:nvSpPr>
        <xdr:cNvPr id="126" name="テキスト ボックス 125"/>
        <xdr:cNvSpPr txBox="1"/>
      </xdr:nvSpPr>
      <xdr:spPr>
        <a:xfrm>
          <a:off x="3225800" y="70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317765</xdr:rowOff>
    </xdr:from>
    <xdr:to>
      <xdr:col>2</xdr:col>
      <xdr:colOff>692150</xdr:colOff>
      <xdr:row>36</xdr:row>
      <xdr:rowOff>76465</xdr:rowOff>
    </xdr:to>
    <xdr:sp macro="" textlink="">
      <xdr:nvSpPr>
        <xdr:cNvPr id="127" name="フローチャート : 判断 126"/>
        <xdr:cNvSpPr/>
      </xdr:nvSpPr>
      <xdr:spPr bwMode="auto">
        <a:xfrm>
          <a:off x="28575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61242</xdr:rowOff>
    </xdr:from>
    <xdr:ext cx="762000" cy="259045"/>
    <xdr:sp macro="" textlink="">
      <xdr:nvSpPr>
        <xdr:cNvPr id="128" name="テキスト ボックス 127"/>
        <xdr:cNvSpPr txBox="1"/>
      </xdr:nvSpPr>
      <xdr:spPr>
        <a:xfrm>
          <a:off x="2527300" y="70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251013</xdr:rowOff>
    </xdr:from>
    <xdr:to>
      <xdr:col>5</xdr:col>
      <xdr:colOff>34925</xdr:colOff>
      <xdr:row>36</xdr:row>
      <xdr:rowOff>9713</xdr:rowOff>
    </xdr:to>
    <xdr:sp macro="" textlink="">
      <xdr:nvSpPr>
        <xdr:cNvPr id="134" name="円/楕円 133"/>
        <xdr:cNvSpPr/>
      </xdr:nvSpPr>
      <xdr:spPr bwMode="auto">
        <a:xfrm>
          <a:off x="5600700" y="686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96090</xdr:rowOff>
    </xdr:from>
    <xdr:ext cx="762000" cy="259045"/>
    <xdr:sp macro="" textlink="">
      <xdr:nvSpPr>
        <xdr:cNvPr id="135" name="人口1人当たり決算額の推移該当値テキスト445"/>
        <xdr:cNvSpPr txBox="1"/>
      </xdr:nvSpPr>
      <xdr:spPr>
        <a:xfrm>
          <a:off x="5740400" y="670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266591</xdr:rowOff>
    </xdr:from>
    <xdr:to>
      <xdr:col>4</xdr:col>
      <xdr:colOff>520700</xdr:colOff>
      <xdr:row>36</xdr:row>
      <xdr:rowOff>25291</xdr:rowOff>
    </xdr:to>
    <xdr:sp macro="" textlink="">
      <xdr:nvSpPr>
        <xdr:cNvPr id="136" name="円/楕円 135"/>
        <xdr:cNvSpPr/>
      </xdr:nvSpPr>
      <xdr:spPr bwMode="auto">
        <a:xfrm>
          <a:off x="4953000" y="687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35468</xdr:rowOff>
    </xdr:from>
    <xdr:ext cx="736600" cy="259045"/>
    <xdr:sp macro="" textlink="">
      <xdr:nvSpPr>
        <xdr:cNvPr id="137" name="テキスト ボックス 136"/>
        <xdr:cNvSpPr txBox="1"/>
      </xdr:nvSpPr>
      <xdr:spPr>
        <a:xfrm>
          <a:off x="4622800" y="6645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307641</xdr:rowOff>
    </xdr:from>
    <xdr:to>
      <xdr:col>3</xdr:col>
      <xdr:colOff>955675</xdr:colOff>
      <xdr:row>36</xdr:row>
      <xdr:rowOff>66341</xdr:rowOff>
    </xdr:to>
    <xdr:sp macro="" textlink="">
      <xdr:nvSpPr>
        <xdr:cNvPr id="138" name="円/楕円 137"/>
        <xdr:cNvSpPr/>
      </xdr:nvSpPr>
      <xdr:spPr bwMode="auto">
        <a:xfrm>
          <a:off x="4254500" y="691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76518</xdr:rowOff>
    </xdr:from>
    <xdr:ext cx="762000" cy="259045"/>
    <xdr:sp macro="" textlink="">
      <xdr:nvSpPr>
        <xdr:cNvPr id="139" name="テキスト ボックス 138"/>
        <xdr:cNvSpPr txBox="1"/>
      </xdr:nvSpPr>
      <xdr:spPr>
        <a:xfrm>
          <a:off x="3924300" y="668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245038</xdr:rowOff>
    </xdr:from>
    <xdr:to>
      <xdr:col>3</xdr:col>
      <xdr:colOff>257175</xdr:colOff>
      <xdr:row>36</xdr:row>
      <xdr:rowOff>3738</xdr:rowOff>
    </xdr:to>
    <xdr:sp macro="" textlink="">
      <xdr:nvSpPr>
        <xdr:cNvPr id="140" name="円/楕円 139"/>
        <xdr:cNvSpPr/>
      </xdr:nvSpPr>
      <xdr:spPr bwMode="auto">
        <a:xfrm>
          <a:off x="3556000" y="6855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13915</xdr:rowOff>
    </xdr:from>
    <xdr:ext cx="762000" cy="259045"/>
    <xdr:sp macro="" textlink="">
      <xdr:nvSpPr>
        <xdr:cNvPr id="141" name="テキスト ボックス 140"/>
        <xdr:cNvSpPr txBox="1"/>
      </xdr:nvSpPr>
      <xdr:spPr>
        <a:xfrm>
          <a:off x="3225800" y="662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253463</xdr:rowOff>
    </xdr:from>
    <xdr:to>
      <xdr:col>2</xdr:col>
      <xdr:colOff>692150</xdr:colOff>
      <xdr:row>36</xdr:row>
      <xdr:rowOff>12163</xdr:rowOff>
    </xdr:to>
    <xdr:sp macro="" textlink="">
      <xdr:nvSpPr>
        <xdr:cNvPr id="142" name="円/楕円 141"/>
        <xdr:cNvSpPr/>
      </xdr:nvSpPr>
      <xdr:spPr bwMode="auto">
        <a:xfrm>
          <a:off x="2857500" y="6863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22340</xdr:rowOff>
    </xdr:from>
    <xdr:ext cx="762000" cy="259045"/>
    <xdr:sp macro="" textlink="">
      <xdr:nvSpPr>
        <xdr:cNvPr id="143" name="テキスト ボックス 142"/>
        <xdr:cNvSpPr txBox="1"/>
      </xdr:nvSpPr>
      <xdr:spPr>
        <a:xfrm>
          <a:off x="2527300" y="66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111,410
110,214
62.02
36,156,846
35,476,042
651,155
20,738,427
38,594,343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6818</xdr:rowOff>
    </xdr:from>
    <xdr:to>
      <xdr:col>6</xdr:col>
      <xdr:colOff>511175</xdr:colOff>
      <xdr:row>34</xdr:row>
      <xdr:rowOff>129152</xdr:rowOff>
    </xdr:to>
    <xdr:cxnSp macro="">
      <xdr:nvCxnSpPr>
        <xdr:cNvPr id="63" name="直線コネクタ 62"/>
        <xdr:cNvCxnSpPr/>
      </xdr:nvCxnSpPr>
      <xdr:spPr>
        <a:xfrm>
          <a:off x="3797300" y="5836118"/>
          <a:ext cx="838200" cy="1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155572</xdr:rowOff>
    </xdr:from>
    <xdr:to>
      <xdr:col>5</xdr:col>
      <xdr:colOff>358775</xdr:colOff>
      <xdr:row>34</xdr:row>
      <xdr:rowOff>6818</xdr:rowOff>
    </xdr:to>
    <xdr:cxnSp macro="">
      <xdr:nvCxnSpPr>
        <xdr:cNvPr id="66" name="直線コネクタ 65"/>
        <xdr:cNvCxnSpPr/>
      </xdr:nvCxnSpPr>
      <xdr:spPr>
        <a:xfrm>
          <a:off x="2908300" y="5813422"/>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155572</xdr:rowOff>
    </xdr:from>
    <xdr:to>
      <xdr:col>4</xdr:col>
      <xdr:colOff>155575</xdr:colOff>
      <xdr:row>33</xdr:row>
      <xdr:rowOff>160176</xdr:rowOff>
    </xdr:to>
    <xdr:cxnSp macro="">
      <xdr:nvCxnSpPr>
        <xdr:cNvPr id="69" name="直線コネクタ 68"/>
        <xdr:cNvCxnSpPr/>
      </xdr:nvCxnSpPr>
      <xdr:spPr>
        <a:xfrm flipV="1">
          <a:off x="2019300" y="5813422"/>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90141</xdr:rowOff>
    </xdr:from>
    <xdr:to>
      <xdr:col>4</xdr:col>
      <xdr:colOff>206375</xdr:colOff>
      <xdr:row>35</xdr:row>
      <xdr:rowOff>20291</xdr:rowOff>
    </xdr:to>
    <xdr:sp macro="" textlink="">
      <xdr:nvSpPr>
        <xdr:cNvPr id="70" name="フローチャート : 判断 69"/>
        <xdr:cNvSpPr/>
      </xdr:nvSpPr>
      <xdr:spPr>
        <a:xfrm>
          <a:off x="2857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11418</xdr:rowOff>
    </xdr:from>
    <xdr:ext cx="534377" cy="259045"/>
    <xdr:sp macro="" textlink="">
      <xdr:nvSpPr>
        <xdr:cNvPr id="71" name="テキスト ボックス 70"/>
        <xdr:cNvSpPr txBox="1"/>
      </xdr:nvSpPr>
      <xdr:spPr>
        <a:xfrm>
          <a:off x="2641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100577</xdr:rowOff>
    </xdr:from>
    <xdr:to>
      <xdr:col>2</xdr:col>
      <xdr:colOff>638175</xdr:colOff>
      <xdr:row>33</xdr:row>
      <xdr:rowOff>160176</xdr:rowOff>
    </xdr:to>
    <xdr:cxnSp macro="">
      <xdr:nvCxnSpPr>
        <xdr:cNvPr id="72" name="直線コネクタ 71"/>
        <xdr:cNvCxnSpPr/>
      </xdr:nvCxnSpPr>
      <xdr:spPr>
        <a:xfrm>
          <a:off x="1130300" y="5758427"/>
          <a:ext cx="8890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137559</xdr:rowOff>
    </xdr:from>
    <xdr:to>
      <xdr:col>3</xdr:col>
      <xdr:colOff>3175</xdr:colOff>
      <xdr:row>35</xdr:row>
      <xdr:rowOff>67709</xdr:rowOff>
    </xdr:to>
    <xdr:sp macro="" textlink="">
      <xdr:nvSpPr>
        <xdr:cNvPr id="73" name="フローチャート : 判断 72"/>
        <xdr:cNvSpPr/>
      </xdr:nvSpPr>
      <xdr:spPr>
        <a:xfrm>
          <a:off x="1968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58836</xdr:rowOff>
    </xdr:from>
    <xdr:ext cx="534377" cy="259045"/>
    <xdr:sp macro="" textlink="">
      <xdr:nvSpPr>
        <xdr:cNvPr id="74" name="テキスト ボックス 73"/>
        <xdr:cNvSpPr txBox="1"/>
      </xdr:nvSpPr>
      <xdr:spPr>
        <a:xfrm>
          <a:off x="1752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59149</xdr:rowOff>
    </xdr:from>
    <xdr:to>
      <xdr:col>1</xdr:col>
      <xdr:colOff>485775</xdr:colOff>
      <xdr:row>34</xdr:row>
      <xdr:rowOff>160749</xdr:rowOff>
    </xdr:to>
    <xdr:sp macro="" textlink="">
      <xdr:nvSpPr>
        <xdr:cNvPr id="75" name="フローチャート : 判断 74"/>
        <xdr:cNvSpPr/>
      </xdr:nvSpPr>
      <xdr:spPr>
        <a:xfrm>
          <a:off x="1079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151876</xdr:rowOff>
    </xdr:from>
    <xdr:ext cx="534377" cy="259045"/>
    <xdr:sp macro="" textlink="">
      <xdr:nvSpPr>
        <xdr:cNvPr id="76" name="テキスト ボックス 75"/>
        <xdr:cNvSpPr txBox="1"/>
      </xdr:nvSpPr>
      <xdr:spPr>
        <a:xfrm>
          <a:off x="863111" y="59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78352</xdr:rowOff>
    </xdr:from>
    <xdr:to>
      <xdr:col>6</xdr:col>
      <xdr:colOff>561975</xdr:colOff>
      <xdr:row>35</xdr:row>
      <xdr:rowOff>8502</xdr:rowOff>
    </xdr:to>
    <xdr:sp macro="" textlink="">
      <xdr:nvSpPr>
        <xdr:cNvPr id="82" name="円/楕円 81"/>
        <xdr:cNvSpPr/>
      </xdr:nvSpPr>
      <xdr:spPr>
        <a:xfrm>
          <a:off x="4584700" y="5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56779</xdr:rowOff>
    </xdr:from>
    <xdr:ext cx="534377" cy="259045"/>
    <xdr:sp macro="" textlink="">
      <xdr:nvSpPr>
        <xdr:cNvPr id="83" name="人件費該当値テキスト"/>
        <xdr:cNvSpPr txBox="1"/>
      </xdr:nvSpPr>
      <xdr:spPr>
        <a:xfrm>
          <a:off x="4686300" y="58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127468</xdr:rowOff>
    </xdr:from>
    <xdr:to>
      <xdr:col>5</xdr:col>
      <xdr:colOff>409575</xdr:colOff>
      <xdr:row>34</xdr:row>
      <xdr:rowOff>57618</xdr:rowOff>
    </xdr:to>
    <xdr:sp macro="" textlink="">
      <xdr:nvSpPr>
        <xdr:cNvPr id="84" name="円/楕円 83"/>
        <xdr:cNvSpPr/>
      </xdr:nvSpPr>
      <xdr:spPr>
        <a:xfrm>
          <a:off x="3746500" y="57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74145</xdr:rowOff>
    </xdr:from>
    <xdr:ext cx="534377" cy="259045"/>
    <xdr:sp macro="" textlink="">
      <xdr:nvSpPr>
        <xdr:cNvPr id="85" name="テキスト ボックス 84"/>
        <xdr:cNvSpPr txBox="1"/>
      </xdr:nvSpPr>
      <xdr:spPr>
        <a:xfrm>
          <a:off x="3530111" y="55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104772</xdr:rowOff>
    </xdr:from>
    <xdr:to>
      <xdr:col>4</xdr:col>
      <xdr:colOff>206375</xdr:colOff>
      <xdr:row>34</xdr:row>
      <xdr:rowOff>34922</xdr:rowOff>
    </xdr:to>
    <xdr:sp macro="" textlink="">
      <xdr:nvSpPr>
        <xdr:cNvPr id="86" name="円/楕円 85"/>
        <xdr:cNvSpPr/>
      </xdr:nvSpPr>
      <xdr:spPr>
        <a:xfrm>
          <a:off x="2857500" y="5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51449</xdr:rowOff>
    </xdr:from>
    <xdr:ext cx="534377" cy="259045"/>
    <xdr:sp macro="" textlink="">
      <xdr:nvSpPr>
        <xdr:cNvPr id="87" name="テキスト ボックス 86"/>
        <xdr:cNvSpPr txBox="1"/>
      </xdr:nvSpPr>
      <xdr:spPr>
        <a:xfrm>
          <a:off x="2641111" y="5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109376</xdr:rowOff>
    </xdr:from>
    <xdr:to>
      <xdr:col>3</xdr:col>
      <xdr:colOff>3175</xdr:colOff>
      <xdr:row>34</xdr:row>
      <xdr:rowOff>39526</xdr:rowOff>
    </xdr:to>
    <xdr:sp macro="" textlink="">
      <xdr:nvSpPr>
        <xdr:cNvPr id="88" name="円/楕円 87"/>
        <xdr:cNvSpPr/>
      </xdr:nvSpPr>
      <xdr:spPr>
        <a:xfrm>
          <a:off x="1968500" y="57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56053</xdr:rowOff>
    </xdr:from>
    <xdr:ext cx="534377" cy="259045"/>
    <xdr:sp macro="" textlink="">
      <xdr:nvSpPr>
        <xdr:cNvPr id="89" name="テキスト ボックス 88"/>
        <xdr:cNvSpPr txBox="1"/>
      </xdr:nvSpPr>
      <xdr:spPr>
        <a:xfrm>
          <a:off x="1752111" y="55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49777</xdr:rowOff>
    </xdr:from>
    <xdr:to>
      <xdr:col>1</xdr:col>
      <xdr:colOff>485775</xdr:colOff>
      <xdr:row>33</xdr:row>
      <xdr:rowOff>151377</xdr:rowOff>
    </xdr:to>
    <xdr:sp macro="" textlink="">
      <xdr:nvSpPr>
        <xdr:cNvPr id="90" name="円/楕円 89"/>
        <xdr:cNvSpPr/>
      </xdr:nvSpPr>
      <xdr:spPr>
        <a:xfrm>
          <a:off x="1079500" y="57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167904</xdr:rowOff>
    </xdr:from>
    <xdr:ext cx="534377" cy="259045"/>
    <xdr:sp macro="" textlink="">
      <xdr:nvSpPr>
        <xdr:cNvPr id="91" name="テキスト ボックス 90"/>
        <xdr:cNvSpPr txBox="1"/>
      </xdr:nvSpPr>
      <xdr:spPr>
        <a:xfrm>
          <a:off x="863111" y="548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115788</xdr:rowOff>
    </xdr:from>
    <xdr:to>
      <xdr:col>6</xdr:col>
      <xdr:colOff>511175</xdr:colOff>
      <xdr:row>56</xdr:row>
      <xdr:rowOff>158056</xdr:rowOff>
    </xdr:to>
    <xdr:cxnSp macro="">
      <xdr:nvCxnSpPr>
        <xdr:cNvPr id="119" name="直線コネクタ 118"/>
        <xdr:cNvCxnSpPr/>
      </xdr:nvCxnSpPr>
      <xdr:spPr>
        <a:xfrm>
          <a:off x="3797300" y="9716988"/>
          <a:ext cx="8382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115788</xdr:rowOff>
    </xdr:from>
    <xdr:to>
      <xdr:col>5</xdr:col>
      <xdr:colOff>358775</xdr:colOff>
      <xdr:row>56</xdr:row>
      <xdr:rowOff>144226</xdr:rowOff>
    </xdr:to>
    <xdr:cxnSp macro="">
      <xdr:nvCxnSpPr>
        <xdr:cNvPr id="122" name="直線コネクタ 121"/>
        <xdr:cNvCxnSpPr/>
      </xdr:nvCxnSpPr>
      <xdr:spPr>
        <a:xfrm flipV="1">
          <a:off x="2908300" y="9716988"/>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144226</xdr:rowOff>
    </xdr:from>
    <xdr:to>
      <xdr:col>4</xdr:col>
      <xdr:colOff>155575</xdr:colOff>
      <xdr:row>57</xdr:row>
      <xdr:rowOff>42797</xdr:rowOff>
    </xdr:to>
    <xdr:cxnSp macro="">
      <xdr:nvCxnSpPr>
        <xdr:cNvPr id="125" name="直線コネクタ 124"/>
        <xdr:cNvCxnSpPr/>
      </xdr:nvCxnSpPr>
      <xdr:spPr>
        <a:xfrm flipV="1">
          <a:off x="2019300" y="9745426"/>
          <a:ext cx="889000" cy="7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14194</xdr:rowOff>
    </xdr:from>
    <xdr:to>
      <xdr:col>4</xdr:col>
      <xdr:colOff>206375</xdr:colOff>
      <xdr:row>57</xdr:row>
      <xdr:rowOff>115794</xdr:rowOff>
    </xdr:to>
    <xdr:sp macro="" textlink="">
      <xdr:nvSpPr>
        <xdr:cNvPr id="126" name="フローチャート : 判断 125"/>
        <xdr:cNvSpPr/>
      </xdr:nvSpPr>
      <xdr:spPr>
        <a:xfrm>
          <a:off x="2857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106921</xdr:rowOff>
    </xdr:from>
    <xdr:ext cx="534377" cy="259045"/>
    <xdr:sp macro="" textlink="">
      <xdr:nvSpPr>
        <xdr:cNvPr id="127" name="テキスト ボックス 126"/>
        <xdr:cNvSpPr txBox="1"/>
      </xdr:nvSpPr>
      <xdr:spPr>
        <a:xfrm>
          <a:off x="2641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35733</xdr:rowOff>
    </xdr:from>
    <xdr:to>
      <xdr:col>2</xdr:col>
      <xdr:colOff>638175</xdr:colOff>
      <xdr:row>57</xdr:row>
      <xdr:rowOff>42797</xdr:rowOff>
    </xdr:to>
    <xdr:cxnSp macro="">
      <xdr:nvCxnSpPr>
        <xdr:cNvPr id="128" name="直線コネクタ 127"/>
        <xdr:cNvCxnSpPr/>
      </xdr:nvCxnSpPr>
      <xdr:spPr>
        <a:xfrm>
          <a:off x="1130300" y="9808383"/>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72989</xdr:rowOff>
    </xdr:from>
    <xdr:to>
      <xdr:col>3</xdr:col>
      <xdr:colOff>3175</xdr:colOff>
      <xdr:row>58</xdr:row>
      <xdr:rowOff>3139</xdr:rowOff>
    </xdr:to>
    <xdr:sp macro="" textlink="">
      <xdr:nvSpPr>
        <xdr:cNvPr id="129" name="フローチャート : 判断 128"/>
        <xdr:cNvSpPr/>
      </xdr:nvSpPr>
      <xdr:spPr>
        <a:xfrm>
          <a:off x="1968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165716</xdr:rowOff>
    </xdr:from>
    <xdr:ext cx="534377" cy="259045"/>
    <xdr:sp macro="" textlink="">
      <xdr:nvSpPr>
        <xdr:cNvPr id="130" name="テキスト ボックス 129"/>
        <xdr:cNvSpPr txBox="1"/>
      </xdr:nvSpPr>
      <xdr:spPr>
        <a:xfrm>
          <a:off x="1752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79802</xdr:rowOff>
    </xdr:from>
    <xdr:to>
      <xdr:col>1</xdr:col>
      <xdr:colOff>485775</xdr:colOff>
      <xdr:row>58</xdr:row>
      <xdr:rowOff>9952</xdr:rowOff>
    </xdr:to>
    <xdr:sp macro="" textlink="">
      <xdr:nvSpPr>
        <xdr:cNvPr id="131" name="フローチャート : 判断 130"/>
        <xdr:cNvSpPr/>
      </xdr:nvSpPr>
      <xdr:spPr>
        <a:xfrm>
          <a:off x="1079500" y="98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1079</xdr:rowOff>
    </xdr:from>
    <xdr:ext cx="534377" cy="259045"/>
    <xdr:sp macro="" textlink="">
      <xdr:nvSpPr>
        <xdr:cNvPr id="132" name="テキスト ボックス 131"/>
        <xdr:cNvSpPr txBox="1"/>
      </xdr:nvSpPr>
      <xdr:spPr>
        <a:xfrm>
          <a:off x="863111" y="99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107256</xdr:rowOff>
    </xdr:from>
    <xdr:to>
      <xdr:col>6</xdr:col>
      <xdr:colOff>561975</xdr:colOff>
      <xdr:row>57</xdr:row>
      <xdr:rowOff>37406</xdr:rowOff>
    </xdr:to>
    <xdr:sp macro="" textlink="">
      <xdr:nvSpPr>
        <xdr:cNvPr id="138" name="円/楕円 137"/>
        <xdr:cNvSpPr/>
      </xdr:nvSpPr>
      <xdr:spPr>
        <a:xfrm>
          <a:off x="4584700" y="97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130133</xdr:rowOff>
    </xdr:from>
    <xdr:ext cx="534377" cy="259045"/>
    <xdr:sp macro="" textlink="">
      <xdr:nvSpPr>
        <xdr:cNvPr id="139" name="物件費該当値テキスト"/>
        <xdr:cNvSpPr txBox="1"/>
      </xdr:nvSpPr>
      <xdr:spPr>
        <a:xfrm>
          <a:off x="4686300" y="955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64988</xdr:rowOff>
    </xdr:from>
    <xdr:to>
      <xdr:col>5</xdr:col>
      <xdr:colOff>409575</xdr:colOff>
      <xdr:row>56</xdr:row>
      <xdr:rowOff>166588</xdr:rowOff>
    </xdr:to>
    <xdr:sp macro="" textlink="">
      <xdr:nvSpPr>
        <xdr:cNvPr id="140" name="円/楕円 139"/>
        <xdr:cNvSpPr/>
      </xdr:nvSpPr>
      <xdr:spPr>
        <a:xfrm>
          <a:off x="3746500" y="96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11665</xdr:rowOff>
    </xdr:from>
    <xdr:ext cx="534377" cy="259045"/>
    <xdr:sp macro="" textlink="">
      <xdr:nvSpPr>
        <xdr:cNvPr id="141" name="テキスト ボックス 140"/>
        <xdr:cNvSpPr txBox="1"/>
      </xdr:nvSpPr>
      <xdr:spPr>
        <a:xfrm>
          <a:off x="3530111" y="94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93426</xdr:rowOff>
    </xdr:from>
    <xdr:to>
      <xdr:col>4</xdr:col>
      <xdr:colOff>206375</xdr:colOff>
      <xdr:row>57</xdr:row>
      <xdr:rowOff>23576</xdr:rowOff>
    </xdr:to>
    <xdr:sp macro="" textlink="">
      <xdr:nvSpPr>
        <xdr:cNvPr id="142" name="円/楕円 141"/>
        <xdr:cNvSpPr/>
      </xdr:nvSpPr>
      <xdr:spPr>
        <a:xfrm>
          <a:off x="2857500" y="969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40103</xdr:rowOff>
    </xdr:from>
    <xdr:ext cx="534377" cy="259045"/>
    <xdr:sp macro="" textlink="">
      <xdr:nvSpPr>
        <xdr:cNvPr id="143" name="テキスト ボックス 142"/>
        <xdr:cNvSpPr txBox="1"/>
      </xdr:nvSpPr>
      <xdr:spPr>
        <a:xfrm>
          <a:off x="2641111" y="94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163447</xdr:rowOff>
    </xdr:from>
    <xdr:to>
      <xdr:col>3</xdr:col>
      <xdr:colOff>3175</xdr:colOff>
      <xdr:row>57</xdr:row>
      <xdr:rowOff>93597</xdr:rowOff>
    </xdr:to>
    <xdr:sp macro="" textlink="">
      <xdr:nvSpPr>
        <xdr:cNvPr id="144" name="円/楕円 143"/>
        <xdr:cNvSpPr/>
      </xdr:nvSpPr>
      <xdr:spPr>
        <a:xfrm>
          <a:off x="1968500" y="9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110124</xdr:rowOff>
    </xdr:from>
    <xdr:ext cx="534377" cy="259045"/>
    <xdr:sp macro="" textlink="">
      <xdr:nvSpPr>
        <xdr:cNvPr id="145" name="テキスト ボックス 144"/>
        <xdr:cNvSpPr txBox="1"/>
      </xdr:nvSpPr>
      <xdr:spPr>
        <a:xfrm>
          <a:off x="1752111" y="95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156383</xdr:rowOff>
    </xdr:from>
    <xdr:to>
      <xdr:col>1</xdr:col>
      <xdr:colOff>485775</xdr:colOff>
      <xdr:row>57</xdr:row>
      <xdr:rowOff>86533</xdr:rowOff>
    </xdr:to>
    <xdr:sp macro="" textlink="">
      <xdr:nvSpPr>
        <xdr:cNvPr id="146" name="円/楕円 145"/>
        <xdr:cNvSpPr/>
      </xdr:nvSpPr>
      <xdr:spPr>
        <a:xfrm>
          <a:off x="1079500" y="97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103060</xdr:rowOff>
    </xdr:from>
    <xdr:ext cx="534377" cy="259045"/>
    <xdr:sp macro="" textlink="">
      <xdr:nvSpPr>
        <xdr:cNvPr id="147" name="テキスト ボックス 146"/>
        <xdr:cNvSpPr txBox="1"/>
      </xdr:nvSpPr>
      <xdr:spPr>
        <a:xfrm>
          <a:off x="863111" y="95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165863</xdr:rowOff>
    </xdr:from>
    <xdr:to>
      <xdr:col>6</xdr:col>
      <xdr:colOff>511175</xdr:colOff>
      <xdr:row>77</xdr:row>
      <xdr:rowOff>168911</xdr:rowOff>
    </xdr:to>
    <xdr:cxnSp macro="">
      <xdr:nvCxnSpPr>
        <xdr:cNvPr id="176" name="直線コネクタ 175"/>
        <xdr:cNvCxnSpPr/>
      </xdr:nvCxnSpPr>
      <xdr:spPr>
        <a:xfrm flipV="1">
          <a:off x="3797300" y="1336751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168911</xdr:rowOff>
    </xdr:from>
    <xdr:to>
      <xdr:col>5</xdr:col>
      <xdr:colOff>358775</xdr:colOff>
      <xdr:row>78</xdr:row>
      <xdr:rowOff>1524</xdr:rowOff>
    </xdr:to>
    <xdr:cxnSp macro="">
      <xdr:nvCxnSpPr>
        <xdr:cNvPr id="179" name="直線コネクタ 178"/>
        <xdr:cNvCxnSpPr/>
      </xdr:nvCxnSpPr>
      <xdr:spPr>
        <a:xfrm flipV="1">
          <a:off x="2908300" y="13370561"/>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1524</xdr:rowOff>
    </xdr:from>
    <xdr:to>
      <xdr:col>4</xdr:col>
      <xdr:colOff>155575</xdr:colOff>
      <xdr:row>78</xdr:row>
      <xdr:rowOff>5587</xdr:rowOff>
    </xdr:to>
    <xdr:cxnSp macro="">
      <xdr:nvCxnSpPr>
        <xdr:cNvPr id="182" name="直線コネクタ 181"/>
        <xdr:cNvCxnSpPr/>
      </xdr:nvCxnSpPr>
      <xdr:spPr>
        <a:xfrm flipV="1">
          <a:off x="2019300" y="13374624"/>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71120</xdr:rowOff>
    </xdr:from>
    <xdr:to>
      <xdr:col>4</xdr:col>
      <xdr:colOff>206375</xdr:colOff>
      <xdr:row>77</xdr:row>
      <xdr:rowOff>1270</xdr:rowOff>
    </xdr:to>
    <xdr:sp macro="" textlink="">
      <xdr:nvSpPr>
        <xdr:cNvPr id="183" name="フローチャート : 判断 182"/>
        <xdr:cNvSpPr/>
      </xdr:nvSpPr>
      <xdr:spPr>
        <a:xfrm>
          <a:off x="2857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17797</xdr:rowOff>
    </xdr:from>
    <xdr:ext cx="469744" cy="259045"/>
    <xdr:sp macro="" textlink="">
      <xdr:nvSpPr>
        <xdr:cNvPr id="184" name="テキスト ボックス 183"/>
        <xdr:cNvSpPr txBox="1"/>
      </xdr:nvSpPr>
      <xdr:spPr>
        <a:xfrm>
          <a:off x="2673427"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5587</xdr:rowOff>
    </xdr:from>
    <xdr:to>
      <xdr:col>2</xdr:col>
      <xdr:colOff>638175</xdr:colOff>
      <xdr:row>78</xdr:row>
      <xdr:rowOff>9906</xdr:rowOff>
    </xdr:to>
    <xdr:cxnSp macro="">
      <xdr:nvCxnSpPr>
        <xdr:cNvPr id="185" name="直線コネクタ 184"/>
        <xdr:cNvCxnSpPr/>
      </xdr:nvCxnSpPr>
      <xdr:spPr>
        <a:xfrm flipV="1">
          <a:off x="1130300" y="13378687"/>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83693</xdr:rowOff>
    </xdr:from>
    <xdr:to>
      <xdr:col>3</xdr:col>
      <xdr:colOff>3175</xdr:colOff>
      <xdr:row>77</xdr:row>
      <xdr:rowOff>13843</xdr:rowOff>
    </xdr:to>
    <xdr:sp macro="" textlink="">
      <xdr:nvSpPr>
        <xdr:cNvPr id="186" name="フローチャート : 判断 185"/>
        <xdr:cNvSpPr/>
      </xdr:nvSpPr>
      <xdr:spPr>
        <a:xfrm>
          <a:off x="1968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30370</xdr:rowOff>
    </xdr:from>
    <xdr:ext cx="469744" cy="259045"/>
    <xdr:sp macro="" textlink="">
      <xdr:nvSpPr>
        <xdr:cNvPr id="187" name="テキスト ボックス 186"/>
        <xdr:cNvSpPr txBox="1"/>
      </xdr:nvSpPr>
      <xdr:spPr>
        <a:xfrm>
          <a:off x="1784427"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80263</xdr:rowOff>
    </xdr:from>
    <xdr:to>
      <xdr:col>1</xdr:col>
      <xdr:colOff>485775</xdr:colOff>
      <xdr:row>77</xdr:row>
      <xdr:rowOff>10413</xdr:rowOff>
    </xdr:to>
    <xdr:sp macro="" textlink="">
      <xdr:nvSpPr>
        <xdr:cNvPr id="188" name="フローチャート : 判断 187"/>
        <xdr:cNvSpPr/>
      </xdr:nvSpPr>
      <xdr:spPr>
        <a:xfrm>
          <a:off x="1079500" y="1311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26941</xdr:rowOff>
    </xdr:from>
    <xdr:ext cx="469744" cy="259045"/>
    <xdr:sp macro="" textlink="">
      <xdr:nvSpPr>
        <xdr:cNvPr id="189" name="テキスト ボックス 188"/>
        <xdr:cNvSpPr txBox="1"/>
      </xdr:nvSpPr>
      <xdr:spPr>
        <a:xfrm>
          <a:off x="895427" y="128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115063</xdr:rowOff>
    </xdr:from>
    <xdr:to>
      <xdr:col>6</xdr:col>
      <xdr:colOff>561975</xdr:colOff>
      <xdr:row>78</xdr:row>
      <xdr:rowOff>45213</xdr:rowOff>
    </xdr:to>
    <xdr:sp macro="" textlink="">
      <xdr:nvSpPr>
        <xdr:cNvPr id="195" name="円/楕円 194"/>
        <xdr:cNvSpPr/>
      </xdr:nvSpPr>
      <xdr:spPr>
        <a:xfrm>
          <a:off x="45847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93490</xdr:rowOff>
    </xdr:from>
    <xdr:ext cx="469744" cy="259045"/>
    <xdr:sp macro="" textlink="">
      <xdr:nvSpPr>
        <xdr:cNvPr id="196" name="維持補修費該当値テキスト"/>
        <xdr:cNvSpPr txBox="1"/>
      </xdr:nvSpPr>
      <xdr:spPr>
        <a:xfrm>
          <a:off x="4686300" y="132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118111</xdr:rowOff>
    </xdr:from>
    <xdr:to>
      <xdr:col>5</xdr:col>
      <xdr:colOff>409575</xdr:colOff>
      <xdr:row>78</xdr:row>
      <xdr:rowOff>48261</xdr:rowOff>
    </xdr:to>
    <xdr:sp macro="" textlink="">
      <xdr:nvSpPr>
        <xdr:cNvPr id="197" name="円/楕円 196"/>
        <xdr:cNvSpPr/>
      </xdr:nvSpPr>
      <xdr:spPr>
        <a:xfrm>
          <a:off x="37465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39388</xdr:rowOff>
    </xdr:from>
    <xdr:ext cx="469744" cy="259045"/>
    <xdr:sp macro="" textlink="">
      <xdr:nvSpPr>
        <xdr:cNvPr id="198" name="テキスト ボックス 197"/>
        <xdr:cNvSpPr txBox="1"/>
      </xdr:nvSpPr>
      <xdr:spPr>
        <a:xfrm>
          <a:off x="3562427"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122174</xdr:rowOff>
    </xdr:from>
    <xdr:to>
      <xdr:col>4</xdr:col>
      <xdr:colOff>206375</xdr:colOff>
      <xdr:row>78</xdr:row>
      <xdr:rowOff>52324</xdr:rowOff>
    </xdr:to>
    <xdr:sp macro="" textlink="">
      <xdr:nvSpPr>
        <xdr:cNvPr id="199" name="円/楕円 198"/>
        <xdr:cNvSpPr/>
      </xdr:nvSpPr>
      <xdr:spPr>
        <a:xfrm>
          <a:off x="2857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43451</xdr:rowOff>
    </xdr:from>
    <xdr:ext cx="469744" cy="259045"/>
    <xdr:sp macro="" textlink="">
      <xdr:nvSpPr>
        <xdr:cNvPr id="200" name="テキスト ボックス 199"/>
        <xdr:cNvSpPr txBox="1"/>
      </xdr:nvSpPr>
      <xdr:spPr>
        <a:xfrm>
          <a:off x="2673427" y="134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126237</xdr:rowOff>
    </xdr:from>
    <xdr:to>
      <xdr:col>3</xdr:col>
      <xdr:colOff>3175</xdr:colOff>
      <xdr:row>78</xdr:row>
      <xdr:rowOff>56387</xdr:rowOff>
    </xdr:to>
    <xdr:sp macro="" textlink="">
      <xdr:nvSpPr>
        <xdr:cNvPr id="201" name="円/楕円 200"/>
        <xdr:cNvSpPr/>
      </xdr:nvSpPr>
      <xdr:spPr>
        <a:xfrm>
          <a:off x="1968500" y="133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47514</xdr:rowOff>
    </xdr:from>
    <xdr:ext cx="469744" cy="259045"/>
    <xdr:sp macro="" textlink="">
      <xdr:nvSpPr>
        <xdr:cNvPr id="202" name="テキスト ボックス 201"/>
        <xdr:cNvSpPr txBox="1"/>
      </xdr:nvSpPr>
      <xdr:spPr>
        <a:xfrm>
          <a:off x="1784427" y="134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130556</xdr:rowOff>
    </xdr:from>
    <xdr:to>
      <xdr:col>1</xdr:col>
      <xdr:colOff>485775</xdr:colOff>
      <xdr:row>78</xdr:row>
      <xdr:rowOff>60706</xdr:rowOff>
    </xdr:to>
    <xdr:sp macro="" textlink="">
      <xdr:nvSpPr>
        <xdr:cNvPr id="203" name="円/楕円 202"/>
        <xdr:cNvSpPr/>
      </xdr:nvSpPr>
      <xdr:spPr>
        <a:xfrm>
          <a:off x="1079500" y="133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51833</xdr:rowOff>
    </xdr:from>
    <xdr:ext cx="469744" cy="259045"/>
    <xdr:sp macro="" textlink="">
      <xdr:nvSpPr>
        <xdr:cNvPr id="204" name="テキスト ボックス 203"/>
        <xdr:cNvSpPr txBox="1"/>
      </xdr:nvSpPr>
      <xdr:spPr>
        <a:xfrm>
          <a:off x="895427" y="1342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35089</xdr:rowOff>
    </xdr:from>
    <xdr:to>
      <xdr:col>6</xdr:col>
      <xdr:colOff>511175</xdr:colOff>
      <xdr:row>98</xdr:row>
      <xdr:rowOff>81623</xdr:rowOff>
    </xdr:to>
    <xdr:cxnSp macro="">
      <xdr:nvCxnSpPr>
        <xdr:cNvPr id="234" name="直線コネクタ 233"/>
        <xdr:cNvCxnSpPr/>
      </xdr:nvCxnSpPr>
      <xdr:spPr>
        <a:xfrm flipV="1">
          <a:off x="3797300" y="16837189"/>
          <a:ext cx="8382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81623</xdr:rowOff>
    </xdr:from>
    <xdr:to>
      <xdr:col>5</xdr:col>
      <xdr:colOff>358775</xdr:colOff>
      <xdr:row>98</xdr:row>
      <xdr:rowOff>134786</xdr:rowOff>
    </xdr:to>
    <xdr:cxnSp macro="">
      <xdr:nvCxnSpPr>
        <xdr:cNvPr id="237" name="直線コネクタ 236"/>
        <xdr:cNvCxnSpPr/>
      </xdr:nvCxnSpPr>
      <xdr:spPr>
        <a:xfrm flipV="1">
          <a:off x="2908300" y="16883723"/>
          <a:ext cx="889000" cy="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134786</xdr:rowOff>
    </xdr:from>
    <xdr:to>
      <xdr:col>4</xdr:col>
      <xdr:colOff>155575</xdr:colOff>
      <xdr:row>99</xdr:row>
      <xdr:rowOff>24561</xdr:rowOff>
    </xdr:to>
    <xdr:cxnSp macro="">
      <xdr:nvCxnSpPr>
        <xdr:cNvPr id="240" name="直線コネクタ 239"/>
        <xdr:cNvCxnSpPr/>
      </xdr:nvCxnSpPr>
      <xdr:spPr>
        <a:xfrm flipV="1">
          <a:off x="2019300" y="16936886"/>
          <a:ext cx="889000" cy="6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70244</xdr:rowOff>
    </xdr:from>
    <xdr:to>
      <xdr:col>4</xdr:col>
      <xdr:colOff>206375</xdr:colOff>
      <xdr:row>97</xdr:row>
      <xdr:rowOff>394</xdr:rowOff>
    </xdr:to>
    <xdr:sp macro="" textlink="">
      <xdr:nvSpPr>
        <xdr:cNvPr id="241" name="フローチャート : 判断 240"/>
        <xdr:cNvSpPr/>
      </xdr:nvSpPr>
      <xdr:spPr>
        <a:xfrm>
          <a:off x="2857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16921</xdr:rowOff>
    </xdr:from>
    <xdr:ext cx="534377" cy="259045"/>
    <xdr:sp macro="" textlink="">
      <xdr:nvSpPr>
        <xdr:cNvPr id="242" name="テキスト ボックス 241"/>
        <xdr:cNvSpPr txBox="1"/>
      </xdr:nvSpPr>
      <xdr:spPr>
        <a:xfrm>
          <a:off x="2641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24561</xdr:rowOff>
    </xdr:from>
    <xdr:to>
      <xdr:col>2</xdr:col>
      <xdr:colOff>638175</xdr:colOff>
      <xdr:row>99</xdr:row>
      <xdr:rowOff>31852</xdr:rowOff>
    </xdr:to>
    <xdr:cxnSp macro="">
      <xdr:nvCxnSpPr>
        <xdr:cNvPr id="243" name="直線コネクタ 242"/>
        <xdr:cNvCxnSpPr/>
      </xdr:nvCxnSpPr>
      <xdr:spPr>
        <a:xfrm flipV="1">
          <a:off x="1130300" y="16998111"/>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138888</xdr:rowOff>
    </xdr:from>
    <xdr:to>
      <xdr:col>3</xdr:col>
      <xdr:colOff>3175</xdr:colOff>
      <xdr:row>97</xdr:row>
      <xdr:rowOff>69038</xdr:rowOff>
    </xdr:to>
    <xdr:sp macro="" textlink="">
      <xdr:nvSpPr>
        <xdr:cNvPr id="244" name="フローチャート : 判断 243"/>
        <xdr:cNvSpPr/>
      </xdr:nvSpPr>
      <xdr:spPr>
        <a:xfrm>
          <a:off x="1968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85565</xdr:rowOff>
    </xdr:from>
    <xdr:ext cx="534377" cy="259045"/>
    <xdr:sp macro="" textlink="">
      <xdr:nvSpPr>
        <xdr:cNvPr id="245" name="テキスト ボックス 244"/>
        <xdr:cNvSpPr txBox="1"/>
      </xdr:nvSpPr>
      <xdr:spPr>
        <a:xfrm>
          <a:off x="1752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156984</xdr:rowOff>
    </xdr:from>
    <xdr:to>
      <xdr:col>1</xdr:col>
      <xdr:colOff>485775</xdr:colOff>
      <xdr:row>97</xdr:row>
      <xdr:rowOff>87134</xdr:rowOff>
    </xdr:to>
    <xdr:sp macro="" textlink="">
      <xdr:nvSpPr>
        <xdr:cNvPr id="246" name="フローチャート : 判断 245"/>
        <xdr:cNvSpPr/>
      </xdr:nvSpPr>
      <xdr:spPr>
        <a:xfrm>
          <a:off x="1079500" y="1661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103661</xdr:rowOff>
    </xdr:from>
    <xdr:ext cx="534377" cy="259045"/>
    <xdr:sp macro="" textlink="">
      <xdr:nvSpPr>
        <xdr:cNvPr id="247" name="テキスト ボックス 246"/>
        <xdr:cNvSpPr txBox="1"/>
      </xdr:nvSpPr>
      <xdr:spPr>
        <a:xfrm>
          <a:off x="863111" y="163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155739</xdr:rowOff>
    </xdr:from>
    <xdr:to>
      <xdr:col>6</xdr:col>
      <xdr:colOff>561975</xdr:colOff>
      <xdr:row>98</xdr:row>
      <xdr:rowOff>85889</xdr:rowOff>
    </xdr:to>
    <xdr:sp macro="" textlink="">
      <xdr:nvSpPr>
        <xdr:cNvPr id="253" name="円/楕円 252"/>
        <xdr:cNvSpPr/>
      </xdr:nvSpPr>
      <xdr:spPr>
        <a:xfrm>
          <a:off x="4584700" y="167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134166</xdr:rowOff>
    </xdr:from>
    <xdr:ext cx="534377" cy="259045"/>
    <xdr:sp macro="" textlink="">
      <xdr:nvSpPr>
        <xdr:cNvPr id="254" name="扶助費該当値テキスト"/>
        <xdr:cNvSpPr txBox="1"/>
      </xdr:nvSpPr>
      <xdr:spPr>
        <a:xfrm>
          <a:off x="4686300" y="167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30823</xdr:rowOff>
    </xdr:from>
    <xdr:to>
      <xdr:col>5</xdr:col>
      <xdr:colOff>409575</xdr:colOff>
      <xdr:row>98</xdr:row>
      <xdr:rowOff>132423</xdr:rowOff>
    </xdr:to>
    <xdr:sp macro="" textlink="">
      <xdr:nvSpPr>
        <xdr:cNvPr id="255" name="円/楕円 254"/>
        <xdr:cNvSpPr/>
      </xdr:nvSpPr>
      <xdr:spPr>
        <a:xfrm>
          <a:off x="3746500" y="168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123550</xdr:rowOff>
    </xdr:from>
    <xdr:ext cx="534377" cy="259045"/>
    <xdr:sp macro="" textlink="">
      <xdr:nvSpPr>
        <xdr:cNvPr id="256" name="テキスト ボックス 255"/>
        <xdr:cNvSpPr txBox="1"/>
      </xdr:nvSpPr>
      <xdr:spPr>
        <a:xfrm>
          <a:off x="3530111" y="169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83986</xdr:rowOff>
    </xdr:from>
    <xdr:to>
      <xdr:col>4</xdr:col>
      <xdr:colOff>206375</xdr:colOff>
      <xdr:row>99</xdr:row>
      <xdr:rowOff>14136</xdr:rowOff>
    </xdr:to>
    <xdr:sp macro="" textlink="">
      <xdr:nvSpPr>
        <xdr:cNvPr id="257" name="円/楕円 256"/>
        <xdr:cNvSpPr/>
      </xdr:nvSpPr>
      <xdr:spPr>
        <a:xfrm>
          <a:off x="2857500" y="16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5263</xdr:rowOff>
    </xdr:from>
    <xdr:ext cx="534377" cy="259045"/>
    <xdr:sp macro="" textlink="">
      <xdr:nvSpPr>
        <xdr:cNvPr id="258" name="テキスト ボックス 257"/>
        <xdr:cNvSpPr txBox="1"/>
      </xdr:nvSpPr>
      <xdr:spPr>
        <a:xfrm>
          <a:off x="2641111" y="169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145211</xdr:rowOff>
    </xdr:from>
    <xdr:to>
      <xdr:col>3</xdr:col>
      <xdr:colOff>3175</xdr:colOff>
      <xdr:row>99</xdr:row>
      <xdr:rowOff>75361</xdr:rowOff>
    </xdr:to>
    <xdr:sp macro="" textlink="">
      <xdr:nvSpPr>
        <xdr:cNvPr id="259" name="円/楕円 258"/>
        <xdr:cNvSpPr/>
      </xdr:nvSpPr>
      <xdr:spPr>
        <a:xfrm>
          <a:off x="1968500" y="169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66488</xdr:rowOff>
    </xdr:from>
    <xdr:ext cx="534377" cy="259045"/>
    <xdr:sp macro="" textlink="">
      <xdr:nvSpPr>
        <xdr:cNvPr id="260" name="テキスト ボックス 259"/>
        <xdr:cNvSpPr txBox="1"/>
      </xdr:nvSpPr>
      <xdr:spPr>
        <a:xfrm>
          <a:off x="1752111" y="170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152502</xdr:rowOff>
    </xdr:from>
    <xdr:to>
      <xdr:col>1</xdr:col>
      <xdr:colOff>485775</xdr:colOff>
      <xdr:row>99</xdr:row>
      <xdr:rowOff>82652</xdr:rowOff>
    </xdr:to>
    <xdr:sp macro="" textlink="">
      <xdr:nvSpPr>
        <xdr:cNvPr id="261" name="円/楕円 260"/>
        <xdr:cNvSpPr/>
      </xdr:nvSpPr>
      <xdr:spPr>
        <a:xfrm>
          <a:off x="1079500" y="169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73779</xdr:rowOff>
    </xdr:from>
    <xdr:ext cx="534377" cy="259045"/>
    <xdr:sp macro="" textlink="">
      <xdr:nvSpPr>
        <xdr:cNvPr id="262" name="テキスト ボックス 261"/>
        <xdr:cNvSpPr txBox="1"/>
      </xdr:nvSpPr>
      <xdr:spPr>
        <a:xfrm>
          <a:off x="863111" y="170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77887</xdr:rowOff>
    </xdr:from>
    <xdr:to>
      <xdr:col>15</xdr:col>
      <xdr:colOff>180975</xdr:colOff>
      <xdr:row>36</xdr:row>
      <xdr:rowOff>64879</xdr:rowOff>
    </xdr:to>
    <xdr:cxnSp macro="">
      <xdr:nvCxnSpPr>
        <xdr:cNvPr id="289" name="直線コネクタ 288"/>
        <xdr:cNvCxnSpPr/>
      </xdr:nvCxnSpPr>
      <xdr:spPr>
        <a:xfrm flipV="1">
          <a:off x="9639300" y="6078637"/>
          <a:ext cx="8382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64879</xdr:rowOff>
    </xdr:from>
    <xdr:to>
      <xdr:col>14</xdr:col>
      <xdr:colOff>28575</xdr:colOff>
      <xdr:row>36</xdr:row>
      <xdr:rowOff>118120</xdr:rowOff>
    </xdr:to>
    <xdr:cxnSp macro="">
      <xdr:nvCxnSpPr>
        <xdr:cNvPr id="292" name="直線コネクタ 291"/>
        <xdr:cNvCxnSpPr/>
      </xdr:nvCxnSpPr>
      <xdr:spPr>
        <a:xfrm flipV="1">
          <a:off x="8750300" y="6237079"/>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118120</xdr:rowOff>
    </xdr:from>
    <xdr:to>
      <xdr:col>12</xdr:col>
      <xdr:colOff>511175</xdr:colOff>
      <xdr:row>36</xdr:row>
      <xdr:rowOff>171361</xdr:rowOff>
    </xdr:to>
    <xdr:cxnSp macro="">
      <xdr:nvCxnSpPr>
        <xdr:cNvPr id="295" name="直線コネクタ 294"/>
        <xdr:cNvCxnSpPr/>
      </xdr:nvCxnSpPr>
      <xdr:spPr>
        <a:xfrm flipV="1">
          <a:off x="7861300" y="6290320"/>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142027</xdr:rowOff>
    </xdr:from>
    <xdr:to>
      <xdr:col>12</xdr:col>
      <xdr:colOff>561975</xdr:colOff>
      <xdr:row>35</xdr:row>
      <xdr:rowOff>72177</xdr:rowOff>
    </xdr:to>
    <xdr:sp macro="" textlink="">
      <xdr:nvSpPr>
        <xdr:cNvPr id="296" name="フローチャート : 判断 295"/>
        <xdr:cNvSpPr/>
      </xdr:nvSpPr>
      <xdr:spPr>
        <a:xfrm>
          <a:off x="8699500" y="597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88704</xdr:rowOff>
    </xdr:from>
    <xdr:ext cx="534377" cy="259045"/>
    <xdr:sp macro="" textlink="">
      <xdr:nvSpPr>
        <xdr:cNvPr id="297" name="テキスト ボックス 296"/>
        <xdr:cNvSpPr txBox="1"/>
      </xdr:nvSpPr>
      <xdr:spPr>
        <a:xfrm>
          <a:off x="8483111" y="57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168504</xdr:rowOff>
    </xdr:from>
    <xdr:to>
      <xdr:col>11</xdr:col>
      <xdr:colOff>307975</xdr:colOff>
      <xdr:row>36</xdr:row>
      <xdr:rowOff>171361</xdr:rowOff>
    </xdr:to>
    <xdr:cxnSp macro="">
      <xdr:nvCxnSpPr>
        <xdr:cNvPr id="298" name="直線コネクタ 297"/>
        <xdr:cNvCxnSpPr/>
      </xdr:nvCxnSpPr>
      <xdr:spPr>
        <a:xfrm>
          <a:off x="6972300" y="634070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115006</xdr:rowOff>
    </xdr:from>
    <xdr:to>
      <xdr:col>11</xdr:col>
      <xdr:colOff>358775</xdr:colOff>
      <xdr:row>35</xdr:row>
      <xdr:rowOff>45156</xdr:rowOff>
    </xdr:to>
    <xdr:sp macro="" textlink="">
      <xdr:nvSpPr>
        <xdr:cNvPr id="299" name="フローチャート : 判断 298"/>
        <xdr:cNvSpPr/>
      </xdr:nvSpPr>
      <xdr:spPr>
        <a:xfrm>
          <a:off x="7810500" y="5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61683</xdr:rowOff>
    </xdr:from>
    <xdr:ext cx="534377" cy="259045"/>
    <xdr:sp macro="" textlink="">
      <xdr:nvSpPr>
        <xdr:cNvPr id="300" name="テキスト ボックス 299"/>
        <xdr:cNvSpPr txBox="1"/>
      </xdr:nvSpPr>
      <xdr:spPr>
        <a:xfrm>
          <a:off x="7594111" y="57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160406</xdr:rowOff>
    </xdr:from>
    <xdr:to>
      <xdr:col>10</xdr:col>
      <xdr:colOff>155575</xdr:colOff>
      <xdr:row>35</xdr:row>
      <xdr:rowOff>90556</xdr:rowOff>
    </xdr:to>
    <xdr:sp macro="" textlink="">
      <xdr:nvSpPr>
        <xdr:cNvPr id="301" name="フローチャート : 判断 300"/>
        <xdr:cNvSpPr/>
      </xdr:nvSpPr>
      <xdr:spPr>
        <a:xfrm>
          <a:off x="6921500" y="598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107083</xdr:rowOff>
    </xdr:from>
    <xdr:ext cx="534377" cy="259045"/>
    <xdr:sp macro="" textlink="">
      <xdr:nvSpPr>
        <xdr:cNvPr id="302" name="テキスト ボックス 301"/>
        <xdr:cNvSpPr txBox="1"/>
      </xdr:nvSpPr>
      <xdr:spPr>
        <a:xfrm>
          <a:off x="6705111" y="57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27087</xdr:rowOff>
    </xdr:from>
    <xdr:to>
      <xdr:col>15</xdr:col>
      <xdr:colOff>231775</xdr:colOff>
      <xdr:row>35</xdr:row>
      <xdr:rowOff>128687</xdr:rowOff>
    </xdr:to>
    <xdr:sp macro="" textlink="">
      <xdr:nvSpPr>
        <xdr:cNvPr id="308" name="円/楕円 307"/>
        <xdr:cNvSpPr/>
      </xdr:nvSpPr>
      <xdr:spPr>
        <a:xfrm>
          <a:off x="10426700" y="60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5514</xdr:rowOff>
    </xdr:from>
    <xdr:ext cx="534377" cy="259045"/>
    <xdr:sp macro="" textlink="">
      <xdr:nvSpPr>
        <xdr:cNvPr id="309" name="補助費等該当値テキスト"/>
        <xdr:cNvSpPr txBox="1"/>
      </xdr:nvSpPr>
      <xdr:spPr>
        <a:xfrm>
          <a:off x="10528300" y="600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14079</xdr:rowOff>
    </xdr:from>
    <xdr:to>
      <xdr:col>14</xdr:col>
      <xdr:colOff>79375</xdr:colOff>
      <xdr:row>36</xdr:row>
      <xdr:rowOff>115679</xdr:rowOff>
    </xdr:to>
    <xdr:sp macro="" textlink="">
      <xdr:nvSpPr>
        <xdr:cNvPr id="310" name="円/楕円 309"/>
        <xdr:cNvSpPr/>
      </xdr:nvSpPr>
      <xdr:spPr>
        <a:xfrm>
          <a:off x="9588500" y="61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106806</xdr:rowOff>
    </xdr:from>
    <xdr:ext cx="534377" cy="259045"/>
    <xdr:sp macro="" textlink="">
      <xdr:nvSpPr>
        <xdr:cNvPr id="311" name="テキスト ボックス 310"/>
        <xdr:cNvSpPr txBox="1"/>
      </xdr:nvSpPr>
      <xdr:spPr>
        <a:xfrm>
          <a:off x="9372111" y="627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67320</xdr:rowOff>
    </xdr:from>
    <xdr:to>
      <xdr:col>12</xdr:col>
      <xdr:colOff>561975</xdr:colOff>
      <xdr:row>36</xdr:row>
      <xdr:rowOff>168920</xdr:rowOff>
    </xdr:to>
    <xdr:sp macro="" textlink="">
      <xdr:nvSpPr>
        <xdr:cNvPr id="312" name="円/楕円 311"/>
        <xdr:cNvSpPr/>
      </xdr:nvSpPr>
      <xdr:spPr>
        <a:xfrm>
          <a:off x="8699500" y="62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160047</xdr:rowOff>
    </xdr:from>
    <xdr:ext cx="534377" cy="259045"/>
    <xdr:sp macro="" textlink="">
      <xdr:nvSpPr>
        <xdr:cNvPr id="313" name="テキスト ボックス 312"/>
        <xdr:cNvSpPr txBox="1"/>
      </xdr:nvSpPr>
      <xdr:spPr>
        <a:xfrm>
          <a:off x="8483111" y="633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120561</xdr:rowOff>
    </xdr:from>
    <xdr:to>
      <xdr:col>11</xdr:col>
      <xdr:colOff>358775</xdr:colOff>
      <xdr:row>37</xdr:row>
      <xdr:rowOff>50711</xdr:rowOff>
    </xdr:to>
    <xdr:sp macro="" textlink="">
      <xdr:nvSpPr>
        <xdr:cNvPr id="314" name="円/楕円 313"/>
        <xdr:cNvSpPr/>
      </xdr:nvSpPr>
      <xdr:spPr>
        <a:xfrm>
          <a:off x="7810500" y="62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41838</xdr:rowOff>
    </xdr:from>
    <xdr:ext cx="534377" cy="259045"/>
    <xdr:sp macro="" textlink="">
      <xdr:nvSpPr>
        <xdr:cNvPr id="315" name="テキスト ボックス 314"/>
        <xdr:cNvSpPr txBox="1"/>
      </xdr:nvSpPr>
      <xdr:spPr>
        <a:xfrm>
          <a:off x="7594111" y="63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117704</xdr:rowOff>
    </xdr:from>
    <xdr:to>
      <xdr:col>10</xdr:col>
      <xdr:colOff>155575</xdr:colOff>
      <xdr:row>37</xdr:row>
      <xdr:rowOff>47854</xdr:rowOff>
    </xdr:to>
    <xdr:sp macro="" textlink="">
      <xdr:nvSpPr>
        <xdr:cNvPr id="316" name="円/楕円 315"/>
        <xdr:cNvSpPr/>
      </xdr:nvSpPr>
      <xdr:spPr>
        <a:xfrm>
          <a:off x="6921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38981</xdr:rowOff>
    </xdr:from>
    <xdr:ext cx="534377" cy="259045"/>
    <xdr:sp macro="" textlink="">
      <xdr:nvSpPr>
        <xdr:cNvPr id="317" name="テキスト ボックス 316"/>
        <xdr:cNvSpPr txBox="1"/>
      </xdr:nvSpPr>
      <xdr:spPr>
        <a:xfrm>
          <a:off x="6705111" y="63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166881</xdr:rowOff>
    </xdr:from>
    <xdr:to>
      <xdr:col>15</xdr:col>
      <xdr:colOff>180975</xdr:colOff>
      <xdr:row>57</xdr:row>
      <xdr:rowOff>72971</xdr:rowOff>
    </xdr:to>
    <xdr:cxnSp macro="">
      <xdr:nvCxnSpPr>
        <xdr:cNvPr id="348" name="直線コネクタ 347"/>
        <xdr:cNvCxnSpPr/>
      </xdr:nvCxnSpPr>
      <xdr:spPr>
        <a:xfrm>
          <a:off x="9639300" y="9768081"/>
          <a:ext cx="838200" cy="7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106325</xdr:rowOff>
    </xdr:from>
    <xdr:to>
      <xdr:col>14</xdr:col>
      <xdr:colOff>28575</xdr:colOff>
      <xdr:row>56</xdr:row>
      <xdr:rowOff>166881</xdr:rowOff>
    </xdr:to>
    <xdr:cxnSp macro="">
      <xdr:nvCxnSpPr>
        <xdr:cNvPr id="351" name="直線コネクタ 350"/>
        <xdr:cNvCxnSpPr/>
      </xdr:nvCxnSpPr>
      <xdr:spPr>
        <a:xfrm>
          <a:off x="8750300" y="9707525"/>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106325</xdr:rowOff>
    </xdr:from>
    <xdr:to>
      <xdr:col>12</xdr:col>
      <xdr:colOff>511175</xdr:colOff>
      <xdr:row>57</xdr:row>
      <xdr:rowOff>113640</xdr:rowOff>
    </xdr:to>
    <xdr:cxnSp macro="">
      <xdr:nvCxnSpPr>
        <xdr:cNvPr id="354" name="直線コネクタ 353"/>
        <xdr:cNvCxnSpPr/>
      </xdr:nvCxnSpPr>
      <xdr:spPr>
        <a:xfrm flipV="1">
          <a:off x="7861300" y="9707525"/>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68490</xdr:rowOff>
    </xdr:from>
    <xdr:to>
      <xdr:col>12</xdr:col>
      <xdr:colOff>561975</xdr:colOff>
      <xdr:row>56</xdr:row>
      <xdr:rowOff>170090</xdr:rowOff>
    </xdr:to>
    <xdr:sp macro="" textlink="">
      <xdr:nvSpPr>
        <xdr:cNvPr id="355" name="フローチャート : 判断 354"/>
        <xdr:cNvSpPr/>
      </xdr:nvSpPr>
      <xdr:spPr>
        <a:xfrm>
          <a:off x="8699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161217</xdr:rowOff>
    </xdr:from>
    <xdr:ext cx="534377" cy="259045"/>
    <xdr:sp macro="" textlink="">
      <xdr:nvSpPr>
        <xdr:cNvPr id="356" name="テキスト ボックス 355"/>
        <xdr:cNvSpPr txBox="1"/>
      </xdr:nvSpPr>
      <xdr:spPr>
        <a:xfrm>
          <a:off x="8483111" y="97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113640</xdr:rowOff>
    </xdr:from>
    <xdr:to>
      <xdr:col>11</xdr:col>
      <xdr:colOff>307975</xdr:colOff>
      <xdr:row>57</xdr:row>
      <xdr:rowOff>136565</xdr:rowOff>
    </xdr:to>
    <xdr:cxnSp macro="">
      <xdr:nvCxnSpPr>
        <xdr:cNvPr id="357" name="直線コネクタ 356"/>
        <xdr:cNvCxnSpPr/>
      </xdr:nvCxnSpPr>
      <xdr:spPr>
        <a:xfrm flipV="1">
          <a:off x="6972300" y="9886290"/>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120121</xdr:rowOff>
    </xdr:from>
    <xdr:to>
      <xdr:col>11</xdr:col>
      <xdr:colOff>358775</xdr:colOff>
      <xdr:row>57</xdr:row>
      <xdr:rowOff>50271</xdr:rowOff>
    </xdr:to>
    <xdr:sp macro="" textlink="">
      <xdr:nvSpPr>
        <xdr:cNvPr id="358" name="フローチャート : 判断 357"/>
        <xdr:cNvSpPr/>
      </xdr:nvSpPr>
      <xdr:spPr>
        <a:xfrm>
          <a:off x="7810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66798</xdr:rowOff>
    </xdr:from>
    <xdr:ext cx="534377" cy="259045"/>
    <xdr:sp macro="" textlink="">
      <xdr:nvSpPr>
        <xdr:cNvPr id="359" name="テキスト ボックス 358"/>
        <xdr:cNvSpPr txBox="1"/>
      </xdr:nvSpPr>
      <xdr:spPr>
        <a:xfrm>
          <a:off x="7594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117758</xdr:rowOff>
    </xdr:from>
    <xdr:to>
      <xdr:col>10</xdr:col>
      <xdr:colOff>155575</xdr:colOff>
      <xdr:row>57</xdr:row>
      <xdr:rowOff>47908</xdr:rowOff>
    </xdr:to>
    <xdr:sp macro="" textlink="">
      <xdr:nvSpPr>
        <xdr:cNvPr id="360" name="フローチャート : 判断 359"/>
        <xdr:cNvSpPr/>
      </xdr:nvSpPr>
      <xdr:spPr>
        <a:xfrm>
          <a:off x="6921500" y="971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64435</xdr:rowOff>
    </xdr:from>
    <xdr:ext cx="534377" cy="259045"/>
    <xdr:sp macro="" textlink="">
      <xdr:nvSpPr>
        <xdr:cNvPr id="361" name="テキスト ボックス 360"/>
        <xdr:cNvSpPr txBox="1"/>
      </xdr:nvSpPr>
      <xdr:spPr>
        <a:xfrm>
          <a:off x="6705111" y="9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22171</xdr:rowOff>
    </xdr:from>
    <xdr:to>
      <xdr:col>15</xdr:col>
      <xdr:colOff>231775</xdr:colOff>
      <xdr:row>57</xdr:row>
      <xdr:rowOff>123771</xdr:rowOff>
    </xdr:to>
    <xdr:sp macro="" textlink="">
      <xdr:nvSpPr>
        <xdr:cNvPr id="367" name="円/楕円 366"/>
        <xdr:cNvSpPr/>
      </xdr:nvSpPr>
      <xdr:spPr>
        <a:xfrm>
          <a:off x="10426700" y="97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598</xdr:rowOff>
    </xdr:from>
    <xdr:ext cx="534377" cy="259045"/>
    <xdr:sp macro="" textlink="">
      <xdr:nvSpPr>
        <xdr:cNvPr id="368" name="普通建設事業費該当値テキスト"/>
        <xdr:cNvSpPr txBox="1"/>
      </xdr:nvSpPr>
      <xdr:spPr>
        <a:xfrm>
          <a:off x="10528300" y="97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116081</xdr:rowOff>
    </xdr:from>
    <xdr:to>
      <xdr:col>14</xdr:col>
      <xdr:colOff>79375</xdr:colOff>
      <xdr:row>57</xdr:row>
      <xdr:rowOff>46231</xdr:rowOff>
    </xdr:to>
    <xdr:sp macro="" textlink="">
      <xdr:nvSpPr>
        <xdr:cNvPr id="369" name="円/楕円 368"/>
        <xdr:cNvSpPr/>
      </xdr:nvSpPr>
      <xdr:spPr>
        <a:xfrm>
          <a:off x="9588500" y="97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37358</xdr:rowOff>
    </xdr:from>
    <xdr:ext cx="534377" cy="259045"/>
    <xdr:sp macro="" textlink="">
      <xdr:nvSpPr>
        <xdr:cNvPr id="370" name="テキスト ボックス 369"/>
        <xdr:cNvSpPr txBox="1"/>
      </xdr:nvSpPr>
      <xdr:spPr>
        <a:xfrm>
          <a:off x="9372111" y="98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55525</xdr:rowOff>
    </xdr:from>
    <xdr:to>
      <xdr:col>12</xdr:col>
      <xdr:colOff>561975</xdr:colOff>
      <xdr:row>56</xdr:row>
      <xdr:rowOff>157125</xdr:rowOff>
    </xdr:to>
    <xdr:sp macro="" textlink="">
      <xdr:nvSpPr>
        <xdr:cNvPr id="371" name="円/楕円 370"/>
        <xdr:cNvSpPr/>
      </xdr:nvSpPr>
      <xdr:spPr>
        <a:xfrm>
          <a:off x="8699500" y="96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2202</xdr:rowOff>
    </xdr:from>
    <xdr:ext cx="534377" cy="259045"/>
    <xdr:sp macro="" textlink="">
      <xdr:nvSpPr>
        <xdr:cNvPr id="372" name="テキスト ボックス 371"/>
        <xdr:cNvSpPr txBox="1"/>
      </xdr:nvSpPr>
      <xdr:spPr>
        <a:xfrm>
          <a:off x="8483111" y="94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62840</xdr:rowOff>
    </xdr:from>
    <xdr:to>
      <xdr:col>11</xdr:col>
      <xdr:colOff>358775</xdr:colOff>
      <xdr:row>57</xdr:row>
      <xdr:rowOff>164440</xdr:rowOff>
    </xdr:to>
    <xdr:sp macro="" textlink="">
      <xdr:nvSpPr>
        <xdr:cNvPr id="373" name="円/楕円 372"/>
        <xdr:cNvSpPr/>
      </xdr:nvSpPr>
      <xdr:spPr>
        <a:xfrm>
          <a:off x="7810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155567</xdr:rowOff>
    </xdr:from>
    <xdr:ext cx="534377" cy="259045"/>
    <xdr:sp macro="" textlink="">
      <xdr:nvSpPr>
        <xdr:cNvPr id="374" name="テキスト ボックス 373"/>
        <xdr:cNvSpPr txBox="1"/>
      </xdr:nvSpPr>
      <xdr:spPr>
        <a:xfrm>
          <a:off x="7594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85765</xdr:rowOff>
    </xdr:from>
    <xdr:to>
      <xdr:col>10</xdr:col>
      <xdr:colOff>155575</xdr:colOff>
      <xdr:row>58</xdr:row>
      <xdr:rowOff>15915</xdr:rowOff>
    </xdr:to>
    <xdr:sp macro="" textlink="">
      <xdr:nvSpPr>
        <xdr:cNvPr id="375" name="円/楕円 374"/>
        <xdr:cNvSpPr/>
      </xdr:nvSpPr>
      <xdr:spPr>
        <a:xfrm>
          <a:off x="6921500" y="98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7042</xdr:rowOff>
    </xdr:from>
    <xdr:ext cx="534377" cy="259045"/>
    <xdr:sp macro="" textlink="">
      <xdr:nvSpPr>
        <xdr:cNvPr id="376" name="テキスト ボックス 375"/>
        <xdr:cNvSpPr txBox="1"/>
      </xdr:nvSpPr>
      <xdr:spPr>
        <a:xfrm>
          <a:off x="6705111" y="99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90246</xdr:rowOff>
    </xdr:from>
    <xdr:to>
      <xdr:col>15</xdr:col>
      <xdr:colOff>180975</xdr:colOff>
      <xdr:row>78</xdr:row>
      <xdr:rowOff>92608</xdr:rowOff>
    </xdr:to>
    <xdr:cxnSp macro="">
      <xdr:nvCxnSpPr>
        <xdr:cNvPr id="405" name="直線コネクタ 404"/>
        <xdr:cNvCxnSpPr/>
      </xdr:nvCxnSpPr>
      <xdr:spPr>
        <a:xfrm>
          <a:off x="9639300" y="13291896"/>
          <a:ext cx="838200" cy="17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163740</xdr:rowOff>
    </xdr:from>
    <xdr:to>
      <xdr:col>14</xdr:col>
      <xdr:colOff>28575</xdr:colOff>
      <xdr:row>77</xdr:row>
      <xdr:rowOff>90246</xdr:rowOff>
    </xdr:to>
    <xdr:cxnSp macro="">
      <xdr:nvCxnSpPr>
        <xdr:cNvPr id="408" name="直線コネクタ 407"/>
        <xdr:cNvCxnSpPr/>
      </xdr:nvCxnSpPr>
      <xdr:spPr>
        <a:xfrm>
          <a:off x="8750300" y="13193940"/>
          <a:ext cx="889000" cy="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80975</xdr:rowOff>
    </xdr:from>
    <xdr:to>
      <xdr:col>12</xdr:col>
      <xdr:colOff>561975</xdr:colOff>
      <xdr:row>76</xdr:row>
      <xdr:rowOff>11125</xdr:rowOff>
    </xdr:to>
    <xdr:sp macro="" textlink="">
      <xdr:nvSpPr>
        <xdr:cNvPr id="411" name="フローチャート : 判断 410"/>
        <xdr:cNvSpPr/>
      </xdr:nvSpPr>
      <xdr:spPr>
        <a:xfrm>
          <a:off x="8699500" y="129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27652</xdr:rowOff>
    </xdr:from>
    <xdr:ext cx="534377" cy="259045"/>
    <xdr:sp macro="" textlink="">
      <xdr:nvSpPr>
        <xdr:cNvPr id="412" name="テキスト ボックス 411"/>
        <xdr:cNvSpPr txBox="1"/>
      </xdr:nvSpPr>
      <xdr:spPr>
        <a:xfrm>
          <a:off x="8483111"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41808</xdr:rowOff>
    </xdr:from>
    <xdr:to>
      <xdr:col>15</xdr:col>
      <xdr:colOff>231775</xdr:colOff>
      <xdr:row>78</xdr:row>
      <xdr:rowOff>143408</xdr:rowOff>
    </xdr:to>
    <xdr:sp macro="" textlink="">
      <xdr:nvSpPr>
        <xdr:cNvPr id="418" name="円/楕円 417"/>
        <xdr:cNvSpPr/>
      </xdr:nvSpPr>
      <xdr:spPr>
        <a:xfrm>
          <a:off x="104267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128185</xdr:rowOff>
    </xdr:from>
    <xdr:ext cx="469744" cy="259045"/>
    <xdr:sp macro="" textlink="">
      <xdr:nvSpPr>
        <xdr:cNvPr id="419" name="普通建設事業費 （ うち新規整備　）該当値テキスト"/>
        <xdr:cNvSpPr txBox="1"/>
      </xdr:nvSpPr>
      <xdr:spPr>
        <a:xfrm>
          <a:off x="10528300" y="133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39446</xdr:rowOff>
    </xdr:from>
    <xdr:to>
      <xdr:col>14</xdr:col>
      <xdr:colOff>79375</xdr:colOff>
      <xdr:row>77</xdr:row>
      <xdr:rowOff>141046</xdr:rowOff>
    </xdr:to>
    <xdr:sp macro="" textlink="">
      <xdr:nvSpPr>
        <xdr:cNvPr id="420" name="円/楕円 419"/>
        <xdr:cNvSpPr/>
      </xdr:nvSpPr>
      <xdr:spPr>
        <a:xfrm>
          <a:off x="9588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132173</xdr:rowOff>
    </xdr:from>
    <xdr:ext cx="469744" cy="259045"/>
    <xdr:sp macro="" textlink="">
      <xdr:nvSpPr>
        <xdr:cNvPr id="421" name="テキスト ボックス 420"/>
        <xdr:cNvSpPr txBox="1"/>
      </xdr:nvSpPr>
      <xdr:spPr>
        <a:xfrm>
          <a:off x="9404427" y="1333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112940</xdr:rowOff>
    </xdr:from>
    <xdr:to>
      <xdr:col>12</xdr:col>
      <xdr:colOff>561975</xdr:colOff>
      <xdr:row>77</xdr:row>
      <xdr:rowOff>43090</xdr:rowOff>
    </xdr:to>
    <xdr:sp macro="" textlink="">
      <xdr:nvSpPr>
        <xdr:cNvPr id="422" name="円/楕円 421"/>
        <xdr:cNvSpPr/>
      </xdr:nvSpPr>
      <xdr:spPr>
        <a:xfrm>
          <a:off x="8699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34217</xdr:rowOff>
    </xdr:from>
    <xdr:ext cx="534377" cy="259045"/>
    <xdr:sp macro="" textlink="">
      <xdr:nvSpPr>
        <xdr:cNvPr id="423" name="テキスト ボックス 422"/>
        <xdr:cNvSpPr txBox="1"/>
      </xdr:nvSpPr>
      <xdr:spPr>
        <a:xfrm>
          <a:off x="8483111" y="132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100648</xdr:rowOff>
    </xdr:from>
    <xdr:to>
      <xdr:col>15</xdr:col>
      <xdr:colOff>180975</xdr:colOff>
      <xdr:row>97</xdr:row>
      <xdr:rowOff>151791</xdr:rowOff>
    </xdr:to>
    <xdr:cxnSp macro="">
      <xdr:nvCxnSpPr>
        <xdr:cNvPr id="452" name="直線コネクタ 451"/>
        <xdr:cNvCxnSpPr/>
      </xdr:nvCxnSpPr>
      <xdr:spPr>
        <a:xfrm>
          <a:off x="9639300" y="16731298"/>
          <a:ext cx="8382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74180</xdr:rowOff>
    </xdr:from>
    <xdr:to>
      <xdr:col>14</xdr:col>
      <xdr:colOff>28575</xdr:colOff>
      <xdr:row>97</xdr:row>
      <xdr:rowOff>100648</xdr:rowOff>
    </xdr:to>
    <xdr:cxnSp macro="">
      <xdr:nvCxnSpPr>
        <xdr:cNvPr id="455" name="直線コネクタ 454"/>
        <xdr:cNvCxnSpPr/>
      </xdr:nvCxnSpPr>
      <xdr:spPr>
        <a:xfrm>
          <a:off x="8750300" y="16704830"/>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57099</xdr:rowOff>
    </xdr:from>
    <xdr:to>
      <xdr:col>12</xdr:col>
      <xdr:colOff>561975</xdr:colOff>
      <xdr:row>97</xdr:row>
      <xdr:rowOff>158699</xdr:rowOff>
    </xdr:to>
    <xdr:sp macro="" textlink="">
      <xdr:nvSpPr>
        <xdr:cNvPr id="458" name="フローチャート : 判断 457"/>
        <xdr:cNvSpPr/>
      </xdr:nvSpPr>
      <xdr:spPr>
        <a:xfrm>
          <a:off x="8699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149826</xdr:rowOff>
    </xdr:from>
    <xdr:ext cx="534377" cy="259045"/>
    <xdr:sp macro="" textlink="">
      <xdr:nvSpPr>
        <xdr:cNvPr id="459" name="テキスト ボックス 458"/>
        <xdr:cNvSpPr txBox="1"/>
      </xdr:nvSpPr>
      <xdr:spPr>
        <a:xfrm>
          <a:off x="8483111" y="167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100991</xdr:rowOff>
    </xdr:from>
    <xdr:to>
      <xdr:col>15</xdr:col>
      <xdr:colOff>231775</xdr:colOff>
      <xdr:row>98</xdr:row>
      <xdr:rowOff>31141</xdr:rowOff>
    </xdr:to>
    <xdr:sp macro="" textlink="">
      <xdr:nvSpPr>
        <xdr:cNvPr id="465" name="円/楕円 464"/>
        <xdr:cNvSpPr/>
      </xdr:nvSpPr>
      <xdr:spPr>
        <a:xfrm>
          <a:off x="10426700" y="167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79418</xdr:rowOff>
    </xdr:from>
    <xdr:ext cx="534377" cy="259045"/>
    <xdr:sp macro="" textlink="">
      <xdr:nvSpPr>
        <xdr:cNvPr id="466" name="普通建設事業費 （ うち更新整備　）該当値テキスト"/>
        <xdr:cNvSpPr txBox="1"/>
      </xdr:nvSpPr>
      <xdr:spPr>
        <a:xfrm>
          <a:off x="10528300" y="167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49848</xdr:rowOff>
    </xdr:from>
    <xdr:to>
      <xdr:col>14</xdr:col>
      <xdr:colOff>79375</xdr:colOff>
      <xdr:row>97</xdr:row>
      <xdr:rowOff>151448</xdr:rowOff>
    </xdr:to>
    <xdr:sp macro="" textlink="">
      <xdr:nvSpPr>
        <xdr:cNvPr id="467" name="円/楕円 466"/>
        <xdr:cNvSpPr/>
      </xdr:nvSpPr>
      <xdr:spPr>
        <a:xfrm>
          <a:off x="9588500" y="166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167975</xdr:rowOff>
    </xdr:from>
    <xdr:ext cx="534377" cy="259045"/>
    <xdr:sp macro="" textlink="">
      <xdr:nvSpPr>
        <xdr:cNvPr id="468" name="テキスト ボックス 467"/>
        <xdr:cNvSpPr txBox="1"/>
      </xdr:nvSpPr>
      <xdr:spPr>
        <a:xfrm>
          <a:off x="9372111" y="16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23380</xdr:rowOff>
    </xdr:from>
    <xdr:to>
      <xdr:col>12</xdr:col>
      <xdr:colOff>561975</xdr:colOff>
      <xdr:row>97</xdr:row>
      <xdr:rowOff>124980</xdr:rowOff>
    </xdr:to>
    <xdr:sp macro="" textlink="">
      <xdr:nvSpPr>
        <xdr:cNvPr id="469" name="円/楕円 468"/>
        <xdr:cNvSpPr/>
      </xdr:nvSpPr>
      <xdr:spPr>
        <a:xfrm>
          <a:off x="8699500" y="16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141507</xdr:rowOff>
    </xdr:from>
    <xdr:ext cx="534377" cy="259045"/>
    <xdr:sp macro="" textlink="">
      <xdr:nvSpPr>
        <xdr:cNvPr id="470" name="テキスト ボックス 469"/>
        <xdr:cNvSpPr txBox="1"/>
      </xdr:nvSpPr>
      <xdr:spPr>
        <a:xfrm>
          <a:off x="8483111" y="164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91531</xdr:rowOff>
    </xdr:from>
    <xdr:to>
      <xdr:col>23</xdr:col>
      <xdr:colOff>517525</xdr:colOff>
      <xdr:row>39</xdr:row>
      <xdr:rowOff>98062</xdr:rowOff>
    </xdr:to>
    <xdr:cxnSp macro="">
      <xdr:nvCxnSpPr>
        <xdr:cNvPr id="501" name="直線コネクタ 500"/>
        <xdr:cNvCxnSpPr/>
      </xdr:nvCxnSpPr>
      <xdr:spPr>
        <a:xfrm>
          <a:off x="15481300" y="677808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91531</xdr:rowOff>
    </xdr:from>
    <xdr:to>
      <xdr:col>22</xdr:col>
      <xdr:colOff>365125</xdr:colOff>
      <xdr:row>39</xdr:row>
      <xdr:rowOff>91857</xdr:rowOff>
    </xdr:to>
    <xdr:cxnSp macro="">
      <xdr:nvCxnSpPr>
        <xdr:cNvPr id="504" name="直線コネクタ 503"/>
        <xdr:cNvCxnSpPr/>
      </xdr:nvCxnSpPr>
      <xdr:spPr>
        <a:xfrm flipV="1">
          <a:off x="14592300" y="677808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90388</xdr:rowOff>
    </xdr:from>
    <xdr:to>
      <xdr:col>21</xdr:col>
      <xdr:colOff>161925</xdr:colOff>
      <xdr:row>39</xdr:row>
      <xdr:rowOff>91857</xdr:rowOff>
    </xdr:to>
    <xdr:cxnSp macro="">
      <xdr:nvCxnSpPr>
        <xdr:cNvPr id="507" name="直線コネクタ 506"/>
        <xdr:cNvCxnSpPr/>
      </xdr:nvCxnSpPr>
      <xdr:spPr>
        <a:xfrm>
          <a:off x="13703300" y="677693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158623</xdr:rowOff>
    </xdr:from>
    <xdr:to>
      <xdr:col>21</xdr:col>
      <xdr:colOff>212725</xdr:colOff>
      <xdr:row>39</xdr:row>
      <xdr:rowOff>88773</xdr:rowOff>
    </xdr:to>
    <xdr:sp macro="" textlink="">
      <xdr:nvSpPr>
        <xdr:cNvPr id="508" name="フローチャート : 判断 507"/>
        <xdr:cNvSpPr/>
      </xdr:nvSpPr>
      <xdr:spPr>
        <a:xfrm>
          <a:off x="14541500" y="66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105300</xdr:rowOff>
    </xdr:from>
    <xdr:ext cx="378565" cy="259045"/>
    <xdr:sp macro="" textlink="">
      <xdr:nvSpPr>
        <xdr:cNvPr id="509" name="テキスト ボックス 508"/>
        <xdr:cNvSpPr txBox="1"/>
      </xdr:nvSpPr>
      <xdr:spPr>
        <a:xfrm>
          <a:off x="14403017" y="644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90388</xdr:rowOff>
    </xdr:from>
    <xdr:to>
      <xdr:col>19</xdr:col>
      <xdr:colOff>644525</xdr:colOff>
      <xdr:row>39</xdr:row>
      <xdr:rowOff>93490</xdr:rowOff>
    </xdr:to>
    <xdr:cxnSp macro="">
      <xdr:nvCxnSpPr>
        <xdr:cNvPr id="510" name="直線コネクタ 509"/>
        <xdr:cNvCxnSpPr/>
      </xdr:nvCxnSpPr>
      <xdr:spPr>
        <a:xfrm flipV="1">
          <a:off x="12814300" y="677693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167277</xdr:rowOff>
    </xdr:from>
    <xdr:to>
      <xdr:col>20</xdr:col>
      <xdr:colOff>9525</xdr:colOff>
      <xdr:row>39</xdr:row>
      <xdr:rowOff>97427</xdr:rowOff>
    </xdr:to>
    <xdr:sp macro="" textlink="">
      <xdr:nvSpPr>
        <xdr:cNvPr id="511" name="フローチャート : 判断 510"/>
        <xdr:cNvSpPr/>
      </xdr:nvSpPr>
      <xdr:spPr>
        <a:xfrm>
          <a:off x="1365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113954</xdr:rowOff>
    </xdr:from>
    <xdr:ext cx="378565" cy="259045"/>
    <xdr:sp macro="" textlink="">
      <xdr:nvSpPr>
        <xdr:cNvPr id="512" name="テキスト ボックス 511"/>
        <xdr:cNvSpPr txBox="1"/>
      </xdr:nvSpPr>
      <xdr:spPr>
        <a:xfrm>
          <a:off x="13514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114209</xdr:rowOff>
    </xdr:from>
    <xdr:to>
      <xdr:col>18</xdr:col>
      <xdr:colOff>492125</xdr:colOff>
      <xdr:row>39</xdr:row>
      <xdr:rowOff>44359</xdr:rowOff>
    </xdr:to>
    <xdr:sp macro="" textlink="">
      <xdr:nvSpPr>
        <xdr:cNvPr id="513" name="フローチャート : 判断 512"/>
        <xdr:cNvSpPr/>
      </xdr:nvSpPr>
      <xdr:spPr>
        <a:xfrm>
          <a:off x="12763500" y="66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60886</xdr:rowOff>
    </xdr:from>
    <xdr:ext cx="378565" cy="259045"/>
    <xdr:sp macro="" textlink="">
      <xdr:nvSpPr>
        <xdr:cNvPr id="514" name="テキスト ボックス 513"/>
        <xdr:cNvSpPr txBox="1"/>
      </xdr:nvSpPr>
      <xdr:spPr>
        <a:xfrm>
          <a:off x="12625017" y="640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47262</xdr:rowOff>
    </xdr:from>
    <xdr:to>
      <xdr:col>23</xdr:col>
      <xdr:colOff>568325</xdr:colOff>
      <xdr:row>39</xdr:row>
      <xdr:rowOff>148862</xdr:rowOff>
    </xdr:to>
    <xdr:sp macro="" textlink="">
      <xdr:nvSpPr>
        <xdr:cNvPr id="520" name="円/楕円 519"/>
        <xdr:cNvSpPr/>
      </xdr:nvSpPr>
      <xdr:spPr>
        <a:xfrm>
          <a:off x="162687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133639</xdr:rowOff>
    </xdr:from>
    <xdr:ext cx="249299" cy="259045"/>
    <xdr:sp macro="" textlink="">
      <xdr:nvSpPr>
        <xdr:cNvPr id="521" name="災害復旧事業費該当値テキスト"/>
        <xdr:cNvSpPr txBox="1"/>
      </xdr:nvSpPr>
      <xdr:spPr>
        <a:xfrm>
          <a:off x="16370300" y="6648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40731</xdr:rowOff>
    </xdr:from>
    <xdr:to>
      <xdr:col>22</xdr:col>
      <xdr:colOff>415925</xdr:colOff>
      <xdr:row>39</xdr:row>
      <xdr:rowOff>142331</xdr:rowOff>
    </xdr:to>
    <xdr:sp macro="" textlink="">
      <xdr:nvSpPr>
        <xdr:cNvPr id="522" name="円/楕円 521"/>
        <xdr:cNvSpPr/>
      </xdr:nvSpPr>
      <xdr:spPr>
        <a:xfrm>
          <a:off x="154305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133458</xdr:rowOff>
    </xdr:from>
    <xdr:ext cx="313932" cy="259045"/>
    <xdr:sp macro="" textlink="">
      <xdr:nvSpPr>
        <xdr:cNvPr id="523" name="テキスト ボックス 522"/>
        <xdr:cNvSpPr txBox="1"/>
      </xdr:nvSpPr>
      <xdr:spPr>
        <a:xfrm>
          <a:off x="15324333" y="6820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41057</xdr:rowOff>
    </xdr:from>
    <xdr:to>
      <xdr:col>21</xdr:col>
      <xdr:colOff>212725</xdr:colOff>
      <xdr:row>39</xdr:row>
      <xdr:rowOff>142657</xdr:rowOff>
    </xdr:to>
    <xdr:sp macro="" textlink="">
      <xdr:nvSpPr>
        <xdr:cNvPr id="524" name="円/楕円 523"/>
        <xdr:cNvSpPr/>
      </xdr:nvSpPr>
      <xdr:spPr>
        <a:xfrm>
          <a:off x="14541500" y="67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133784</xdr:rowOff>
    </xdr:from>
    <xdr:ext cx="313932" cy="259045"/>
    <xdr:sp macro="" textlink="">
      <xdr:nvSpPr>
        <xdr:cNvPr id="525" name="テキスト ボックス 524"/>
        <xdr:cNvSpPr txBox="1"/>
      </xdr:nvSpPr>
      <xdr:spPr>
        <a:xfrm>
          <a:off x="14435333" y="6820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39588</xdr:rowOff>
    </xdr:from>
    <xdr:to>
      <xdr:col>20</xdr:col>
      <xdr:colOff>9525</xdr:colOff>
      <xdr:row>39</xdr:row>
      <xdr:rowOff>141188</xdr:rowOff>
    </xdr:to>
    <xdr:sp macro="" textlink="">
      <xdr:nvSpPr>
        <xdr:cNvPr id="526" name="円/楕円 525"/>
        <xdr:cNvSpPr/>
      </xdr:nvSpPr>
      <xdr:spPr>
        <a:xfrm>
          <a:off x="13652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132315</xdr:rowOff>
    </xdr:from>
    <xdr:ext cx="313932" cy="259045"/>
    <xdr:sp macro="" textlink="">
      <xdr:nvSpPr>
        <xdr:cNvPr id="527" name="テキスト ボックス 526"/>
        <xdr:cNvSpPr txBox="1"/>
      </xdr:nvSpPr>
      <xdr:spPr>
        <a:xfrm>
          <a:off x="13546333" y="6818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42690</xdr:rowOff>
    </xdr:from>
    <xdr:to>
      <xdr:col>18</xdr:col>
      <xdr:colOff>492125</xdr:colOff>
      <xdr:row>39</xdr:row>
      <xdr:rowOff>144290</xdr:rowOff>
    </xdr:to>
    <xdr:sp macro="" textlink="">
      <xdr:nvSpPr>
        <xdr:cNvPr id="528" name="円/楕円 527"/>
        <xdr:cNvSpPr/>
      </xdr:nvSpPr>
      <xdr:spPr>
        <a:xfrm>
          <a:off x="127635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135417</xdr:rowOff>
    </xdr:from>
    <xdr:ext cx="313932" cy="259045"/>
    <xdr:sp macro="" textlink="">
      <xdr:nvSpPr>
        <xdr:cNvPr id="529" name="テキスト ボックス 528"/>
        <xdr:cNvSpPr txBox="1"/>
      </xdr:nvSpPr>
      <xdr:spPr>
        <a:xfrm>
          <a:off x="12657333" y="682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135737</xdr:rowOff>
    </xdr:from>
    <xdr:to>
      <xdr:col>23</xdr:col>
      <xdr:colOff>517525</xdr:colOff>
      <xdr:row>77</xdr:row>
      <xdr:rowOff>138633</xdr:rowOff>
    </xdr:to>
    <xdr:cxnSp macro="">
      <xdr:nvCxnSpPr>
        <xdr:cNvPr id="607" name="直線コネクタ 606"/>
        <xdr:cNvCxnSpPr/>
      </xdr:nvCxnSpPr>
      <xdr:spPr>
        <a:xfrm>
          <a:off x="15481300" y="1333738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135737</xdr:rowOff>
    </xdr:from>
    <xdr:to>
      <xdr:col>22</xdr:col>
      <xdr:colOff>365125</xdr:colOff>
      <xdr:row>77</xdr:row>
      <xdr:rowOff>136150</xdr:rowOff>
    </xdr:to>
    <xdr:cxnSp macro="">
      <xdr:nvCxnSpPr>
        <xdr:cNvPr id="610" name="直線コネクタ 609"/>
        <xdr:cNvCxnSpPr/>
      </xdr:nvCxnSpPr>
      <xdr:spPr>
        <a:xfrm flipV="1">
          <a:off x="14592300" y="1333738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135761</xdr:rowOff>
    </xdr:from>
    <xdr:to>
      <xdr:col>21</xdr:col>
      <xdr:colOff>161925</xdr:colOff>
      <xdr:row>77</xdr:row>
      <xdr:rowOff>136150</xdr:rowOff>
    </xdr:to>
    <xdr:cxnSp macro="">
      <xdr:nvCxnSpPr>
        <xdr:cNvPr id="613" name="直線コネクタ 612"/>
        <xdr:cNvCxnSpPr/>
      </xdr:nvCxnSpPr>
      <xdr:spPr>
        <a:xfrm>
          <a:off x="13703300" y="13337411"/>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89182</xdr:rowOff>
    </xdr:from>
    <xdr:to>
      <xdr:col>21</xdr:col>
      <xdr:colOff>212725</xdr:colOff>
      <xdr:row>78</xdr:row>
      <xdr:rowOff>19332</xdr:rowOff>
    </xdr:to>
    <xdr:sp macro="" textlink="">
      <xdr:nvSpPr>
        <xdr:cNvPr id="614" name="フローチャート : 判断 613"/>
        <xdr:cNvSpPr/>
      </xdr:nvSpPr>
      <xdr:spPr>
        <a:xfrm>
          <a:off x="14541500" y="1329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10459</xdr:rowOff>
    </xdr:from>
    <xdr:ext cx="534377" cy="259045"/>
    <xdr:sp macro="" textlink="">
      <xdr:nvSpPr>
        <xdr:cNvPr id="615" name="テキスト ボックス 614"/>
        <xdr:cNvSpPr txBox="1"/>
      </xdr:nvSpPr>
      <xdr:spPr>
        <a:xfrm>
          <a:off x="14325111" y="133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135761</xdr:rowOff>
    </xdr:from>
    <xdr:to>
      <xdr:col>19</xdr:col>
      <xdr:colOff>644525</xdr:colOff>
      <xdr:row>77</xdr:row>
      <xdr:rowOff>141567</xdr:rowOff>
    </xdr:to>
    <xdr:cxnSp macro="">
      <xdr:nvCxnSpPr>
        <xdr:cNvPr id="616" name="直線コネクタ 615"/>
        <xdr:cNvCxnSpPr/>
      </xdr:nvCxnSpPr>
      <xdr:spPr>
        <a:xfrm flipV="1">
          <a:off x="12814300" y="13337411"/>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84282</xdr:rowOff>
    </xdr:from>
    <xdr:to>
      <xdr:col>20</xdr:col>
      <xdr:colOff>9525</xdr:colOff>
      <xdr:row>78</xdr:row>
      <xdr:rowOff>14432</xdr:rowOff>
    </xdr:to>
    <xdr:sp macro="" textlink="">
      <xdr:nvSpPr>
        <xdr:cNvPr id="617" name="フローチャート : 判断 616"/>
        <xdr:cNvSpPr/>
      </xdr:nvSpPr>
      <xdr:spPr>
        <a:xfrm>
          <a:off x="13652500" y="1328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30959</xdr:rowOff>
    </xdr:from>
    <xdr:ext cx="534377" cy="259045"/>
    <xdr:sp macro="" textlink="">
      <xdr:nvSpPr>
        <xdr:cNvPr id="618" name="テキスト ボックス 617"/>
        <xdr:cNvSpPr txBox="1"/>
      </xdr:nvSpPr>
      <xdr:spPr>
        <a:xfrm>
          <a:off x="13436111" y="130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76121</xdr:rowOff>
    </xdr:from>
    <xdr:to>
      <xdr:col>18</xdr:col>
      <xdr:colOff>492125</xdr:colOff>
      <xdr:row>78</xdr:row>
      <xdr:rowOff>6271</xdr:rowOff>
    </xdr:to>
    <xdr:sp macro="" textlink="">
      <xdr:nvSpPr>
        <xdr:cNvPr id="619" name="フローチャート : 判断 618"/>
        <xdr:cNvSpPr/>
      </xdr:nvSpPr>
      <xdr:spPr>
        <a:xfrm>
          <a:off x="12763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22798</xdr:rowOff>
    </xdr:from>
    <xdr:ext cx="534377" cy="259045"/>
    <xdr:sp macro="" textlink="">
      <xdr:nvSpPr>
        <xdr:cNvPr id="620" name="テキスト ボックス 619"/>
        <xdr:cNvSpPr txBox="1"/>
      </xdr:nvSpPr>
      <xdr:spPr>
        <a:xfrm>
          <a:off x="12547111" y="130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87833</xdr:rowOff>
    </xdr:from>
    <xdr:to>
      <xdr:col>23</xdr:col>
      <xdr:colOff>568325</xdr:colOff>
      <xdr:row>78</xdr:row>
      <xdr:rowOff>17983</xdr:rowOff>
    </xdr:to>
    <xdr:sp macro="" textlink="">
      <xdr:nvSpPr>
        <xdr:cNvPr id="626" name="円/楕円 625"/>
        <xdr:cNvSpPr/>
      </xdr:nvSpPr>
      <xdr:spPr>
        <a:xfrm>
          <a:off x="16268700" y="132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66260</xdr:rowOff>
    </xdr:from>
    <xdr:ext cx="534377" cy="259045"/>
    <xdr:sp macro="" textlink="">
      <xdr:nvSpPr>
        <xdr:cNvPr id="627" name="公債費該当値テキスト"/>
        <xdr:cNvSpPr txBox="1"/>
      </xdr:nvSpPr>
      <xdr:spPr>
        <a:xfrm>
          <a:off x="16370300" y="132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32,640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84937</xdr:rowOff>
    </xdr:from>
    <xdr:to>
      <xdr:col>22</xdr:col>
      <xdr:colOff>415925</xdr:colOff>
      <xdr:row>78</xdr:row>
      <xdr:rowOff>15087</xdr:rowOff>
    </xdr:to>
    <xdr:sp macro="" textlink="">
      <xdr:nvSpPr>
        <xdr:cNvPr id="628" name="円/楕円 627"/>
        <xdr:cNvSpPr/>
      </xdr:nvSpPr>
      <xdr:spPr>
        <a:xfrm>
          <a:off x="15430500" y="132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31614</xdr:rowOff>
    </xdr:from>
    <xdr:ext cx="534377" cy="259045"/>
    <xdr:sp macro="" textlink="">
      <xdr:nvSpPr>
        <xdr:cNvPr id="629" name="テキスト ボックス 628"/>
        <xdr:cNvSpPr txBox="1"/>
      </xdr:nvSpPr>
      <xdr:spPr>
        <a:xfrm>
          <a:off x="15214111" y="130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85350</xdr:rowOff>
    </xdr:from>
    <xdr:to>
      <xdr:col>21</xdr:col>
      <xdr:colOff>212725</xdr:colOff>
      <xdr:row>78</xdr:row>
      <xdr:rowOff>15500</xdr:rowOff>
    </xdr:to>
    <xdr:sp macro="" textlink="">
      <xdr:nvSpPr>
        <xdr:cNvPr id="630" name="円/楕円 629"/>
        <xdr:cNvSpPr/>
      </xdr:nvSpPr>
      <xdr:spPr>
        <a:xfrm>
          <a:off x="14541500" y="13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32027</xdr:rowOff>
    </xdr:from>
    <xdr:ext cx="534377" cy="259045"/>
    <xdr:sp macro="" textlink="">
      <xdr:nvSpPr>
        <xdr:cNvPr id="631" name="テキスト ボックス 630"/>
        <xdr:cNvSpPr txBox="1"/>
      </xdr:nvSpPr>
      <xdr:spPr>
        <a:xfrm>
          <a:off x="14325111" y="130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84961</xdr:rowOff>
    </xdr:from>
    <xdr:to>
      <xdr:col>20</xdr:col>
      <xdr:colOff>9525</xdr:colOff>
      <xdr:row>78</xdr:row>
      <xdr:rowOff>15111</xdr:rowOff>
    </xdr:to>
    <xdr:sp macro="" textlink="">
      <xdr:nvSpPr>
        <xdr:cNvPr id="632" name="円/楕円 631"/>
        <xdr:cNvSpPr/>
      </xdr:nvSpPr>
      <xdr:spPr>
        <a:xfrm>
          <a:off x="13652500" y="132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6238</xdr:rowOff>
    </xdr:from>
    <xdr:ext cx="534377" cy="259045"/>
    <xdr:sp macro="" textlink="">
      <xdr:nvSpPr>
        <xdr:cNvPr id="633" name="テキスト ボックス 632"/>
        <xdr:cNvSpPr txBox="1"/>
      </xdr:nvSpPr>
      <xdr:spPr>
        <a:xfrm>
          <a:off x="13436111" y="133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90767</xdr:rowOff>
    </xdr:from>
    <xdr:to>
      <xdr:col>18</xdr:col>
      <xdr:colOff>492125</xdr:colOff>
      <xdr:row>78</xdr:row>
      <xdr:rowOff>20917</xdr:rowOff>
    </xdr:to>
    <xdr:sp macro="" textlink="">
      <xdr:nvSpPr>
        <xdr:cNvPr id="634" name="円/楕円 633"/>
        <xdr:cNvSpPr/>
      </xdr:nvSpPr>
      <xdr:spPr>
        <a:xfrm>
          <a:off x="12763500" y="132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12044</xdr:rowOff>
    </xdr:from>
    <xdr:ext cx="534377" cy="259045"/>
    <xdr:sp macro="" textlink="">
      <xdr:nvSpPr>
        <xdr:cNvPr id="635" name="テキスト ボックス 634"/>
        <xdr:cNvSpPr txBox="1"/>
      </xdr:nvSpPr>
      <xdr:spPr>
        <a:xfrm>
          <a:off x="12547111" y="133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74740</xdr:rowOff>
    </xdr:from>
    <xdr:to>
      <xdr:col>23</xdr:col>
      <xdr:colOff>517525</xdr:colOff>
      <xdr:row>98</xdr:row>
      <xdr:rowOff>106781</xdr:rowOff>
    </xdr:to>
    <xdr:cxnSp macro="">
      <xdr:nvCxnSpPr>
        <xdr:cNvPr id="664" name="直線コネクタ 663"/>
        <xdr:cNvCxnSpPr/>
      </xdr:nvCxnSpPr>
      <xdr:spPr>
        <a:xfrm>
          <a:off x="15481300" y="16876840"/>
          <a:ext cx="8382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74740</xdr:rowOff>
    </xdr:from>
    <xdr:to>
      <xdr:col>22</xdr:col>
      <xdr:colOff>365125</xdr:colOff>
      <xdr:row>98</xdr:row>
      <xdr:rowOff>130214</xdr:rowOff>
    </xdr:to>
    <xdr:cxnSp macro="">
      <xdr:nvCxnSpPr>
        <xdr:cNvPr id="667" name="直線コネクタ 666"/>
        <xdr:cNvCxnSpPr/>
      </xdr:nvCxnSpPr>
      <xdr:spPr>
        <a:xfrm flipV="1">
          <a:off x="14592300" y="16876840"/>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81826</xdr:rowOff>
    </xdr:from>
    <xdr:to>
      <xdr:col>21</xdr:col>
      <xdr:colOff>161925</xdr:colOff>
      <xdr:row>98</xdr:row>
      <xdr:rowOff>130214</xdr:rowOff>
    </xdr:to>
    <xdr:cxnSp macro="">
      <xdr:nvCxnSpPr>
        <xdr:cNvPr id="670" name="直線コネクタ 669"/>
        <xdr:cNvCxnSpPr/>
      </xdr:nvCxnSpPr>
      <xdr:spPr>
        <a:xfrm>
          <a:off x="13703300" y="16883926"/>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56859</xdr:rowOff>
    </xdr:from>
    <xdr:to>
      <xdr:col>21</xdr:col>
      <xdr:colOff>212725</xdr:colOff>
      <xdr:row>97</xdr:row>
      <xdr:rowOff>158459</xdr:rowOff>
    </xdr:to>
    <xdr:sp macro="" textlink="">
      <xdr:nvSpPr>
        <xdr:cNvPr id="671" name="フローチャート : 判断 670"/>
        <xdr:cNvSpPr/>
      </xdr:nvSpPr>
      <xdr:spPr>
        <a:xfrm>
          <a:off x="14541500" y="166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3536</xdr:rowOff>
    </xdr:from>
    <xdr:ext cx="469744" cy="259045"/>
    <xdr:sp macro="" textlink="">
      <xdr:nvSpPr>
        <xdr:cNvPr id="672" name="テキスト ボックス 671"/>
        <xdr:cNvSpPr txBox="1"/>
      </xdr:nvSpPr>
      <xdr:spPr>
        <a:xfrm>
          <a:off x="14357427" y="1646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81826</xdr:rowOff>
    </xdr:from>
    <xdr:to>
      <xdr:col>19</xdr:col>
      <xdr:colOff>644525</xdr:colOff>
      <xdr:row>99</xdr:row>
      <xdr:rowOff>42241</xdr:rowOff>
    </xdr:to>
    <xdr:cxnSp macro="">
      <xdr:nvCxnSpPr>
        <xdr:cNvPr id="673" name="直線コネクタ 672"/>
        <xdr:cNvCxnSpPr/>
      </xdr:nvCxnSpPr>
      <xdr:spPr>
        <a:xfrm flipV="1">
          <a:off x="12814300" y="16883926"/>
          <a:ext cx="889000" cy="1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112522</xdr:rowOff>
    </xdr:from>
    <xdr:to>
      <xdr:col>20</xdr:col>
      <xdr:colOff>9525</xdr:colOff>
      <xdr:row>97</xdr:row>
      <xdr:rowOff>42672</xdr:rowOff>
    </xdr:to>
    <xdr:sp macro="" textlink="">
      <xdr:nvSpPr>
        <xdr:cNvPr id="674" name="フローチャート : 判断 673"/>
        <xdr:cNvSpPr/>
      </xdr:nvSpPr>
      <xdr:spPr>
        <a:xfrm>
          <a:off x="13652500" y="165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59199</xdr:rowOff>
    </xdr:from>
    <xdr:ext cx="534377" cy="259045"/>
    <xdr:sp macro="" textlink="">
      <xdr:nvSpPr>
        <xdr:cNvPr id="675" name="テキスト ボックス 674"/>
        <xdr:cNvSpPr txBox="1"/>
      </xdr:nvSpPr>
      <xdr:spPr>
        <a:xfrm>
          <a:off x="13436111" y="1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72517</xdr:rowOff>
    </xdr:from>
    <xdr:to>
      <xdr:col>18</xdr:col>
      <xdr:colOff>492125</xdr:colOff>
      <xdr:row>98</xdr:row>
      <xdr:rowOff>2667</xdr:rowOff>
    </xdr:to>
    <xdr:sp macro="" textlink="">
      <xdr:nvSpPr>
        <xdr:cNvPr id="676" name="フローチャート : 判断 675"/>
        <xdr:cNvSpPr/>
      </xdr:nvSpPr>
      <xdr:spPr>
        <a:xfrm>
          <a:off x="12763500" y="167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19194</xdr:rowOff>
    </xdr:from>
    <xdr:ext cx="469744" cy="259045"/>
    <xdr:sp macro="" textlink="">
      <xdr:nvSpPr>
        <xdr:cNvPr id="677" name="テキスト ボックス 676"/>
        <xdr:cNvSpPr txBox="1"/>
      </xdr:nvSpPr>
      <xdr:spPr>
        <a:xfrm>
          <a:off x="12579427" y="1647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55981</xdr:rowOff>
    </xdr:from>
    <xdr:to>
      <xdr:col>23</xdr:col>
      <xdr:colOff>568325</xdr:colOff>
      <xdr:row>98</xdr:row>
      <xdr:rowOff>157581</xdr:rowOff>
    </xdr:to>
    <xdr:sp macro="" textlink="">
      <xdr:nvSpPr>
        <xdr:cNvPr id="683" name="円/楕円 682"/>
        <xdr:cNvSpPr/>
      </xdr:nvSpPr>
      <xdr:spPr>
        <a:xfrm>
          <a:off x="162687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142358</xdr:rowOff>
    </xdr:from>
    <xdr:ext cx="469744" cy="259045"/>
    <xdr:sp macro="" textlink="">
      <xdr:nvSpPr>
        <xdr:cNvPr id="684" name="積立金該当値テキスト"/>
        <xdr:cNvSpPr txBox="1"/>
      </xdr:nvSpPr>
      <xdr:spPr>
        <a:xfrm>
          <a:off x="16370300" y="1677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23940</xdr:rowOff>
    </xdr:from>
    <xdr:to>
      <xdr:col>22</xdr:col>
      <xdr:colOff>415925</xdr:colOff>
      <xdr:row>98</xdr:row>
      <xdr:rowOff>125540</xdr:rowOff>
    </xdr:to>
    <xdr:sp macro="" textlink="">
      <xdr:nvSpPr>
        <xdr:cNvPr id="685" name="円/楕円 684"/>
        <xdr:cNvSpPr/>
      </xdr:nvSpPr>
      <xdr:spPr>
        <a:xfrm>
          <a:off x="15430500" y="16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116667</xdr:rowOff>
    </xdr:from>
    <xdr:ext cx="469744" cy="259045"/>
    <xdr:sp macro="" textlink="">
      <xdr:nvSpPr>
        <xdr:cNvPr id="686" name="テキスト ボックス 685"/>
        <xdr:cNvSpPr txBox="1"/>
      </xdr:nvSpPr>
      <xdr:spPr>
        <a:xfrm>
          <a:off x="15246427" y="169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79414</xdr:rowOff>
    </xdr:from>
    <xdr:to>
      <xdr:col>21</xdr:col>
      <xdr:colOff>212725</xdr:colOff>
      <xdr:row>99</xdr:row>
      <xdr:rowOff>9564</xdr:rowOff>
    </xdr:to>
    <xdr:sp macro="" textlink="">
      <xdr:nvSpPr>
        <xdr:cNvPr id="687" name="円/楕円 686"/>
        <xdr:cNvSpPr/>
      </xdr:nvSpPr>
      <xdr:spPr>
        <a:xfrm>
          <a:off x="14541500" y="168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691</xdr:rowOff>
    </xdr:from>
    <xdr:ext cx="469744" cy="259045"/>
    <xdr:sp macro="" textlink="">
      <xdr:nvSpPr>
        <xdr:cNvPr id="688" name="テキスト ボックス 687"/>
        <xdr:cNvSpPr txBox="1"/>
      </xdr:nvSpPr>
      <xdr:spPr>
        <a:xfrm>
          <a:off x="14357427" y="1697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31026</xdr:rowOff>
    </xdr:from>
    <xdr:to>
      <xdr:col>20</xdr:col>
      <xdr:colOff>9525</xdr:colOff>
      <xdr:row>98</xdr:row>
      <xdr:rowOff>132626</xdr:rowOff>
    </xdr:to>
    <xdr:sp macro="" textlink="">
      <xdr:nvSpPr>
        <xdr:cNvPr id="689" name="円/楕円 688"/>
        <xdr:cNvSpPr/>
      </xdr:nvSpPr>
      <xdr:spPr>
        <a:xfrm>
          <a:off x="13652500" y="168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123753</xdr:rowOff>
    </xdr:from>
    <xdr:ext cx="469744" cy="259045"/>
    <xdr:sp macro="" textlink="">
      <xdr:nvSpPr>
        <xdr:cNvPr id="690" name="テキスト ボックス 689"/>
        <xdr:cNvSpPr txBox="1"/>
      </xdr:nvSpPr>
      <xdr:spPr>
        <a:xfrm>
          <a:off x="13468427" y="169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162891</xdr:rowOff>
    </xdr:from>
    <xdr:to>
      <xdr:col>18</xdr:col>
      <xdr:colOff>492125</xdr:colOff>
      <xdr:row>99</xdr:row>
      <xdr:rowOff>93041</xdr:rowOff>
    </xdr:to>
    <xdr:sp macro="" textlink="">
      <xdr:nvSpPr>
        <xdr:cNvPr id="691" name="円/楕円 690"/>
        <xdr:cNvSpPr/>
      </xdr:nvSpPr>
      <xdr:spPr>
        <a:xfrm>
          <a:off x="12763500" y="169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84168</xdr:rowOff>
    </xdr:from>
    <xdr:ext cx="313932" cy="259045"/>
    <xdr:sp macro="" textlink="">
      <xdr:nvSpPr>
        <xdr:cNvPr id="692" name="テキスト ボックス 691"/>
        <xdr:cNvSpPr txBox="1"/>
      </xdr:nvSpPr>
      <xdr:spPr>
        <a:xfrm>
          <a:off x="12657333" y="17057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165710</xdr:rowOff>
    </xdr:from>
    <xdr:to>
      <xdr:col>29</xdr:col>
      <xdr:colOff>568325</xdr:colOff>
      <xdr:row>36</xdr:row>
      <xdr:rowOff>95860</xdr:rowOff>
    </xdr:to>
    <xdr:sp macro="" textlink="">
      <xdr:nvSpPr>
        <xdr:cNvPr id="726" name="フローチャート : 判断 725"/>
        <xdr:cNvSpPr/>
      </xdr:nvSpPr>
      <xdr:spPr>
        <a:xfrm>
          <a:off x="20383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112387</xdr:rowOff>
    </xdr:from>
    <xdr:ext cx="469744" cy="259045"/>
    <xdr:sp macro="" textlink="">
      <xdr:nvSpPr>
        <xdr:cNvPr id="727" name="テキスト ボックス 726"/>
        <xdr:cNvSpPr txBox="1"/>
      </xdr:nvSpPr>
      <xdr:spPr>
        <a:xfrm>
          <a:off x="20199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8890</xdr:rowOff>
    </xdr:from>
    <xdr:to>
      <xdr:col>28</xdr:col>
      <xdr:colOff>365125</xdr:colOff>
      <xdr:row>37</xdr:row>
      <xdr:rowOff>110490</xdr:rowOff>
    </xdr:to>
    <xdr:sp macro="" textlink="">
      <xdr:nvSpPr>
        <xdr:cNvPr id="729" name="フローチャート : 判断 728"/>
        <xdr:cNvSpPr/>
      </xdr:nvSpPr>
      <xdr:spPr>
        <a:xfrm>
          <a:off x="19494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127017</xdr:rowOff>
    </xdr:from>
    <xdr:ext cx="469744" cy="259045"/>
    <xdr:sp macro="" textlink="">
      <xdr:nvSpPr>
        <xdr:cNvPr id="730" name="テキスト ボックス 729"/>
        <xdr:cNvSpPr txBox="1"/>
      </xdr:nvSpPr>
      <xdr:spPr>
        <a:xfrm>
          <a:off x="19310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164109</xdr:rowOff>
    </xdr:from>
    <xdr:to>
      <xdr:col>27</xdr:col>
      <xdr:colOff>161925</xdr:colOff>
      <xdr:row>37</xdr:row>
      <xdr:rowOff>94259</xdr:rowOff>
    </xdr:to>
    <xdr:sp macro="" textlink="">
      <xdr:nvSpPr>
        <xdr:cNvPr id="731" name="フローチャート : 判断 730"/>
        <xdr:cNvSpPr/>
      </xdr:nvSpPr>
      <xdr:spPr>
        <a:xfrm>
          <a:off x="18605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110786</xdr:rowOff>
    </xdr:from>
    <xdr:ext cx="469744" cy="259045"/>
    <xdr:sp macro="" textlink="">
      <xdr:nvSpPr>
        <xdr:cNvPr id="732" name="テキスト ボックス 731"/>
        <xdr:cNvSpPr txBox="1"/>
      </xdr:nvSpPr>
      <xdr:spPr>
        <a:xfrm>
          <a:off x="18421427"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132581</xdr:rowOff>
    </xdr:from>
    <xdr:to>
      <xdr:col>32</xdr:col>
      <xdr:colOff>187325</xdr:colOff>
      <xdr:row>58</xdr:row>
      <xdr:rowOff>163833</xdr:rowOff>
    </xdr:to>
    <xdr:cxnSp macro="">
      <xdr:nvCxnSpPr>
        <xdr:cNvPr id="778" name="直線コネクタ 777"/>
        <xdr:cNvCxnSpPr/>
      </xdr:nvCxnSpPr>
      <xdr:spPr>
        <a:xfrm>
          <a:off x="21323300" y="10076681"/>
          <a:ext cx="8382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99401</xdr:rowOff>
    </xdr:from>
    <xdr:to>
      <xdr:col>31</xdr:col>
      <xdr:colOff>34925</xdr:colOff>
      <xdr:row>58</xdr:row>
      <xdr:rowOff>132581</xdr:rowOff>
    </xdr:to>
    <xdr:cxnSp macro="">
      <xdr:nvCxnSpPr>
        <xdr:cNvPr id="781" name="直線コネクタ 780"/>
        <xdr:cNvCxnSpPr/>
      </xdr:nvCxnSpPr>
      <xdr:spPr>
        <a:xfrm>
          <a:off x="20434300" y="10043501"/>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49533</xdr:rowOff>
    </xdr:from>
    <xdr:to>
      <xdr:col>29</xdr:col>
      <xdr:colOff>517525</xdr:colOff>
      <xdr:row>58</xdr:row>
      <xdr:rowOff>99401</xdr:rowOff>
    </xdr:to>
    <xdr:cxnSp macro="">
      <xdr:nvCxnSpPr>
        <xdr:cNvPr id="784" name="直線コネクタ 783"/>
        <xdr:cNvCxnSpPr/>
      </xdr:nvCxnSpPr>
      <xdr:spPr>
        <a:xfrm>
          <a:off x="19545300" y="9993633"/>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103432</xdr:rowOff>
    </xdr:from>
    <xdr:to>
      <xdr:col>29</xdr:col>
      <xdr:colOff>568325</xdr:colOff>
      <xdr:row>59</xdr:row>
      <xdr:rowOff>33582</xdr:rowOff>
    </xdr:to>
    <xdr:sp macro="" textlink="">
      <xdr:nvSpPr>
        <xdr:cNvPr id="785" name="フローチャート : 判断 784"/>
        <xdr:cNvSpPr/>
      </xdr:nvSpPr>
      <xdr:spPr>
        <a:xfrm>
          <a:off x="20383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24709</xdr:rowOff>
    </xdr:from>
    <xdr:ext cx="469744" cy="259045"/>
    <xdr:sp macro="" textlink="">
      <xdr:nvSpPr>
        <xdr:cNvPr id="786" name="テキスト ボックス 785"/>
        <xdr:cNvSpPr txBox="1"/>
      </xdr:nvSpPr>
      <xdr:spPr>
        <a:xfrm>
          <a:off x="20199427" y="101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171377</xdr:rowOff>
    </xdr:from>
    <xdr:to>
      <xdr:col>28</xdr:col>
      <xdr:colOff>314325</xdr:colOff>
      <xdr:row>58</xdr:row>
      <xdr:rowOff>49533</xdr:rowOff>
    </xdr:to>
    <xdr:cxnSp macro="">
      <xdr:nvCxnSpPr>
        <xdr:cNvPr id="787" name="直線コネクタ 786"/>
        <xdr:cNvCxnSpPr/>
      </xdr:nvCxnSpPr>
      <xdr:spPr>
        <a:xfrm>
          <a:off x="18656300" y="9944027"/>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56177</xdr:rowOff>
    </xdr:from>
    <xdr:to>
      <xdr:col>28</xdr:col>
      <xdr:colOff>365125</xdr:colOff>
      <xdr:row>58</xdr:row>
      <xdr:rowOff>157777</xdr:rowOff>
    </xdr:to>
    <xdr:sp macro="" textlink="">
      <xdr:nvSpPr>
        <xdr:cNvPr id="788" name="フローチャート : 判断 787"/>
        <xdr:cNvSpPr/>
      </xdr:nvSpPr>
      <xdr:spPr>
        <a:xfrm>
          <a:off x="19494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148904</xdr:rowOff>
    </xdr:from>
    <xdr:ext cx="469744" cy="259045"/>
    <xdr:sp macro="" textlink="">
      <xdr:nvSpPr>
        <xdr:cNvPr id="789" name="テキスト ボックス 788"/>
        <xdr:cNvSpPr txBox="1"/>
      </xdr:nvSpPr>
      <xdr:spPr>
        <a:xfrm>
          <a:off x="19310427" y="100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62382</xdr:rowOff>
    </xdr:from>
    <xdr:to>
      <xdr:col>27</xdr:col>
      <xdr:colOff>161925</xdr:colOff>
      <xdr:row>58</xdr:row>
      <xdr:rowOff>163982</xdr:rowOff>
    </xdr:to>
    <xdr:sp macro="" textlink="">
      <xdr:nvSpPr>
        <xdr:cNvPr id="790" name="フローチャート : 判断 789"/>
        <xdr:cNvSpPr/>
      </xdr:nvSpPr>
      <xdr:spPr>
        <a:xfrm>
          <a:off x="18605500" y="100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155109</xdr:rowOff>
    </xdr:from>
    <xdr:ext cx="469744" cy="259045"/>
    <xdr:sp macro="" textlink="">
      <xdr:nvSpPr>
        <xdr:cNvPr id="791" name="テキスト ボックス 790"/>
        <xdr:cNvSpPr txBox="1"/>
      </xdr:nvSpPr>
      <xdr:spPr>
        <a:xfrm>
          <a:off x="18421427"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113033</xdr:rowOff>
    </xdr:from>
    <xdr:to>
      <xdr:col>32</xdr:col>
      <xdr:colOff>238125</xdr:colOff>
      <xdr:row>59</xdr:row>
      <xdr:rowOff>43183</xdr:rowOff>
    </xdr:to>
    <xdr:sp macro="" textlink="">
      <xdr:nvSpPr>
        <xdr:cNvPr id="797" name="円/楕円 796"/>
        <xdr:cNvSpPr/>
      </xdr:nvSpPr>
      <xdr:spPr>
        <a:xfrm>
          <a:off x="22110700" y="100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70527</xdr:rowOff>
    </xdr:from>
    <xdr:ext cx="469744" cy="259045"/>
    <xdr:sp macro="" textlink="">
      <xdr:nvSpPr>
        <xdr:cNvPr id="798" name="貸付金該当値テキスト"/>
        <xdr:cNvSpPr txBox="1"/>
      </xdr:nvSpPr>
      <xdr:spPr>
        <a:xfrm>
          <a:off x="22212300" y="100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81781</xdr:rowOff>
    </xdr:from>
    <xdr:to>
      <xdr:col>31</xdr:col>
      <xdr:colOff>85725</xdr:colOff>
      <xdr:row>59</xdr:row>
      <xdr:rowOff>11931</xdr:rowOff>
    </xdr:to>
    <xdr:sp macro="" textlink="">
      <xdr:nvSpPr>
        <xdr:cNvPr id="799" name="円/楕円 798"/>
        <xdr:cNvSpPr/>
      </xdr:nvSpPr>
      <xdr:spPr>
        <a:xfrm>
          <a:off x="21272500" y="100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28458</xdr:rowOff>
    </xdr:from>
    <xdr:ext cx="469744" cy="259045"/>
    <xdr:sp macro="" textlink="">
      <xdr:nvSpPr>
        <xdr:cNvPr id="800" name="テキスト ボックス 799"/>
        <xdr:cNvSpPr txBox="1"/>
      </xdr:nvSpPr>
      <xdr:spPr>
        <a:xfrm>
          <a:off x="21088427" y="98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48601</xdr:rowOff>
    </xdr:from>
    <xdr:to>
      <xdr:col>29</xdr:col>
      <xdr:colOff>568325</xdr:colOff>
      <xdr:row>58</xdr:row>
      <xdr:rowOff>150201</xdr:rowOff>
    </xdr:to>
    <xdr:sp macro="" textlink="">
      <xdr:nvSpPr>
        <xdr:cNvPr id="801" name="円/楕円 800"/>
        <xdr:cNvSpPr/>
      </xdr:nvSpPr>
      <xdr:spPr>
        <a:xfrm>
          <a:off x="20383500" y="99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166728</xdr:rowOff>
    </xdr:from>
    <xdr:ext cx="469744" cy="259045"/>
    <xdr:sp macro="" textlink="">
      <xdr:nvSpPr>
        <xdr:cNvPr id="802" name="テキスト ボックス 801"/>
        <xdr:cNvSpPr txBox="1"/>
      </xdr:nvSpPr>
      <xdr:spPr>
        <a:xfrm>
          <a:off x="20199427" y="97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170183</xdr:rowOff>
    </xdr:from>
    <xdr:to>
      <xdr:col>28</xdr:col>
      <xdr:colOff>365125</xdr:colOff>
      <xdr:row>58</xdr:row>
      <xdr:rowOff>100333</xdr:rowOff>
    </xdr:to>
    <xdr:sp macro="" textlink="">
      <xdr:nvSpPr>
        <xdr:cNvPr id="803" name="円/楕円 802"/>
        <xdr:cNvSpPr/>
      </xdr:nvSpPr>
      <xdr:spPr>
        <a:xfrm>
          <a:off x="19494500" y="99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116860</xdr:rowOff>
    </xdr:from>
    <xdr:ext cx="469744" cy="259045"/>
    <xdr:sp macro="" textlink="">
      <xdr:nvSpPr>
        <xdr:cNvPr id="804" name="テキスト ボックス 803"/>
        <xdr:cNvSpPr txBox="1"/>
      </xdr:nvSpPr>
      <xdr:spPr>
        <a:xfrm>
          <a:off x="19310427" y="971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120577</xdr:rowOff>
    </xdr:from>
    <xdr:to>
      <xdr:col>27</xdr:col>
      <xdr:colOff>161925</xdr:colOff>
      <xdr:row>58</xdr:row>
      <xdr:rowOff>50727</xdr:rowOff>
    </xdr:to>
    <xdr:sp macro="" textlink="">
      <xdr:nvSpPr>
        <xdr:cNvPr id="805" name="円/楕円 804"/>
        <xdr:cNvSpPr/>
      </xdr:nvSpPr>
      <xdr:spPr>
        <a:xfrm>
          <a:off x="18605500" y="98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67254</xdr:rowOff>
    </xdr:from>
    <xdr:ext cx="469744" cy="259045"/>
    <xdr:sp macro="" textlink="">
      <xdr:nvSpPr>
        <xdr:cNvPr id="806" name="テキスト ボックス 805"/>
        <xdr:cNvSpPr txBox="1"/>
      </xdr:nvSpPr>
      <xdr:spPr>
        <a:xfrm>
          <a:off x="18421427" y="966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121053</xdr:rowOff>
    </xdr:from>
    <xdr:to>
      <xdr:col>32</xdr:col>
      <xdr:colOff>187325</xdr:colOff>
      <xdr:row>76</xdr:row>
      <xdr:rowOff>147016</xdr:rowOff>
    </xdr:to>
    <xdr:cxnSp macro="">
      <xdr:nvCxnSpPr>
        <xdr:cNvPr id="838" name="直線コネクタ 837"/>
        <xdr:cNvCxnSpPr/>
      </xdr:nvCxnSpPr>
      <xdr:spPr>
        <a:xfrm flipV="1">
          <a:off x="21323300" y="13151253"/>
          <a:ext cx="8382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147016</xdr:rowOff>
    </xdr:from>
    <xdr:to>
      <xdr:col>31</xdr:col>
      <xdr:colOff>34925</xdr:colOff>
      <xdr:row>77</xdr:row>
      <xdr:rowOff>26477</xdr:rowOff>
    </xdr:to>
    <xdr:cxnSp macro="">
      <xdr:nvCxnSpPr>
        <xdr:cNvPr id="841" name="直線コネクタ 840"/>
        <xdr:cNvCxnSpPr/>
      </xdr:nvCxnSpPr>
      <xdr:spPr>
        <a:xfrm flipV="1">
          <a:off x="20434300" y="13177216"/>
          <a:ext cx="889000" cy="5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26477</xdr:rowOff>
    </xdr:from>
    <xdr:to>
      <xdr:col>29</xdr:col>
      <xdr:colOff>517525</xdr:colOff>
      <xdr:row>77</xdr:row>
      <xdr:rowOff>46464</xdr:rowOff>
    </xdr:to>
    <xdr:cxnSp macro="">
      <xdr:nvCxnSpPr>
        <xdr:cNvPr id="844" name="直線コネクタ 843"/>
        <xdr:cNvCxnSpPr/>
      </xdr:nvCxnSpPr>
      <xdr:spPr>
        <a:xfrm flipV="1">
          <a:off x="19545300" y="13228127"/>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85308</xdr:rowOff>
    </xdr:from>
    <xdr:to>
      <xdr:col>29</xdr:col>
      <xdr:colOff>568325</xdr:colOff>
      <xdr:row>77</xdr:row>
      <xdr:rowOff>15458</xdr:rowOff>
    </xdr:to>
    <xdr:sp macro="" textlink="">
      <xdr:nvSpPr>
        <xdr:cNvPr id="845" name="フローチャート : 判断 844"/>
        <xdr:cNvSpPr/>
      </xdr:nvSpPr>
      <xdr:spPr>
        <a:xfrm>
          <a:off x="20383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31985</xdr:rowOff>
    </xdr:from>
    <xdr:ext cx="534377" cy="259045"/>
    <xdr:sp macro="" textlink="">
      <xdr:nvSpPr>
        <xdr:cNvPr id="846" name="テキスト ボックス 845"/>
        <xdr:cNvSpPr txBox="1"/>
      </xdr:nvSpPr>
      <xdr:spPr>
        <a:xfrm>
          <a:off x="20167111" y="128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744</xdr:rowOff>
    </xdr:from>
    <xdr:to>
      <xdr:col>28</xdr:col>
      <xdr:colOff>314325</xdr:colOff>
      <xdr:row>77</xdr:row>
      <xdr:rowOff>46464</xdr:rowOff>
    </xdr:to>
    <xdr:cxnSp macro="">
      <xdr:nvCxnSpPr>
        <xdr:cNvPr id="847" name="直線コネクタ 846"/>
        <xdr:cNvCxnSpPr/>
      </xdr:nvCxnSpPr>
      <xdr:spPr>
        <a:xfrm>
          <a:off x="18656300" y="132023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145300</xdr:rowOff>
    </xdr:from>
    <xdr:to>
      <xdr:col>28</xdr:col>
      <xdr:colOff>365125</xdr:colOff>
      <xdr:row>77</xdr:row>
      <xdr:rowOff>75450</xdr:rowOff>
    </xdr:to>
    <xdr:sp macro="" textlink="">
      <xdr:nvSpPr>
        <xdr:cNvPr id="848" name="フローチャート : 判断 847"/>
        <xdr:cNvSpPr/>
      </xdr:nvSpPr>
      <xdr:spPr>
        <a:xfrm>
          <a:off x="19494500" y="13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91976</xdr:rowOff>
    </xdr:from>
    <xdr:ext cx="534377" cy="259045"/>
    <xdr:sp macro="" textlink="">
      <xdr:nvSpPr>
        <xdr:cNvPr id="849" name="テキスト ボックス 848"/>
        <xdr:cNvSpPr txBox="1"/>
      </xdr:nvSpPr>
      <xdr:spPr>
        <a:xfrm>
          <a:off x="19278111" y="1295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145690</xdr:rowOff>
    </xdr:from>
    <xdr:to>
      <xdr:col>27</xdr:col>
      <xdr:colOff>161925</xdr:colOff>
      <xdr:row>77</xdr:row>
      <xdr:rowOff>75840</xdr:rowOff>
    </xdr:to>
    <xdr:sp macro="" textlink="">
      <xdr:nvSpPr>
        <xdr:cNvPr id="850" name="フローチャート : 判断 849"/>
        <xdr:cNvSpPr/>
      </xdr:nvSpPr>
      <xdr:spPr>
        <a:xfrm>
          <a:off x="18605500" y="131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66967</xdr:rowOff>
    </xdr:from>
    <xdr:ext cx="534377" cy="259045"/>
    <xdr:sp macro="" textlink="">
      <xdr:nvSpPr>
        <xdr:cNvPr id="851" name="テキスト ボックス 850"/>
        <xdr:cNvSpPr txBox="1"/>
      </xdr:nvSpPr>
      <xdr:spPr>
        <a:xfrm>
          <a:off x="18389111" y="1326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70253</xdr:rowOff>
    </xdr:from>
    <xdr:to>
      <xdr:col>32</xdr:col>
      <xdr:colOff>238125</xdr:colOff>
      <xdr:row>77</xdr:row>
      <xdr:rowOff>403</xdr:rowOff>
    </xdr:to>
    <xdr:sp macro="" textlink="">
      <xdr:nvSpPr>
        <xdr:cNvPr id="857" name="円/楕円 856"/>
        <xdr:cNvSpPr/>
      </xdr:nvSpPr>
      <xdr:spPr>
        <a:xfrm>
          <a:off x="22110700" y="131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48680</xdr:rowOff>
    </xdr:from>
    <xdr:ext cx="534377" cy="259045"/>
    <xdr:sp macro="" textlink="">
      <xdr:nvSpPr>
        <xdr:cNvPr id="858" name="繰出金該当値テキスト"/>
        <xdr:cNvSpPr txBox="1"/>
      </xdr:nvSpPr>
      <xdr:spPr>
        <a:xfrm>
          <a:off x="22212300" y="1307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96216</xdr:rowOff>
    </xdr:from>
    <xdr:to>
      <xdr:col>31</xdr:col>
      <xdr:colOff>85725</xdr:colOff>
      <xdr:row>77</xdr:row>
      <xdr:rowOff>26366</xdr:rowOff>
    </xdr:to>
    <xdr:sp macro="" textlink="">
      <xdr:nvSpPr>
        <xdr:cNvPr id="859" name="円/楕円 858"/>
        <xdr:cNvSpPr/>
      </xdr:nvSpPr>
      <xdr:spPr>
        <a:xfrm>
          <a:off x="21272500" y="13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17493</xdr:rowOff>
    </xdr:from>
    <xdr:ext cx="534377" cy="259045"/>
    <xdr:sp macro="" textlink="">
      <xdr:nvSpPr>
        <xdr:cNvPr id="860" name="テキスト ボックス 859"/>
        <xdr:cNvSpPr txBox="1"/>
      </xdr:nvSpPr>
      <xdr:spPr>
        <a:xfrm>
          <a:off x="21056111" y="132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147127</xdr:rowOff>
    </xdr:from>
    <xdr:to>
      <xdr:col>29</xdr:col>
      <xdr:colOff>568325</xdr:colOff>
      <xdr:row>77</xdr:row>
      <xdr:rowOff>77277</xdr:rowOff>
    </xdr:to>
    <xdr:sp macro="" textlink="">
      <xdr:nvSpPr>
        <xdr:cNvPr id="861" name="円/楕円 860"/>
        <xdr:cNvSpPr/>
      </xdr:nvSpPr>
      <xdr:spPr>
        <a:xfrm>
          <a:off x="20383500" y="131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68404</xdr:rowOff>
    </xdr:from>
    <xdr:ext cx="534377" cy="259045"/>
    <xdr:sp macro="" textlink="">
      <xdr:nvSpPr>
        <xdr:cNvPr id="862" name="テキスト ボックス 861"/>
        <xdr:cNvSpPr txBox="1"/>
      </xdr:nvSpPr>
      <xdr:spPr>
        <a:xfrm>
          <a:off x="20167111" y="1327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167114</xdr:rowOff>
    </xdr:from>
    <xdr:to>
      <xdr:col>28</xdr:col>
      <xdr:colOff>365125</xdr:colOff>
      <xdr:row>77</xdr:row>
      <xdr:rowOff>97264</xdr:rowOff>
    </xdr:to>
    <xdr:sp macro="" textlink="">
      <xdr:nvSpPr>
        <xdr:cNvPr id="863" name="円/楕円 862"/>
        <xdr:cNvSpPr/>
      </xdr:nvSpPr>
      <xdr:spPr>
        <a:xfrm>
          <a:off x="19494500" y="131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88391</xdr:rowOff>
    </xdr:from>
    <xdr:ext cx="534377" cy="259045"/>
    <xdr:sp macro="" textlink="">
      <xdr:nvSpPr>
        <xdr:cNvPr id="864" name="テキスト ボックス 863"/>
        <xdr:cNvSpPr txBox="1"/>
      </xdr:nvSpPr>
      <xdr:spPr>
        <a:xfrm>
          <a:off x="19278111" y="132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121394</xdr:rowOff>
    </xdr:from>
    <xdr:to>
      <xdr:col>27</xdr:col>
      <xdr:colOff>161925</xdr:colOff>
      <xdr:row>77</xdr:row>
      <xdr:rowOff>51544</xdr:rowOff>
    </xdr:to>
    <xdr:sp macro="" textlink="">
      <xdr:nvSpPr>
        <xdr:cNvPr id="865" name="円/楕円 864"/>
        <xdr:cNvSpPr/>
      </xdr:nvSpPr>
      <xdr:spPr>
        <a:xfrm>
          <a:off x="18605500" y="131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68071</xdr:rowOff>
    </xdr:from>
    <xdr:ext cx="534377" cy="259045"/>
    <xdr:sp macro="" textlink="">
      <xdr:nvSpPr>
        <xdr:cNvPr id="866" name="テキスト ボックス 865"/>
        <xdr:cNvSpPr txBox="1"/>
      </xdr:nvSpPr>
      <xdr:spPr>
        <a:xfrm>
          <a:off x="18389111" y="129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人件費は住民一人当たり</a:t>
          </a:r>
          <a:r>
            <a:rPr kumimoji="1" lang="en-US" altLang="ja-JP" sz="1300">
              <a:solidFill>
                <a:schemeClr val="tx1"/>
              </a:solidFill>
              <a:latin typeface="ＭＳ Ｐゴシック"/>
            </a:rPr>
            <a:t>55,323</a:t>
          </a:r>
          <a:r>
            <a:rPr kumimoji="1" lang="ja-JP" altLang="en-US" sz="1300">
              <a:solidFill>
                <a:schemeClr val="tx1"/>
              </a:solidFill>
              <a:latin typeface="ＭＳ Ｐゴシック"/>
            </a:rPr>
            <a:t>円となっている。退職者の減少による退職手当の減や、職員構成の変動による減に加え、国勢調査の調査員に対する報酬の減などから、前年度比</a:t>
          </a:r>
          <a:r>
            <a:rPr kumimoji="1" lang="en-US" altLang="ja-JP" sz="1300">
              <a:solidFill>
                <a:schemeClr val="tx1"/>
              </a:solidFill>
              <a:latin typeface="ＭＳ Ｐゴシック"/>
            </a:rPr>
            <a:t>3,746</a:t>
          </a:r>
          <a:r>
            <a:rPr kumimoji="1" lang="ja-JP" altLang="en-US" sz="1300">
              <a:solidFill>
                <a:schemeClr val="tx1"/>
              </a:solidFill>
              <a:latin typeface="ＭＳ Ｐゴシック"/>
            </a:rPr>
            <a:t>円の減となっている。</a:t>
          </a:r>
        </a:p>
        <a:p>
          <a:r>
            <a:rPr kumimoji="1" lang="ja-JP" altLang="en-US" sz="1300">
              <a:solidFill>
                <a:schemeClr val="tx1"/>
              </a:solidFill>
              <a:latin typeface="ＭＳ Ｐゴシック"/>
            </a:rPr>
            <a:t>物件費は住民一人当たり</a:t>
          </a:r>
          <a:r>
            <a:rPr kumimoji="1" lang="en-US" altLang="ja-JP" sz="1300">
              <a:solidFill>
                <a:schemeClr val="tx1"/>
              </a:solidFill>
              <a:latin typeface="ＭＳ Ｐゴシック"/>
            </a:rPr>
            <a:t>54,197</a:t>
          </a:r>
          <a:r>
            <a:rPr kumimoji="1" lang="ja-JP" altLang="en-US" sz="1300">
              <a:solidFill>
                <a:schemeClr val="tx1"/>
              </a:solidFill>
              <a:latin typeface="ＭＳ Ｐゴシック"/>
            </a:rPr>
            <a:t>円となっており、類似団体平均と比較して</a:t>
          </a:r>
          <a:r>
            <a:rPr kumimoji="1" lang="en-US" altLang="ja-JP" sz="1300">
              <a:solidFill>
                <a:schemeClr val="tx1"/>
              </a:solidFill>
              <a:latin typeface="ＭＳ Ｐゴシック"/>
            </a:rPr>
            <a:t>2,934</a:t>
          </a:r>
          <a:r>
            <a:rPr kumimoji="1" lang="ja-JP" altLang="en-US" sz="1300">
              <a:solidFill>
                <a:schemeClr val="tx1"/>
              </a:solidFill>
              <a:latin typeface="ＭＳ Ｐゴシック"/>
            </a:rPr>
            <a:t>円高い水準となっている。地域人づくり事業や一般廃棄物処理施設の大規模修繕が終了したことによる委託料や手数料の減などにより、前年度比</a:t>
          </a:r>
          <a:r>
            <a:rPr kumimoji="1" lang="en-US" altLang="ja-JP" sz="1300">
              <a:solidFill>
                <a:schemeClr val="tx1"/>
              </a:solidFill>
              <a:latin typeface="ＭＳ Ｐゴシック"/>
            </a:rPr>
            <a:t>1,849</a:t>
          </a:r>
          <a:r>
            <a:rPr kumimoji="1" lang="ja-JP" altLang="en-US" sz="1300">
              <a:solidFill>
                <a:schemeClr val="tx1"/>
              </a:solidFill>
              <a:latin typeface="ＭＳ Ｐゴシック"/>
            </a:rPr>
            <a:t>円の減となっている。</a:t>
          </a:r>
        </a:p>
        <a:p>
          <a:r>
            <a:rPr kumimoji="1" lang="ja-JP" altLang="en-US" sz="1300">
              <a:solidFill>
                <a:schemeClr val="tx1"/>
              </a:solidFill>
              <a:latin typeface="ＭＳ Ｐゴシック"/>
            </a:rPr>
            <a:t>扶助費は住民一人当たり</a:t>
          </a:r>
          <a:r>
            <a:rPr kumimoji="1" lang="en-US" altLang="ja-JP" sz="1300">
              <a:solidFill>
                <a:schemeClr val="tx1"/>
              </a:solidFill>
              <a:latin typeface="ＭＳ Ｐゴシック"/>
            </a:rPr>
            <a:t>74,237</a:t>
          </a:r>
          <a:r>
            <a:rPr kumimoji="1" lang="ja-JP" altLang="en-US" sz="1300">
              <a:solidFill>
                <a:schemeClr val="tx1"/>
              </a:solidFill>
              <a:latin typeface="ＭＳ Ｐゴシック"/>
            </a:rPr>
            <a:t>円となっており、類似団体平均と比較して</a:t>
          </a:r>
          <a:r>
            <a:rPr kumimoji="1" lang="en-US" altLang="ja-JP" sz="1300">
              <a:solidFill>
                <a:schemeClr val="tx1"/>
              </a:solidFill>
              <a:latin typeface="ＭＳ Ｐゴシック"/>
            </a:rPr>
            <a:t>24,624</a:t>
          </a:r>
          <a:r>
            <a:rPr kumimoji="1" lang="ja-JP" altLang="en-US" sz="1300">
              <a:solidFill>
                <a:schemeClr val="tx1"/>
              </a:solidFill>
              <a:latin typeface="ＭＳ Ｐゴシック"/>
            </a:rPr>
            <a:t>円低い水準となっているが、全国的な傾向と同様に年々増加となっている。平成</a:t>
          </a:r>
          <a:r>
            <a:rPr kumimoji="1" lang="en-US" altLang="ja-JP" sz="1300">
              <a:solidFill>
                <a:schemeClr val="tx1"/>
              </a:solidFill>
              <a:latin typeface="ＭＳ Ｐゴシック"/>
            </a:rPr>
            <a:t>28</a:t>
          </a:r>
          <a:r>
            <a:rPr kumimoji="1" lang="ja-JP" altLang="en-US" sz="1300">
              <a:solidFill>
                <a:schemeClr val="tx1"/>
              </a:solidFill>
              <a:latin typeface="ＭＳ Ｐゴシック"/>
            </a:rPr>
            <a:t>年度は、低所得高齢者向けの給付金の増、障害福祉サービス利用者に対する自立支援給付の増などにより、前年度比</a:t>
          </a:r>
          <a:r>
            <a:rPr kumimoji="1" lang="en-US" altLang="ja-JP" sz="1300">
              <a:solidFill>
                <a:schemeClr val="tx1"/>
              </a:solidFill>
              <a:latin typeface="ＭＳ Ｐゴシック"/>
            </a:rPr>
            <a:t>3,664</a:t>
          </a:r>
          <a:r>
            <a:rPr kumimoji="1" lang="ja-JP" altLang="en-US" sz="1300">
              <a:solidFill>
                <a:schemeClr val="tx1"/>
              </a:solidFill>
              <a:latin typeface="ＭＳ Ｐゴシック"/>
            </a:rPr>
            <a:t>円の増となっている。</a:t>
          </a:r>
        </a:p>
        <a:p>
          <a:r>
            <a:rPr kumimoji="1" lang="ja-JP" altLang="en-US" sz="1300">
              <a:solidFill>
                <a:schemeClr val="tx1"/>
              </a:solidFill>
              <a:latin typeface="ＭＳ Ｐゴシック"/>
            </a:rPr>
            <a:t>補助費等は住民一人当たり</a:t>
          </a:r>
          <a:r>
            <a:rPr kumimoji="1" lang="en-US" altLang="ja-JP" sz="1300">
              <a:solidFill>
                <a:schemeClr val="tx1"/>
              </a:solidFill>
              <a:latin typeface="ＭＳ Ｐゴシック"/>
            </a:rPr>
            <a:t>25,204</a:t>
          </a:r>
          <a:r>
            <a:rPr kumimoji="1" lang="ja-JP" altLang="en-US" sz="1300">
              <a:solidFill>
                <a:schemeClr val="tx1"/>
              </a:solidFill>
              <a:latin typeface="ＭＳ Ｐゴシック"/>
            </a:rPr>
            <a:t>円となっており、類似団体平均と比較して</a:t>
          </a:r>
          <a:r>
            <a:rPr kumimoji="1" lang="en-US" altLang="ja-JP" sz="1300">
              <a:solidFill>
                <a:schemeClr val="tx1"/>
              </a:solidFill>
              <a:latin typeface="ＭＳ Ｐゴシック"/>
            </a:rPr>
            <a:t>6,216</a:t>
          </a:r>
          <a:r>
            <a:rPr kumimoji="1" lang="ja-JP" altLang="en-US" sz="1300">
              <a:solidFill>
                <a:schemeClr val="tx1"/>
              </a:solidFill>
              <a:latin typeface="ＭＳ Ｐゴシック"/>
            </a:rPr>
            <a:t>円低い水準となっている。プレミアム商品券発行事業やふるさと納税推進事業で減となる一方、消防広域化による一部事務組合への負担金の増により前年度比</a:t>
          </a:r>
          <a:r>
            <a:rPr kumimoji="1" lang="en-US" altLang="ja-JP" sz="1300">
              <a:solidFill>
                <a:schemeClr val="tx1"/>
              </a:solidFill>
              <a:latin typeface="ＭＳ Ｐゴシック"/>
            </a:rPr>
            <a:t>6,931</a:t>
          </a:r>
          <a:r>
            <a:rPr kumimoji="1" lang="ja-JP" altLang="en-US" sz="1300">
              <a:solidFill>
                <a:schemeClr val="tx1"/>
              </a:solidFill>
              <a:latin typeface="ＭＳ Ｐゴシック"/>
            </a:rPr>
            <a:t>円の増となっている。</a:t>
          </a:r>
        </a:p>
        <a:p>
          <a:r>
            <a:rPr kumimoji="1" lang="ja-JP" altLang="en-US" sz="1300">
              <a:solidFill>
                <a:schemeClr val="tx1"/>
              </a:solidFill>
              <a:latin typeface="ＭＳ Ｐゴシック"/>
            </a:rPr>
            <a:t>普通建設事業費は住民一人当たり</a:t>
          </a:r>
          <a:r>
            <a:rPr kumimoji="1" lang="en-US" altLang="ja-JP" sz="1300">
              <a:solidFill>
                <a:schemeClr val="tx1"/>
              </a:solidFill>
              <a:latin typeface="ＭＳ Ｐゴシック"/>
            </a:rPr>
            <a:t>33,880</a:t>
          </a:r>
          <a:r>
            <a:rPr kumimoji="1" lang="ja-JP" altLang="en-US" sz="1300">
              <a:solidFill>
                <a:schemeClr val="tx1"/>
              </a:solidFill>
              <a:latin typeface="ＭＳ Ｐゴシック"/>
            </a:rPr>
            <a:t>円となっており、類似団体平均と比較して</a:t>
          </a:r>
          <a:r>
            <a:rPr kumimoji="1" lang="en-US" altLang="ja-JP" sz="1300">
              <a:solidFill>
                <a:schemeClr val="tx1"/>
              </a:solidFill>
              <a:latin typeface="ＭＳ Ｐゴシック"/>
            </a:rPr>
            <a:t>6,999</a:t>
          </a:r>
          <a:r>
            <a:rPr kumimoji="1" lang="ja-JP" altLang="en-US" sz="1300">
              <a:solidFill>
                <a:schemeClr val="tx1"/>
              </a:solidFill>
              <a:latin typeface="ＭＳ Ｐゴシック"/>
            </a:rPr>
            <a:t>円低くなっている。消防救急無線のデジタル化に係る工事やごみ処理施設の大規模改修工事が平成</a:t>
          </a:r>
          <a:r>
            <a:rPr kumimoji="1" lang="en-US" altLang="ja-JP" sz="1300">
              <a:solidFill>
                <a:schemeClr val="tx1"/>
              </a:solidFill>
              <a:latin typeface="ＭＳ Ｐゴシック"/>
            </a:rPr>
            <a:t>27</a:t>
          </a:r>
          <a:r>
            <a:rPr kumimoji="1" lang="ja-JP" altLang="en-US" sz="1300">
              <a:solidFill>
                <a:schemeClr val="tx1"/>
              </a:solidFill>
              <a:latin typeface="ＭＳ Ｐゴシック"/>
            </a:rPr>
            <a:t>年度で終了したことにより、前年度比</a:t>
          </a:r>
          <a:r>
            <a:rPr kumimoji="1" lang="en-US" altLang="ja-JP" sz="1300">
              <a:solidFill>
                <a:schemeClr val="tx1"/>
              </a:solidFill>
              <a:latin typeface="ＭＳ Ｐゴシック"/>
            </a:rPr>
            <a:t>7,123</a:t>
          </a:r>
          <a:r>
            <a:rPr kumimoji="1" lang="ja-JP" altLang="en-US" sz="1300">
              <a:solidFill>
                <a:schemeClr val="tx1"/>
              </a:solidFill>
              <a:latin typeface="ＭＳ Ｐゴシック"/>
            </a:rPr>
            <a:t>円の減となっている。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111,410
110,214
62.02
36,156,846
35,476,042
651,155
20,738,427
38,594,343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103124</xdr:rowOff>
    </xdr:from>
    <xdr:to>
      <xdr:col>6</xdr:col>
      <xdr:colOff>511175</xdr:colOff>
      <xdr:row>37</xdr:row>
      <xdr:rowOff>122174</xdr:rowOff>
    </xdr:to>
    <xdr:cxnSp macro="">
      <xdr:nvCxnSpPr>
        <xdr:cNvPr id="61" name="直線コネクタ 60"/>
        <xdr:cNvCxnSpPr/>
      </xdr:nvCxnSpPr>
      <xdr:spPr>
        <a:xfrm>
          <a:off x="3797300" y="610387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103124</xdr:rowOff>
    </xdr:from>
    <xdr:to>
      <xdr:col>5</xdr:col>
      <xdr:colOff>358775</xdr:colOff>
      <xdr:row>36</xdr:row>
      <xdr:rowOff>90170</xdr:rowOff>
    </xdr:to>
    <xdr:cxnSp macro="">
      <xdr:nvCxnSpPr>
        <xdr:cNvPr id="64" name="直線コネクタ 63"/>
        <xdr:cNvCxnSpPr/>
      </xdr:nvCxnSpPr>
      <xdr:spPr>
        <a:xfrm flipV="1">
          <a:off x="2908300" y="610387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89408</xdr:rowOff>
    </xdr:from>
    <xdr:to>
      <xdr:col>4</xdr:col>
      <xdr:colOff>155575</xdr:colOff>
      <xdr:row>36</xdr:row>
      <xdr:rowOff>90170</xdr:rowOff>
    </xdr:to>
    <xdr:cxnSp macro="">
      <xdr:nvCxnSpPr>
        <xdr:cNvPr id="67" name="直線コネクタ 66"/>
        <xdr:cNvCxnSpPr/>
      </xdr:nvCxnSpPr>
      <xdr:spPr>
        <a:xfrm>
          <a:off x="2019300" y="6261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99568</xdr:rowOff>
    </xdr:from>
    <xdr:to>
      <xdr:col>4</xdr:col>
      <xdr:colOff>206375</xdr:colOff>
      <xdr:row>36</xdr:row>
      <xdr:rowOff>29718</xdr:rowOff>
    </xdr:to>
    <xdr:sp macro="" textlink="">
      <xdr:nvSpPr>
        <xdr:cNvPr id="68" name="フローチャート : 判断 67"/>
        <xdr:cNvSpPr/>
      </xdr:nvSpPr>
      <xdr:spPr>
        <a:xfrm>
          <a:off x="2857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46245</xdr:rowOff>
    </xdr:from>
    <xdr:ext cx="469744" cy="259045"/>
    <xdr:sp macro="" textlink="">
      <xdr:nvSpPr>
        <xdr:cNvPr id="69" name="テキスト ボックス 68"/>
        <xdr:cNvSpPr txBox="1"/>
      </xdr:nvSpPr>
      <xdr:spPr>
        <a:xfrm>
          <a:off x="2673427"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135128</xdr:rowOff>
    </xdr:from>
    <xdr:to>
      <xdr:col>2</xdr:col>
      <xdr:colOff>638175</xdr:colOff>
      <xdr:row>36</xdr:row>
      <xdr:rowOff>89408</xdr:rowOff>
    </xdr:to>
    <xdr:cxnSp macro="">
      <xdr:nvCxnSpPr>
        <xdr:cNvPr id="70" name="直線コネクタ 69"/>
        <xdr:cNvCxnSpPr/>
      </xdr:nvCxnSpPr>
      <xdr:spPr>
        <a:xfrm>
          <a:off x="1130300" y="613587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117094</xdr:rowOff>
    </xdr:from>
    <xdr:to>
      <xdr:col>3</xdr:col>
      <xdr:colOff>3175</xdr:colOff>
      <xdr:row>36</xdr:row>
      <xdr:rowOff>47244</xdr:rowOff>
    </xdr:to>
    <xdr:sp macro="" textlink="">
      <xdr:nvSpPr>
        <xdr:cNvPr id="71" name="フローチャート : 判断 70"/>
        <xdr:cNvSpPr/>
      </xdr:nvSpPr>
      <xdr:spPr>
        <a:xfrm>
          <a:off x="1968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63771</xdr:rowOff>
    </xdr:from>
    <xdr:ext cx="469744" cy="259045"/>
    <xdr:sp macro="" textlink="">
      <xdr:nvSpPr>
        <xdr:cNvPr id="72" name="テキスト ボックス 71"/>
        <xdr:cNvSpPr txBox="1"/>
      </xdr:nvSpPr>
      <xdr:spPr>
        <a:xfrm>
          <a:off x="1784427"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20337</xdr:rowOff>
    </xdr:from>
    <xdr:ext cx="469744" cy="259045"/>
    <xdr:sp macro="" textlink="">
      <xdr:nvSpPr>
        <xdr:cNvPr id="74" name="テキスト ボックス 73"/>
        <xdr:cNvSpPr txBox="1"/>
      </xdr:nvSpPr>
      <xdr:spPr>
        <a:xfrm>
          <a:off x="895427"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71374</xdr:rowOff>
    </xdr:from>
    <xdr:to>
      <xdr:col>6</xdr:col>
      <xdr:colOff>561975</xdr:colOff>
      <xdr:row>38</xdr:row>
      <xdr:rowOff>1524</xdr:rowOff>
    </xdr:to>
    <xdr:sp macro="" textlink="">
      <xdr:nvSpPr>
        <xdr:cNvPr id="80" name="円/楕円 79"/>
        <xdr:cNvSpPr/>
      </xdr:nvSpPr>
      <xdr:spPr>
        <a:xfrm>
          <a:off x="45847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49801</xdr:rowOff>
    </xdr:from>
    <xdr:ext cx="469744" cy="259045"/>
    <xdr:sp macro="" textlink="">
      <xdr:nvSpPr>
        <xdr:cNvPr id="81" name="議会費該当値テキスト"/>
        <xdr:cNvSpPr txBox="1"/>
      </xdr:nvSpPr>
      <xdr:spPr>
        <a:xfrm>
          <a:off x="4686300"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52324</xdr:rowOff>
    </xdr:from>
    <xdr:to>
      <xdr:col>5</xdr:col>
      <xdr:colOff>409575</xdr:colOff>
      <xdr:row>35</xdr:row>
      <xdr:rowOff>153924</xdr:rowOff>
    </xdr:to>
    <xdr:sp macro="" textlink="">
      <xdr:nvSpPr>
        <xdr:cNvPr id="82" name="円/楕円 81"/>
        <xdr:cNvSpPr/>
      </xdr:nvSpPr>
      <xdr:spPr>
        <a:xfrm>
          <a:off x="3746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145051</xdr:rowOff>
    </xdr:from>
    <xdr:ext cx="469744" cy="259045"/>
    <xdr:sp macro="" textlink="">
      <xdr:nvSpPr>
        <xdr:cNvPr id="83" name="テキスト ボックス 82"/>
        <xdr:cNvSpPr txBox="1"/>
      </xdr:nvSpPr>
      <xdr:spPr>
        <a:xfrm>
          <a:off x="3562427"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39370</xdr:rowOff>
    </xdr:from>
    <xdr:to>
      <xdr:col>4</xdr:col>
      <xdr:colOff>206375</xdr:colOff>
      <xdr:row>36</xdr:row>
      <xdr:rowOff>140970</xdr:rowOff>
    </xdr:to>
    <xdr:sp macro="" textlink="">
      <xdr:nvSpPr>
        <xdr:cNvPr id="84" name="円/楕円 83"/>
        <xdr:cNvSpPr/>
      </xdr:nvSpPr>
      <xdr:spPr>
        <a:xfrm>
          <a:off x="2857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132097</xdr:rowOff>
    </xdr:from>
    <xdr:ext cx="469744" cy="259045"/>
    <xdr:sp macro="" textlink="">
      <xdr:nvSpPr>
        <xdr:cNvPr id="85" name="テキスト ボックス 84"/>
        <xdr:cNvSpPr txBox="1"/>
      </xdr:nvSpPr>
      <xdr:spPr>
        <a:xfrm>
          <a:off x="2673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38608</xdr:rowOff>
    </xdr:from>
    <xdr:to>
      <xdr:col>3</xdr:col>
      <xdr:colOff>3175</xdr:colOff>
      <xdr:row>36</xdr:row>
      <xdr:rowOff>140208</xdr:rowOff>
    </xdr:to>
    <xdr:sp macro="" textlink="">
      <xdr:nvSpPr>
        <xdr:cNvPr id="86" name="円/楕円 85"/>
        <xdr:cNvSpPr/>
      </xdr:nvSpPr>
      <xdr:spPr>
        <a:xfrm>
          <a:off x="196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131335</xdr:rowOff>
    </xdr:from>
    <xdr:ext cx="469744" cy="259045"/>
    <xdr:sp macro="" textlink="">
      <xdr:nvSpPr>
        <xdr:cNvPr id="87" name="テキスト ボックス 86"/>
        <xdr:cNvSpPr txBox="1"/>
      </xdr:nvSpPr>
      <xdr:spPr>
        <a:xfrm>
          <a:off x="1784427"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84328</xdr:rowOff>
    </xdr:from>
    <xdr:to>
      <xdr:col>1</xdr:col>
      <xdr:colOff>485775</xdr:colOff>
      <xdr:row>36</xdr:row>
      <xdr:rowOff>14478</xdr:rowOff>
    </xdr:to>
    <xdr:sp macro="" textlink="">
      <xdr:nvSpPr>
        <xdr:cNvPr id="88" name="円/楕円 87"/>
        <xdr:cNvSpPr/>
      </xdr:nvSpPr>
      <xdr:spPr>
        <a:xfrm>
          <a:off x="1079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5605</xdr:rowOff>
    </xdr:from>
    <xdr:ext cx="469744" cy="259045"/>
    <xdr:sp macro="" textlink="">
      <xdr:nvSpPr>
        <xdr:cNvPr id="89" name="テキスト ボックス 88"/>
        <xdr:cNvSpPr txBox="1"/>
      </xdr:nvSpPr>
      <xdr:spPr>
        <a:xfrm>
          <a:off x="895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112573</xdr:rowOff>
    </xdr:from>
    <xdr:to>
      <xdr:col>6</xdr:col>
      <xdr:colOff>511175</xdr:colOff>
      <xdr:row>58</xdr:row>
      <xdr:rowOff>24314</xdr:rowOff>
    </xdr:to>
    <xdr:cxnSp macro="">
      <xdr:nvCxnSpPr>
        <xdr:cNvPr id="119" name="直線コネクタ 118"/>
        <xdr:cNvCxnSpPr/>
      </xdr:nvCxnSpPr>
      <xdr:spPr>
        <a:xfrm>
          <a:off x="3797300" y="9885223"/>
          <a:ext cx="838200" cy="8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112573</xdr:rowOff>
    </xdr:from>
    <xdr:to>
      <xdr:col>5</xdr:col>
      <xdr:colOff>358775</xdr:colOff>
      <xdr:row>58</xdr:row>
      <xdr:rowOff>8598</xdr:rowOff>
    </xdr:to>
    <xdr:cxnSp macro="">
      <xdr:nvCxnSpPr>
        <xdr:cNvPr id="122" name="直線コネクタ 121"/>
        <xdr:cNvCxnSpPr/>
      </xdr:nvCxnSpPr>
      <xdr:spPr>
        <a:xfrm flipV="1">
          <a:off x="2908300" y="9885223"/>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8598</xdr:rowOff>
    </xdr:from>
    <xdr:to>
      <xdr:col>4</xdr:col>
      <xdr:colOff>155575</xdr:colOff>
      <xdr:row>58</xdr:row>
      <xdr:rowOff>21247</xdr:rowOff>
    </xdr:to>
    <xdr:cxnSp macro="">
      <xdr:nvCxnSpPr>
        <xdr:cNvPr id="125" name="直線コネクタ 124"/>
        <xdr:cNvCxnSpPr/>
      </xdr:nvCxnSpPr>
      <xdr:spPr>
        <a:xfrm flipV="1">
          <a:off x="2019300" y="995269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102901</xdr:rowOff>
    </xdr:from>
    <xdr:to>
      <xdr:col>4</xdr:col>
      <xdr:colOff>206375</xdr:colOff>
      <xdr:row>57</xdr:row>
      <xdr:rowOff>33051</xdr:rowOff>
    </xdr:to>
    <xdr:sp macro="" textlink="">
      <xdr:nvSpPr>
        <xdr:cNvPr id="126" name="フローチャート : 判断 125"/>
        <xdr:cNvSpPr/>
      </xdr:nvSpPr>
      <xdr:spPr>
        <a:xfrm>
          <a:off x="2857500" y="97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49578</xdr:rowOff>
    </xdr:from>
    <xdr:ext cx="534377" cy="259045"/>
    <xdr:sp macro="" textlink="">
      <xdr:nvSpPr>
        <xdr:cNvPr id="127" name="テキスト ボックス 126"/>
        <xdr:cNvSpPr txBox="1"/>
      </xdr:nvSpPr>
      <xdr:spPr>
        <a:xfrm>
          <a:off x="2641111" y="94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21247</xdr:rowOff>
    </xdr:from>
    <xdr:to>
      <xdr:col>2</xdr:col>
      <xdr:colOff>638175</xdr:colOff>
      <xdr:row>58</xdr:row>
      <xdr:rowOff>21437</xdr:rowOff>
    </xdr:to>
    <xdr:cxnSp macro="">
      <xdr:nvCxnSpPr>
        <xdr:cNvPr id="128" name="直線コネクタ 127"/>
        <xdr:cNvCxnSpPr/>
      </xdr:nvCxnSpPr>
      <xdr:spPr>
        <a:xfrm flipV="1">
          <a:off x="1130300" y="996534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126371</xdr:rowOff>
    </xdr:from>
    <xdr:to>
      <xdr:col>3</xdr:col>
      <xdr:colOff>3175</xdr:colOff>
      <xdr:row>57</xdr:row>
      <xdr:rowOff>56521</xdr:rowOff>
    </xdr:to>
    <xdr:sp macro="" textlink="">
      <xdr:nvSpPr>
        <xdr:cNvPr id="129" name="フローチャート : 判断 128"/>
        <xdr:cNvSpPr/>
      </xdr:nvSpPr>
      <xdr:spPr>
        <a:xfrm>
          <a:off x="1968500" y="9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73048</xdr:rowOff>
    </xdr:from>
    <xdr:ext cx="534377" cy="259045"/>
    <xdr:sp macro="" textlink="">
      <xdr:nvSpPr>
        <xdr:cNvPr id="130" name="テキスト ボックス 129"/>
        <xdr:cNvSpPr txBox="1"/>
      </xdr:nvSpPr>
      <xdr:spPr>
        <a:xfrm>
          <a:off x="1752111" y="9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41542</xdr:rowOff>
    </xdr:from>
    <xdr:to>
      <xdr:col>1</xdr:col>
      <xdr:colOff>485775</xdr:colOff>
      <xdr:row>57</xdr:row>
      <xdr:rowOff>143142</xdr:rowOff>
    </xdr:to>
    <xdr:sp macro="" textlink="">
      <xdr:nvSpPr>
        <xdr:cNvPr id="131" name="フローチャート : 判断 130"/>
        <xdr:cNvSpPr/>
      </xdr:nvSpPr>
      <xdr:spPr>
        <a:xfrm>
          <a:off x="1079500" y="98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159669</xdr:rowOff>
    </xdr:from>
    <xdr:ext cx="534377" cy="259045"/>
    <xdr:sp macro="" textlink="">
      <xdr:nvSpPr>
        <xdr:cNvPr id="132" name="テキスト ボックス 131"/>
        <xdr:cNvSpPr txBox="1"/>
      </xdr:nvSpPr>
      <xdr:spPr>
        <a:xfrm>
          <a:off x="863111" y="9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144964</xdr:rowOff>
    </xdr:from>
    <xdr:to>
      <xdr:col>6</xdr:col>
      <xdr:colOff>561975</xdr:colOff>
      <xdr:row>58</xdr:row>
      <xdr:rowOff>75114</xdr:rowOff>
    </xdr:to>
    <xdr:sp macro="" textlink="">
      <xdr:nvSpPr>
        <xdr:cNvPr id="138" name="円/楕円 137"/>
        <xdr:cNvSpPr/>
      </xdr:nvSpPr>
      <xdr:spPr>
        <a:xfrm>
          <a:off x="4584700" y="99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59891</xdr:rowOff>
    </xdr:from>
    <xdr:ext cx="534377" cy="259045"/>
    <xdr:sp macro="" textlink="">
      <xdr:nvSpPr>
        <xdr:cNvPr id="139" name="総務費該当値テキスト"/>
        <xdr:cNvSpPr txBox="1"/>
      </xdr:nvSpPr>
      <xdr:spPr>
        <a:xfrm>
          <a:off x="4686300" y="98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61773</xdr:rowOff>
    </xdr:from>
    <xdr:to>
      <xdr:col>5</xdr:col>
      <xdr:colOff>409575</xdr:colOff>
      <xdr:row>57</xdr:row>
      <xdr:rowOff>163373</xdr:rowOff>
    </xdr:to>
    <xdr:sp macro="" textlink="">
      <xdr:nvSpPr>
        <xdr:cNvPr id="140" name="円/楕円 139"/>
        <xdr:cNvSpPr/>
      </xdr:nvSpPr>
      <xdr:spPr>
        <a:xfrm>
          <a:off x="3746500" y="98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154500</xdr:rowOff>
    </xdr:from>
    <xdr:ext cx="534377" cy="259045"/>
    <xdr:sp macro="" textlink="">
      <xdr:nvSpPr>
        <xdr:cNvPr id="141" name="テキスト ボックス 140"/>
        <xdr:cNvSpPr txBox="1"/>
      </xdr:nvSpPr>
      <xdr:spPr>
        <a:xfrm>
          <a:off x="3530111" y="99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129248</xdr:rowOff>
    </xdr:from>
    <xdr:to>
      <xdr:col>4</xdr:col>
      <xdr:colOff>206375</xdr:colOff>
      <xdr:row>58</xdr:row>
      <xdr:rowOff>59398</xdr:rowOff>
    </xdr:to>
    <xdr:sp macro="" textlink="">
      <xdr:nvSpPr>
        <xdr:cNvPr id="142" name="円/楕円 141"/>
        <xdr:cNvSpPr/>
      </xdr:nvSpPr>
      <xdr:spPr>
        <a:xfrm>
          <a:off x="28575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50525</xdr:rowOff>
    </xdr:from>
    <xdr:ext cx="534377" cy="259045"/>
    <xdr:sp macro="" textlink="">
      <xdr:nvSpPr>
        <xdr:cNvPr id="143" name="テキスト ボックス 142"/>
        <xdr:cNvSpPr txBox="1"/>
      </xdr:nvSpPr>
      <xdr:spPr>
        <a:xfrm>
          <a:off x="2641111" y="99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141897</xdr:rowOff>
    </xdr:from>
    <xdr:to>
      <xdr:col>3</xdr:col>
      <xdr:colOff>3175</xdr:colOff>
      <xdr:row>58</xdr:row>
      <xdr:rowOff>72047</xdr:rowOff>
    </xdr:to>
    <xdr:sp macro="" textlink="">
      <xdr:nvSpPr>
        <xdr:cNvPr id="144" name="円/楕円 143"/>
        <xdr:cNvSpPr/>
      </xdr:nvSpPr>
      <xdr:spPr>
        <a:xfrm>
          <a:off x="1968500" y="99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63174</xdr:rowOff>
    </xdr:from>
    <xdr:ext cx="534377" cy="259045"/>
    <xdr:sp macro="" textlink="">
      <xdr:nvSpPr>
        <xdr:cNvPr id="145" name="テキスト ボックス 144"/>
        <xdr:cNvSpPr txBox="1"/>
      </xdr:nvSpPr>
      <xdr:spPr>
        <a:xfrm>
          <a:off x="1752111"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142087</xdr:rowOff>
    </xdr:from>
    <xdr:to>
      <xdr:col>1</xdr:col>
      <xdr:colOff>485775</xdr:colOff>
      <xdr:row>58</xdr:row>
      <xdr:rowOff>72237</xdr:rowOff>
    </xdr:to>
    <xdr:sp macro="" textlink="">
      <xdr:nvSpPr>
        <xdr:cNvPr id="146" name="円/楕円 145"/>
        <xdr:cNvSpPr/>
      </xdr:nvSpPr>
      <xdr:spPr>
        <a:xfrm>
          <a:off x="1079500" y="99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63364</xdr:rowOff>
    </xdr:from>
    <xdr:ext cx="534377" cy="259045"/>
    <xdr:sp macro="" textlink="">
      <xdr:nvSpPr>
        <xdr:cNvPr id="147" name="テキスト ボックス 146"/>
        <xdr:cNvSpPr txBox="1"/>
      </xdr:nvSpPr>
      <xdr:spPr>
        <a:xfrm>
          <a:off x="863111" y="100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111964</xdr:rowOff>
    </xdr:from>
    <xdr:to>
      <xdr:col>6</xdr:col>
      <xdr:colOff>511175</xdr:colOff>
      <xdr:row>77</xdr:row>
      <xdr:rowOff>159513</xdr:rowOff>
    </xdr:to>
    <xdr:cxnSp macro="">
      <xdr:nvCxnSpPr>
        <xdr:cNvPr id="179" name="直線コネクタ 178"/>
        <xdr:cNvCxnSpPr/>
      </xdr:nvCxnSpPr>
      <xdr:spPr>
        <a:xfrm flipV="1">
          <a:off x="3797300" y="13313614"/>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159513</xdr:rowOff>
    </xdr:from>
    <xdr:to>
      <xdr:col>5</xdr:col>
      <xdr:colOff>358775</xdr:colOff>
      <xdr:row>78</xdr:row>
      <xdr:rowOff>54725</xdr:rowOff>
    </xdr:to>
    <xdr:cxnSp macro="">
      <xdr:nvCxnSpPr>
        <xdr:cNvPr id="182" name="直線コネクタ 181"/>
        <xdr:cNvCxnSpPr/>
      </xdr:nvCxnSpPr>
      <xdr:spPr>
        <a:xfrm flipV="1">
          <a:off x="2908300" y="13361163"/>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54725</xdr:rowOff>
    </xdr:from>
    <xdr:to>
      <xdr:col>4</xdr:col>
      <xdr:colOff>155575</xdr:colOff>
      <xdr:row>78</xdr:row>
      <xdr:rowOff>137740</xdr:rowOff>
    </xdr:to>
    <xdr:cxnSp macro="">
      <xdr:nvCxnSpPr>
        <xdr:cNvPr id="185" name="直線コネクタ 184"/>
        <xdr:cNvCxnSpPr/>
      </xdr:nvCxnSpPr>
      <xdr:spPr>
        <a:xfrm flipV="1">
          <a:off x="2019300" y="13427825"/>
          <a:ext cx="889000" cy="8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122450</xdr:rowOff>
    </xdr:from>
    <xdr:to>
      <xdr:col>4</xdr:col>
      <xdr:colOff>206375</xdr:colOff>
      <xdr:row>76</xdr:row>
      <xdr:rowOff>52600</xdr:rowOff>
    </xdr:to>
    <xdr:sp macro="" textlink="">
      <xdr:nvSpPr>
        <xdr:cNvPr id="186" name="フローチャート : 判断 185"/>
        <xdr:cNvSpPr/>
      </xdr:nvSpPr>
      <xdr:spPr>
        <a:xfrm>
          <a:off x="2857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69127</xdr:rowOff>
    </xdr:from>
    <xdr:ext cx="599010" cy="259045"/>
    <xdr:sp macro="" textlink="">
      <xdr:nvSpPr>
        <xdr:cNvPr id="187" name="テキスト ボックス 186"/>
        <xdr:cNvSpPr txBox="1"/>
      </xdr:nvSpPr>
      <xdr:spPr>
        <a:xfrm>
          <a:off x="2608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134910</xdr:rowOff>
    </xdr:from>
    <xdr:to>
      <xdr:col>2</xdr:col>
      <xdr:colOff>638175</xdr:colOff>
      <xdr:row>78</xdr:row>
      <xdr:rowOff>137740</xdr:rowOff>
    </xdr:to>
    <xdr:cxnSp macro="">
      <xdr:nvCxnSpPr>
        <xdr:cNvPr id="188" name="直線コネクタ 187"/>
        <xdr:cNvCxnSpPr/>
      </xdr:nvCxnSpPr>
      <xdr:spPr>
        <a:xfrm>
          <a:off x="1130300" y="13508010"/>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44149</xdr:rowOff>
    </xdr:from>
    <xdr:to>
      <xdr:col>3</xdr:col>
      <xdr:colOff>3175</xdr:colOff>
      <xdr:row>76</xdr:row>
      <xdr:rowOff>145749</xdr:rowOff>
    </xdr:to>
    <xdr:sp macro="" textlink="">
      <xdr:nvSpPr>
        <xdr:cNvPr id="189" name="フローチャート : 判断 188"/>
        <xdr:cNvSpPr/>
      </xdr:nvSpPr>
      <xdr:spPr>
        <a:xfrm>
          <a:off x="1968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162275</xdr:rowOff>
    </xdr:from>
    <xdr:ext cx="599010" cy="259045"/>
    <xdr:sp macro="" textlink="">
      <xdr:nvSpPr>
        <xdr:cNvPr id="190" name="テキスト ボックス 189"/>
        <xdr:cNvSpPr txBox="1"/>
      </xdr:nvSpPr>
      <xdr:spPr>
        <a:xfrm>
          <a:off x="1719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77970</xdr:rowOff>
    </xdr:from>
    <xdr:to>
      <xdr:col>1</xdr:col>
      <xdr:colOff>485775</xdr:colOff>
      <xdr:row>77</xdr:row>
      <xdr:rowOff>8120</xdr:rowOff>
    </xdr:to>
    <xdr:sp macro="" textlink="">
      <xdr:nvSpPr>
        <xdr:cNvPr id="191" name="フローチャート : 判断 190"/>
        <xdr:cNvSpPr/>
      </xdr:nvSpPr>
      <xdr:spPr>
        <a:xfrm>
          <a:off x="1079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24647</xdr:rowOff>
    </xdr:from>
    <xdr:ext cx="599010" cy="259045"/>
    <xdr:sp macro="" textlink="">
      <xdr:nvSpPr>
        <xdr:cNvPr id="192" name="テキスト ボックス 191"/>
        <xdr:cNvSpPr txBox="1"/>
      </xdr:nvSpPr>
      <xdr:spPr>
        <a:xfrm>
          <a:off x="830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61164</xdr:rowOff>
    </xdr:from>
    <xdr:to>
      <xdr:col>6</xdr:col>
      <xdr:colOff>561975</xdr:colOff>
      <xdr:row>77</xdr:row>
      <xdr:rowOff>162764</xdr:rowOff>
    </xdr:to>
    <xdr:sp macro="" textlink="">
      <xdr:nvSpPr>
        <xdr:cNvPr id="198" name="円/楕円 197"/>
        <xdr:cNvSpPr/>
      </xdr:nvSpPr>
      <xdr:spPr>
        <a:xfrm>
          <a:off x="4584700" y="132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39591</xdr:rowOff>
    </xdr:from>
    <xdr:ext cx="599010" cy="259045"/>
    <xdr:sp macro="" textlink="">
      <xdr:nvSpPr>
        <xdr:cNvPr id="199" name="民生費該当値テキスト"/>
        <xdr:cNvSpPr txBox="1"/>
      </xdr:nvSpPr>
      <xdr:spPr>
        <a:xfrm>
          <a:off x="4686300" y="1324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108713</xdr:rowOff>
    </xdr:from>
    <xdr:to>
      <xdr:col>5</xdr:col>
      <xdr:colOff>409575</xdr:colOff>
      <xdr:row>78</xdr:row>
      <xdr:rowOff>38863</xdr:rowOff>
    </xdr:to>
    <xdr:sp macro="" textlink="">
      <xdr:nvSpPr>
        <xdr:cNvPr id="200" name="円/楕円 199"/>
        <xdr:cNvSpPr/>
      </xdr:nvSpPr>
      <xdr:spPr>
        <a:xfrm>
          <a:off x="3746500" y="13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29990</xdr:rowOff>
    </xdr:from>
    <xdr:ext cx="599010" cy="259045"/>
    <xdr:sp macro="" textlink="">
      <xdr:nvSpPr>
        <xdr:cNvPr id="201" name="テキスト ボックス 200"/>
        <xdr:cNvSpPr txBox="1"/>
      </xdr:nvSpPr>
      <xdr:spPr>
        <a:xfrm>
          <a:off x="3497794" y="1340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3925</xdr:rowOff>
    </xdr:from>
    <xdr:to>
      <xdr:col>4</xdr:col>
      <xdr:colOff>206375</xdr:colOff>
      <xdr:row>78</xdr:row>
      <xdr:rowOff>105525</xdr:rowOff>
    </xdr:to>
    <xdr:sp macro="" textlink="">
      <xdr:nvSpPr>
        <xdr:cNvPr id="202" name="円/楕円 201"/>
        <xdr:cNvSpPr/>
      </xdr:nvSpPr>
      <xdr:spPr>
        <a:xfrm>
          <a:off x="2857500" y="133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96652</xdr:rowOff>
    </xdr:from>
    <xdr:ext cx="599010" cy="259045"/>
    <xdr:sp macro="" textlink="">
      <xdr:nvSpPr>
        <xdr:cNvPr id="203" name="テキスト ボックス 202"/>
        <xdr:cNvSpPr txBox="1"/>
      </xdr:nvSpPr>
      <xdr:spPr>
        <a:xfrm>
          <a:off x="2608794" y="134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86940</xdr:rowOff>
    </xdr:from>
    <xdr:to>
      <xdr:col>3</xdr:col>
      <xdr:colOff>3175</xdr:colOff>
      <xdr:row>79</xdr:row>
      <xdr:rowOff>17090</xdr:rowOff>
    </xdr:to>
    <xdr:sp macro="" textlink="">
      <xdr:nvSpPr>
        <xdr:cNvPr id="204" name="円/楕円 203"/>
        <xdr:cNvSpPr/>
      </xdr:nvSpPr>
      <xdr:spPr>
        <a:xfrm>
          <a:off x="1968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8217</xdr:rowOff>
    </xdr:from>
    <xdr:ext cx="599010" cy="259045"/>
    <xdr:sp macro="" textlink="">
      <xdr:nvSpPr>
        <xdr:cNvPr id="205" name="テキスト ボックス 204"/>
        <xdr:cNvSpPr txBox="1"/>
      </xdr:nvSpPr>
      <xdr:spPr>
        <a:xfrm>
          <a:off x="1719794" y="1355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84110</xdr:rowOff>
    </xdr:from>
    <xdr:to>
      <xdr:col>1</xdr:col>
      <xdr:colOff>485775</xdr:colOff>
      <xdr:row>79</xdr:row>
      <xdr:rowOff>14260</xdr:rowOff>
    </xdr:to>
    <xdr:sp macro="" textlink="">
      <xdr:nvSpPr>
        <xdr:cNvPr id="206" name="円/楕円 205"/>
        <xdr:cNvSpPr/>
      </xdr:nvSpPr>
      <xdr:spPr>
        <a:xfrm>
          <a:off x="1079500" y="134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5387</xdr:rowOff>
    </xdr:from>
    <xdr:ext cx="599010" cy="259045"/>
    <xdr:sp macro="" textlink="">
      <xdr:nvSpPr>
        <xdr:cNvPr id="207" name="テキスト ボックス 206"/>
        <xdr:cNvSpPr txBox="1"/>
      </xdr:nvSpPr>
      <xdr:spPr>
        <a:xfrm>
          <a:off x="830794" y="1354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52215</xdr:rowOff>
    </xdr:from>
    <xdr:to>
      <xdr:col>6</xdr:col>
      <xdr:colOff>511175</xdr:colOff>
      <xdr:row>97</xdr:row>
      <xdr:rowOff>116177</xdr:rowOff>
    </xdr:to>
    <xdr:cxnSp macro="">
      <xdr:nvCxnSpPr>
        <xdr:cNvPr id="235" name="直線コネクタ 234"/>
        <xdr:cNvCxnSpPr/>
      </xdr:nvCxnSpPr>
      <xdr:spPr>
        <a:xfrm>
          <a:off x="3797300" y="16511415"/>
          <a:ext cx="838200" cy="2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37173</xdr:rowOff>
    </xdr:from>
    <xdr:to>
      <xdr:col>5</xdr:col>
      <xdr:colOff>358775</xdr:colOff>
      <xdr:row>96</xdr:row>
      <xdr:rowOff>52215</xdr:rowOff>
    </xdr:to>
    <xdr:cxnSp macro="">
      <xdr:nvCxnSpPr>
        <xdr:cNvPr id="238" name="直線コネクタ 237"/>
        <xdr:cNvCxnSpPr/>
      </xdr:nvCxnSpPr>
      <xdr:spPr>
        <a:xfrm>
          <a:off x="2908300" y="16496373"/>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37173</xdr:rowOff>
    </xdr:from>
    <xdr:to>
      <xdr:col>4</xdr:col>
      <xdr:colOff>155575</xdr:colOff>
      <xdr:row>97</xdr:row>
      <xdr:rowOff>132865</xdr:rowOff>
    </xdr:to>
    <xdr:cxnSp macro="">
      <xdr:nvCxnSpPr>
        <xdr:cNvPr id="241" name="直線コネクタ 240"/>
        <xdr:cNvCxnSpPr/>
      </xdr:nvCxnSpPr>
      <xdr:spPr>
        <a:xfrm flipV="1">
          <a:off x="2019300" y="16496373"/>
          <a:ext cx="889000" cy="2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105885</xdr:rowOff>
    </xdr:from>
    <xdr:to>
      <xdr:col>4</xdr:col>
      <xdr:colOff>206375</xdr:colOff>
      <xdr:row>97</xdr:row>
      <xdr:rowOff>36035</xdr:rowOff>
    </xdr:to>
    <xdr:sp macro="" textlink="">
      <xdr:nvSpPr>
        <xdr:cNvPr id="242" name="フローチャート : 判断 241"/>
        <xdr:cNvSpPr/>
      </xdr:nvSpPr>
      <xdr:spPr>
        <a:xfrm>
          <a:off x="2857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27162</xdr:rowOff>
    </xdr:from>
    <xdr:ext cx="534377" cy="259045"/>
    <xdr:sp macro="" textlink="">
      <xdr:nvSpPr>
        <xdr:cNvPr id="243" name="テキスト ボックス 242"/>
        <xdr:cNvSpPr txBox="1"/>
      </xdr:nvSpPr>
      <xdr:spPr>
        <a:xfrm>
          <a:off x="2641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132865</xdr:rowOff>
    </xdr:from>
    <xdr:to>
      <xdr:col>2</xdr:col>
      <xdr:colOff>638175</xdr:colOff>
      <xdr:row>97</xdr:row>
      <xdr:rowOff>147837</xdr:rowOff>
    </xdr:to>
    <xdr:cxnSp macro="">
      <xdr:nvCxnSpPr>
        <xdr:cNvPr id="244" name="直線コネクタ 243"/>
        <xdr:cNvCxnSpPr/>
      </xdr:nvCxnSpPr>
      <xdr:spPr>
        <a:xfrm flipV="1">
          <a:off x="1130300" y="16763515"/>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136060</xdr:rowOff>
    </xdr:from>
    <xdr:to>
      <xdr:col>3</xdr:col>
      <xdr:colOff>3175</xdr:colOff>
      <xdr:row>97</xdr:row>
      <xdr:rowOff>66210</xdr:rowOff>
    </xdr:to>
    <xdr:sp macro="" textlink="">
      <xdr:nvSpPr>
        <xdr:cNvPr id="245" name="フローチャート : 判断 244"/>
        <xdr:cNvSpPr/>
      </xdr:nvSpPr>
      <xdr:spPr>
        <a:xfrm>
          <a:off x="1968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82737</xdr:rowOff>
    </xdr:from>
    <xdr:ext cx="534377" cy="259045"/>
    <xdr:sp macro="" textlink="">
      <xdr:nvSpPr>
        <xdr:cNvPr id="246" name="テキスト ボックス 245"/>
        <xdr:cNvSpPr txBox="1"/>
      </xdr:nvSpPr>
      <xdr:spPr>
        <a:xfrm>
          <a:off x="1752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112035</xdr:rowOff>
    </xdr:from>
    <xdr:to>
      <xdr:col>1</xdr:col>
      <xdr:colOff>485775</xdr:colOff>
      <xdr:row>97</xdr:row>
      <xdr:rowOff>42185</xdr:rowOff>
    </xdr:to>
    <xdr:sp macro="" textlink="">
      <xdr:nvSpPr>
        <xdr:cNvPr id="247" name="フローチャート : 判断 246"/>
        <xdr:cNvSpPr/>
      </xdr:nvSpPr>
      <xdr:spPr>
        <a:xfrm>
          <a:off x="1079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58712</xdr:rowOff>
    </xdr:from>
    <xdr:ext cx="534377" cy="259045"/>
    <xdr:sp macro="" textlink="">
      <xdr:nvSpPr>
        <xdr:cNvPr id="248" name="テキスト ボックス 247"/>
        <xdr:cNvSpPr txBox="1"/>
      </xdr:nvSpPr>
      <xdr:spPr>
        <a:xfrm>
          <a:off x="863111" y="163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65377</xdr:rowOff>
    </xdr:from>
    <xdr:to>
      <xdr:col>6</xdr:col>
      <xdr:colOff>561975</xdr:colOff>
      <xdr:row>97</xdr:row>
      <xdr:rowOff>166977</xdr:rowOff>
    </xdr:to>
    <xdr:sp macro="" textlink="">
      <xdr:nvSpPr>
        <xdr:cNvPr id="254" name="円/楕円 253"/>
        <xdr:cNvSpPr/>
      </xdr:nvSpPr>
      <xdr:spPr>
        <a:xfrm>
          <a:off x="4584700" y="166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43804</xdr:rowOff>
    </xdr:from>
    <xdr:ext cx="534377" cy="259045"/>
    <xdr:sp macro="" textlink="">
      <xdr:nvSpPr>
        <xdr:cNvPr id="255" name="衛生費該当値テキスト"/>
        <xdr:cNvSpPr txBox="1"/>
      </xdr:nvSpPr>
      <xdr:spPr>
        <a:xfrm>
          <a:off x="4686300" y="1667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1415</xdr:rowOff>
    </xdr:from>
    <xdr:to>
      <xdr:col>5</xdr:col>
      <xdr:colOff>409575</xdr:colOff>
      <xdr:row>96</xdr:row>
      <xdr:rowOff>103015</xdr:rowOff>
    </xdr:to>
    <xdr:sp macro="" textlink="">
      <xdr:nvSpPr>
        <xdr:cNvPr id="256" name="円/楕円 255"/>
        <xdr:cNvSpPr/>
      </xdr:nvSpPr>
      <xdr:spPr>
        <a:xfrm>
          <a:off x="3746500" y="164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119542</xdr:rowOff>
    </xdr:from>
    <xdr:ext cx="534377" cy="259045"/>
    <xdr:sp macro="" textlink="">
      <xdr:nvSpPr>
        <xdr:cNvPr id="257" name="テキスト ボックス 256"/>
        <xdr:cNvSpPr txBox="1"/>
      </xdr:nvSpPr>
      <xdr:spPr>
        <a:xfrm>
          <a:off x="3530111" y="162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157823</xdr:rowOff>
    </xdr:from>
    <xdr:to>
      <xdr:col>4</xdr:col>
      <xdr:colOff>206375</xdr:colOff>
      <xdr:row>96</xdr:row>
      <xdr:rowOff>87973</xdr:rowOff>
    </xdr:to>
    <xdr:sp macro="" textlink="">
      <xdr:nvSpPr>
        <xdr:cNvPr id="258" name="円/楕円 257"/>
        <xdr:cNvSpPr/>
      </xdr:nvSpPr>
      <xdr:spPr>
        <a:xfrm>
          <a:off x="2857500" y="16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104500</xdr:rowOff>
    </xdr:from>
    <xdr:ext cx="534377" cy="259045"/>
    <xdr:sp macro="" textlink="">
      <xdr:nvSpPr>
        <xdr:cNvPr id="259" name="テキスト ボックス 258"/>
        <xdr:cNvSpPr txBox="1"/>
      </xdr:nvSpPr>
      <xdr:spPr>
        <a:xfrm>
          <a:off x="2641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82065</xdr:rowOff>
    </xdr:from>
    <xdr:to>
      <xdr:col>3</xdr:col>
      <xdr:colOff>3175</xdr:colOff>
      <xdr:row>98</xdr:row>
      <xdr:rowOff>12215</xdr:rowOff>
    </xdr:to>
    <xdr:sp macro="" textlink="">
      <xdr:nvSpPr>
        <xdr:cNvPr id="260" name="円/楕円 259"/>
        <xdr:cNvSpPr/>
      </xdr:nvSpPr>
      <xdr:spPr>
        <a:xfrm>
          <a:off x="1968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3342</xdr:rowOff>
    </xdr:from>
    <xdr:ext cx="534377" cy="259045"/>
    <xdr:sp macro="" textlink="">
      <xdr:nvSpPr>
        <xdr:cNvPr id="261" name="テキスト ボックス 260"/>
        <xdr:cNvSpPr txBox="1"/>
      </xdr:nvSpPr>
      <xdr:spPr>
        <a:xfrm>
          <a:off x="1752111" y="16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97037</xdr:rowOff>
    </xdr:from>
    <xdr:to>
      <xdr:col>1</xdr:col>
      <xdr:colOff>485775</xdr:colOff>
      <xdr:row>98</xdr:row>
      <xdr:rowOff>27187</xdr:rowOff>
    </xdr:to>
    <xdr:sp macro="" textlink="">
      <xdr:nvSpPr>
        <xdr:cNvPr id="262" name="円/楕円 261"/>
        <xdr:cNvSpPr/>
      </xdr:nvSpPr>
      <xdr:spPr>
        <a:xfrm>
          <a:off x="1079500" y="16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18314</xdr:rowOff>
    </xdr:from>
    <xdr:ext cx="534377" cy="259045"/>
    <xdr:sp macro="" textlink="">
      <xdr:nvSpPr>
        <xdr:cNvPr id="263" name="テキスト ボックス 262"/>
        <xdr:cNvSpPr txBox="1"/>
      </xdr:nvSpPr>
      <xdr:spPr>
        <a:xfrm>
          <a:off x="863111" y="168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134112</xdr:rowOff>
    </xdr:from>
    <xdr:to>
      <xdr:col>15</xdr:col>
      <xdr:colOff>180340</xdr:colOff>
      <xdr:row>39</xdr:row>
      <xdr:rowOff>43942</xdr:rowOff>
    </xdr:to>
    <xdr:cxnSp macro="">
      <xdr:nvCxnSpPr>
        <xdr:cNvPr id="287" name="直線コネクタ 286"/>
        <xdr:cNvCxnSpPr/>
      </xdr:nvCxnSpPr>
      <xdr:spPr>
        <a:xfrm flipV="1">
          <a:off x="10475595" y="6306312"/>
          <a:ext cx="1270" cy="42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47769</xdr:rowOff>
    </xdr:from>
    <xdr:ext cx="249299" cy="259045"/>
    <xdr:sp macro="" textlink="">
      <xdr:nvSpPr>
        <xdr:cNvPr id="288" name="労働費最小値テキスト"/>
        <xdr:cNvSpPr txBox="1"/>
      </xdr:nvSpPr>
      <xdr:spPr>
        <a:xfrm>
          <a:off x="10528300" y="67343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43942</xdr:rowOff>
    </xdr:from>
    <xdr:to>
      <xdr:col>15</xdr:col>
      <xdr:colOff>269875</xdr:colOff>
      <xdr:row>39</xdr:row>
      <xdr:rowOff>43942</xdr:rowOff>
    </xdr:to>
    <xdr:cxnSp macro="">
      <xdr:nvCxnSpPr>
        <xdr:cNvPr id="289" name="直線コネクタ 288"/>
        <xdr:cNvCxnSpPr/>
      </xdr:nvCxnSpPr>
      <xdr:spPr>
        <a:xfrm>
          <a:off x="10388600" y="673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80789</xdr:rowOff>
    </xdr:from>
    <xdr:ext cx="469744" cy="259045"/>
    <xdr:sp macro="" textlink="">
      <xdr:nvSpPr>
        <xdr:cNvPr id="290" name="労働費最大値テキスト"/>
        <xdr:cNvSpPr txBox="1"/>
      </xdr:nvSpPr>
      <xdr:spPr>
        <a:xfrm>
          <a:off x="10528300" y="608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36</xdr:row>
      <xdr:rowOff>134112</xdr:rowOff>
    </xdr:from>
    <xdr:to>
      <xdr:col>15</xdr:col>
      <xdr:colOff>269875</xdr:colOff>
      <xdr:row>36</xdr:row>
      <xdr:rowOff>134112</xdr:rowOff>
    </xdr:to>
    <xdr:cxnSp macro="">
      <xdr:nvCxnSpPr>
        <xdr:cNvPr id="291" name="直線コネクタ 290"/>
        <xdr:cNvCxnSpPr/>
      </xdr:nvCxnSpPr>
      <xdr:spPr>
        <a:xfrm>
          <a:off x="10388600" y="630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85217</xdr:rowOff>
    </xdr:from>
    <xdr:to>
      <xdr:col>15</xdr:col>
      <xdr:colOff>180975</xdr:colOff>
      <xdr:row>36</xdr:row>
      <xdr:rowOff>134112</xdr:rowOff>
    </xdr:to>
    <xdr:cxnSp macro="">
      <xdr:nvCxnSpPr>
        <xdr:cNvPr id="292" name="直線コネクタ 291"/>
        <xdr:cNvCxnSpPr/>
      </xdr:nvCxnSpPr>
      <xdr:spPr>
        <a:xfrm>
          <a:off x="9639300" y="6085967"/>
          <a:ext cx="8382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28846</xdr:rowOff>
    </xdr:from>
    <xdr:ext cx="378565" cy="259045"/>
    <xdr:sp macro="" textlink="">
      <xdr:nvSpPr>
        <xdr:cNvPr id="293" name="労働費平均値テキスト"/>
        <xdr:cNvSpPr txBox="1"/>
      </xdr:nvSpPr>
      <xdr:spPr>
        <a:xfrm>
          <a:off x="10528300" y="65439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50419</xdr:rowOff>
    </xdr:from>
    <xdr:to>
      <xdr:col>15</xdr:col>
      <xdr:colOff>231775</xdr:colOff>
      <xdr:row>38</xdr:row>
      <xdr:rowOff>152019</xdr:rowOff>
    </xdr:to>
    <xdr:sp macro="" textlink="">
      <xdr:nvSpPr>
        <xdr:cNvPr id="294" name="フローチャート : 判断 293"/>
        <xdr:cNvSpPr/>
      </xdr:nvSpPr>
      <xdr:spPr>
        <a:xfrm>
          <a:off x="104267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167386</xdr:rowOff>
    </xdr:from>
    <xdr:to>
      <xdr:col>14</xdr:col>
      <xdr:colOff>28575</xdr:colOff>
      <xdr:row>35</xdr:row>
      <xdr:rowOff>85217</xdr:rowOff>
    </xdr:to>
    <xdr:cxnSp macro="">
      <xdr:nvCxnSpPr>
        <xdr:cNvPr id="295" name="直線コネクタ 294"/>
        <xdr:cNvCxnSpPr/>
      </xdr:nvCxnSpPr>
      <xdr:spPr>
        <a:xfrm>
          <a:off x="8750300" y="5825236"/>
          <a:ext cx="889000" cy="2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41656</xdr:rowOff>
    </xdr:from>
    <xdr:to>
      <xdr:col>14</xdr:col>
      <xdr:colOff>79375</xdr:colOff>
      <xdr:row>38</xdr:row>
      <xdr:rowOff>143256</xdr:rowOff>
    </xdr:to>
    <xdr:sp macro="" textlink="">
      <xdr:nvSpPr>
        <xdr:cNvPr id="296" name="フローチャート : 判断 295"/>
        <xdr:cNvSpPr/>
      </xdr:nvSpPr>
      <xdr:spPr>
        <a:xfrm>
          <a:off x="958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134383</xdr:rowOff>
    </xdr:from>
    <xdr:ext cx="378565" cy="259045"/>
    <xdr:sp macro="" textlink="">
      <xdr:nvSpPr>
        <xdr:cNvPr id="297" name="テキスト ボックス 296"/>
        <xdr:cNvSpPr txBox="1"/>
      </xdr:nvSpPr>
      <xdr:spPr>
        <a:xfrm>
          <a:off x="9450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168148</xdr:rowOff>
    </xdr:from>
    <xdr:to>
      <xdr:col>12</xdr:col>
      <xdr:colOff>511175</xdr:colOff>
      <xdr:row>33</xdr:row>
      <xdr:rowOff>167386</xdr:rowOff>
    </xdr:to>
    <xdr:cxnSp macro="">
      <xdr:nvCxnSpPr>
        <xdr:cNvPr id="298" name="直線コネクタ 297"/>
        <xdr:cNvCxnSpPr/>
      </xdr:nvCxnSpPr>
      <xdr:spPr>
        <a:xfrm>
          <a:off x="7861300" y="5483098"/>
          <a:ext cx="889000" cy="3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165735</xdr:rowOff>
    </xdr:from>
    <xdr:to>
      <xdr:col>12</xdr:col>
      <xdr:colOff>561975</xdr:colOff>
      <xdr:row>38</xdr:row>
      <xdr:rowOff>95885</xdr:rowOff>
    </xdr:to>
    <xdr:sp macro="" textlink="">
      <xdr:nvSpPr>
        <xdr:cNvPr id="299" name="フローチャート : 判断 298"/>
        <xdr:cNvSpPr/>
      </xdr:nvSpPr>
      <xdr:spPr>
        <a:xfrm>
          <a:off x="8699500" y="650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87012</xdr:rowOff>
    </xdr:from>
    <xdr:ext cx="469744" cy="259045"/>
    <xdr:sp macro="" textlink="">
      <xdr:nvSpPr>
        <xdr:cNvPr id="300" name="テキスト ボックス 299"/>
        <xdr:cNvSpPr txBox="1"/>
      </xdr:nvSpPr>
      <xdr:spPr>
        <a:xfrm>
          <a:off x="8515427" y="66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26543</xdr:rowOff>
    </xdr:from>
    <xdr:to>
      <xdr:col>11</xdr:col>
      <xdr:colOff>307975</xdr:colOff>
      <xdr:row>31</xdr:row>
      <xdr:rowOff>168148</xdr:rowOff>
    </xdr:to>
    <xdr:cxnSp macro="">
      <xdr:nvCxnSpPr>
        <xdr:cNvPr id="301" name="直線コネクタ 300"/>
        <xdr:cNvCxnSpPr/>
      </xdr:nvCxnSpPr>
      <xdr:spPr>
        <a:xfrm>
          <a:off x="6972300" y="5170043"/>
          <a:ext cx="889000" cy="3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115951</xdr:rowOff>
    </xdr:from>
    <xdr:to>
      <xdr:col>11</xdr:col>
      <xdr:colOff>358775</xdr:colOff>
      <xdr:row>38</xdr:row>
      <xdr:rowOff>46101</xdr:rowOff>
    </xdr:to>
    <xdr:sp macro="" textlink="">
      <xdr:nvSpPr>
        <xdr:cNvPr id="302" name="フローチャート : 判断 301"/>
        <xdr:cNvSpPr/>
      </xdr:nvSpPr>
      <xdr:spPr>
        <a:xfrm>
          <a:off x="7810500" y="64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37228</xdr:rowOff>
    </xdr:from>
    <xdr:ext cx="469744" cy="259045"/>
    <xdr:sp macro="" textlink="">
      <xdr:nvSpPr>
        <xdr:cNvPr id="303" name="テキスト ボックス 302"/>
        <xdr:cNvSpPr txBox="1"/>
      </xdr:nvSpPr>
      <xdr:spPr>
        <a:xfrm>
          <a:off x="7626427"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43434</xdr:rowOff>
    </xdr:from>
    <xdr:to>
      <xdr:col>10</xdr:col>
      <xdr:colOff>155575</xdr:colOff>
      <xdr:row>37</xdr:row>
      <xdr:rowOff>145034</xdr:rowOff>
    </xdr:to>
    <xdr:sp macro="" textlink="">
      <xdr:nvSpPr>
        <xdr:cNvPr id="304" name="フローチャート : 判断 303"/>
        <xdr:cNvSpPr/>
      </xdr:nvSpPr>
      <xdr:spPr>
        <a:xfrm>
          <a:off x="6921500" y="63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136161</xdr:rowOff>
    </xdr:from>
    <xdr:ext cx="469744" cy="259045"/>
    <xdr:sp macro="" textlink="">
      <xdr:nvSpPr>
        <xdr:cNvPr id="305" name="テキスト ボックス 304"/>
        <xdr:cNvSpPr txBox="1"/>
      </xdr:nvSpPr>
      <xdr:spPr>
        <a:xfrm>
          <a:off x="6737427" y="64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83312</xdr:rowOff>
    </xdr:from>
    <xdr:to>
      <xdr:col>15</xdr:col>
      <xdr:colOff>231775</xdr:colOff>
      <xdr:row>37</xdr:row>
      <xdr:rowOff>13462</xdr:rowOff>
    </xdr:to>
    <xdr:sp macro="" textlink="">
      <xdr:nvSpPr>
        <xdr:cNvPr id="311" name="円/楕円 310"/>
        <xdr:cNvSpPr/>
      </xdr:nvSpPr>
      <xdr:spPr>
        <a:xfrm>
          <a:off x="10426700" y="62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36339</xdr:rowOff>
    </xdr:from>
    <xdr:ext cx="469744" cy="259045"/>
    <xdr:sp macro="" textlink="">
      <xdr:nvSpPr>
        <xdr:cNvPr id="312" name="労働費該当値テキスト"/>
        <xdr:cNvSpPr txBox="1"/>
      </xdr:nvSpPr>
      <xdr:spPr>
        <a:xfrm>
          <a:off x="10528300" y="62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34417</xdr:rowOff>
    </xdr:from>
    <xdr:to>
      <xdr:col>14</xdr:col>
      <xdr:colOff>79375</xdr:colOff>
      <xdr:row>35</xdr:row>
      <xdr:rowOff>136017</xdr:rowOff>
    </xdr:to>
    <xdr:sp macro="" textlink="">
      <xdr:nvSpPr>
        <xdr:cNvPr id="313" name="円/楕円 312"/>
        <xdr:cNvSpPr/>
      </xdr:nvSpPr>
      <xdr:spPr>
        <a:xfrm>
          <a:off x="9588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152544</xdr:rowOff>
    </xdr:from>
    <xdr:ext cx="469744" cy="259045"/>
    <xdr:sp macro="" textlink="">
      <xdr:nvSpPr>
        <xdr:cNvPr id="314" name="テキスト ボックス 313"/>
        <xdr:cNvSpPr txBox="1"/>
      </xdr:nvSpPr>
      <xdr:spPr>
        <a:xfrm>
          <a:off x="9404427" y="581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116586</xdr:rowOff>
    </xdr:from>
    <xdr:to>
      <xdr:col>12</xdr:col>
      <xdr:colOff>561975</xdr:colOff>
      <xdr:row>34</xdr:row>
      <xdr:rowOff>46736</xdr:rowOff>
    </xdr:to>
    <xdr:sp macro="" textlink="">
      <xdr:nvSpPr>
        <xdr:cNvPr id="315" name="円/楕円 314"/>
        <xdr:cNvSpPr/>
      </xdr:nvSpPr>
      <xdr:spPr>
        <a:xfrm>
          <a:off x="8699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63263</xdr:rowOff>
    </xdr:from>
    <xdr:ext cx="469744" cy="259045"/>
    <xdr:sp macro="" textlink="">
      <xdr:nvSpPr>
        <xdr:cNvPr id="316" name="テキスト ボックス 315"/>
        <xdr:cNvSpPr txBox="1"/>
      </xdr:nvSpPr>
      <xdr:spPr>
        <a:xfrm>
          <a:off x="8515427" y="55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117348</xdr:rowOff>
    </xdr:from>
    <xdr:to>
      <xdr:col>11</xdr:col>
      <xdr:colOff>358775</xdr:colOff>
      <xdr:row>32</xdr:row>
      <xdr:rowOff>47498</xdr:rowOff>
    </xdr:to>
    <xdr:sp macro="" textlink="">
      <xdr:nvSpPr>
        <xdr:cNvPr id="317" name="円/楕円 316"/>
        <xdr:cNvSpPr/>
      </xdr:nvSpPr>
      <xdr:spPr>
        <a:xfrm>
          <a:off x="7810500" y="54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64025</xdr:rowOff>
    </xdr:from>
    <xdr:ext cx="469744" cy="259045"/>
    <xdr:sp macro="" textlink="">
      <xdr:nvSpPr>
        <xdr:cNvPr id="318" name="テキスト ボックス 317"/>
        <xdr:cNvSpPr txBox="1"/>
      </xdr:nvSpPr>
      <xdr:spPr>
        <a:xfrm>
          <a:off x="7626427" y="520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9,826</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147193</xdr:rowOff>
    </xdr:from>
    <xdr:to>
      <xdr:col>10</xdr:col>
      <xdr:colOff>155575</xdr:colOff>
      <xdr:row>30</xdr:row>
      <xdr:rowOff>77343</xdr:rowOff>
    </xdr:to>
    <xdr:sp macro="" textlink="">
      <xdr:nvSpPr>
        <xdr:cNvPr id="319" name="円/楕円 318"/>
        <xdr:cNvSpPr/>
      </xdr:nvSpPr>
      <xdr:spPr>
        <a:xfrm>
          <a:off x="6921500" y="511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93870</xdr:rowOff>
    </xdr:from>
    <xdr:ext cx="534377" cy="259045"/>
    <xdr:sp macro="" textlink="">
      <xdr:nvSpPr>
        <xdr:cNvPr id="320" name="テキスト ボックス 319"/>
        <xdr:cNvSpPr txBox="1"/>
      </xdr:nvSpPr>
      <xdr:spPr>
        <a:xfrm>
          <a:off x="6705111" y="489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35973</xdr:rowOff>
    </xdr:from>
    <xdr:to>
      <xdr:col>15</xdr:col>
      <xdr:colOff>180975</xdr:colOff>
      <xdr:row>57</xdr:row>
      <xdr:rowOff>47403</xdr:rowOff>
    </xdr:to>
    <xdr:cxnSp macro="">
      <xdr:nvCxnSpPr>
        <xdr:cNvPr id="345" name="直線コネクタ 344"/>
        <xdr:cNvCxnSpPr/>
      </xdr:nvCxnSpPr>
      <xdr:spPr>
        <a:xfrm>
          <a:off x="9639300" y="98086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161017</xdr:rowOff>
    </xdr:from>
    <xdr:to>
      <xdr:col>14</xdr:col>
      <xdr:colOff>28575</xdr:colOff>
      <xdr:row>57</xdr:row>
      <xdr:rowOff>35973</xdr:rowOff>
    </xdr:to>
    <xdr:cxnSp macro="">
      <xdr:nvCxnSpPr>
        <xdr:cNvPr id="348" name="直線コネクタ 347"/>
        <xdr:cNvCxnSpPr/>
      </xdr:nvCxnSpPr>
      <xdr:spPr>
        <a:xfrm>
          <a:off x="8750300" y="9762217"/>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161017</xdr:rowOff>
    </xdr:from>
    <xdr:to>
      <xdr:col>12</xdr:col>
      <xdr:colOff>511175</xdr:colOff>
      <xdr:row>57</xdr:row>
      <xdr:rowOff>26943</xdr:rowOff>
    </xdr:to>
    <xdr:cxnSp macro="">
      <xdr:nvCxnSpPr>
        <xdr:cNvPr id="351" name="直線コネクタ 350"/>
        <xdr:cNvCxnSpPr/>
      </xdr:nvCxnSpPr>
      <xdr:spPr>
        <a:xfrm flipV="1">
          <a:off x="7861300" y="976221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155308</xdr:rowOff>
    </xdr:from>
    <xdr:to>
      <xdr:col>12</xdr:col>
      <xdr:colOff>561975</xdr:colOff>
      <xdr:row>57</xdr:row>
      <xdr:rowOff>85458</xdr:rowOff>
    </xdr:to>
    <xdr:sp macro="" textlink="">
      <xdr:nvSpPr>
        <xdr:cNvPr id="352" name="フローチャート : 判断 351"/>
        <xdr:cNvSpPr/>
      </xdr:nvSpPr>
      <xdr:spPr>
        <a:xfrm>
          <a:off x="8699500" y="975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76585</xdr:rowOff>
    </xdr:from>
    <xdr:ext cx="469744" cy="259045"/>
    <xdr:sp macro="" textlink="">
      <xdr:nvSpPr>
        <xdr:cNvPr id="353" name="テキスト ボックス 352"/>
        <xdr:cNvSpPr txBox="1"/>
      </xdr:nvSpPr>
      <xdr:spPr>
        <a:xfrm>
          <a:off x="8515427" y="98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139185</xdr:rowOff>
    </xdr:from>
    <xdr:to>
      <xdr:col>11</xdr:col>
      <xdr:colOff>307975</xdr:colOff>
      <xdr:row>57</xdr:row>
      <xdr:rowOff>26943</xdr:rowOff>
    </xdr:to>
    <xdr:cxnSp macro="">
      <xdr:nvCxnSpPr>
        <xdr:cNvPr id="354" name="直線コネクタ 353"/>
        <xdr:cNvCxnSpPr/>
      </xdr:nvCxnSpPr>
      <xdr:spPr>
        <a:xfrm>
          <a:off x="6972300" y="9740385"/>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166110</xdr:rowOff>
    </xdr:from>
    <xdr:to>
      <xdr:col>11</xdr:col>
      <xdr:colOff>358775</xdr:colOff>
      <xdr:row>57</xdr:row>
      <xdr:rowOff>96260</xdr:rowOff>
    </xdr:to>
    <xdr:sp macro="" textlink="">
      <xdr:nvSpPr>
        <xdr:cNvPr id="355" name="フローチャート : 判断 354"/>
        <xdr:cNvSpPr/>
      </xdr:nvSpPr>
      <xdr:spPr>
        <a:xfrm>
          <a:off x="7810500" y="9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87387</xdr:rowOff>
    </xdr:from>
    <xdr:ext cx="469744" cy="259045"/>
    <xdr:sp macro="" textlink="">
      <xdr:nvSpPr>
        <xdr:cNvPr id="356" name="テキスト ボックス 355"/>
        <xdr:cNvSpPr txBox="1"/>
      </xdr:nvSpPr>
      <xdr:spPr>
        <a:xfrm>
          <a:off x="7626427" y="9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155937</xdr:rowOff>
    </xdr:from>
    <xdr:to>
      <xdr:col>10</xdr:col>
      <xdr:colOff>155575</xdr:colOff>
      <xdr:row>57</xdr:row>
      <xdr:rowOff>86087</xdr:rowOff>
    </xdr:to>
    <xdr:sp macro="" textlink="">
      <xdr:nvSpPr>
        <xdr:cNvPr id="357" name="フローチャート : 判断 356"/>
        <xdr:cNvSpPr/>
      </xdr:nvSpPr>
      <xdr:spPr>
        <a:xfrm>
          <a:off x="6921500" y="97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77214</xdr:rowOff>
    </xdr:from>
    <xdr:ext cx="469744" cy="259045"/>
    <xdr:sp macro="" textlink="">
      <xdr:nvSpPr>
        <xdr:cNvPr id="358" name="テキスト ボックス 357"/>
        <xdr:cNvSpPr txBox="1"/>
      </xdr:nvSpPr>
      <xdr:spPr>
        <a:xfrm>
          <a:off x="6737427" y="98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168053</xdr:rowOff>
    </xdr:from>
    <xdr:to>
      <xdr:col>15</xdr:col>
      <xdr:colOff>231775</xdr:colOff>
      <xdr:row>57</xdr:row>
      <xdr:rowOff>98203</xdr:rowOff>
    </xdr:to>
    <xdr:sp macro="" textlink="">
      <xdr:nvSpPr>
        <xdr:cNvPr id="364" name="円/楕円 363"/>
        <xdr:cNvSpPr/>
      </xdr:nvSpPr>
      <xdr:spPr>
        <a:xfrm>
          <a:off x="10426700" y="97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146480</xdr:rowOff>
    </xdr:from>
    <xdr:ext cx="469744" cy="259045"/>
    <xdr:sp macro="" textlink="">
      <xdr:nvSpPr>
        <xdr:cNvPr id="365" name="農林水産業費該当値テキスト"/>
        <xdr:cNvSpPr txBox="1"/>
      </xdr:nvSpPr>
      <xdr:spPr>
        <a:xfrm>
          <a:off x="10528300" y="97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156623</xdr:rowOff>
    </xdr:from>
    <xdr:to>
      <xdr:col>14</xdr:col>
      <xdr:colOff>79375</xdr:colOff>
      <xdr:row>57</xdr:row>
      <xdr:rowOff>86773</xdr:rowOff>
    </xdr:to>
    <xdr:sp macro="" textlink="">
      <xdr:nvSpPr>
        <xdr:cNvPr id="366" name="円/楕円 365"/>
        <xdr:cNvSpPr/>
      </xdr:nvSpPr>
      <xdr:spPr>
        <a:xfrm>
          <a:off x="9588500" y="97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77900</xdr:rowOff>
    </xdr:from>
    <xdr:ext cx="469744" cy="259045"/>
    <xdr:sp macro="" textlink="">
      <xdr:nvSpPr>
        <xdr:cNvPr id="367" name="テキスト ボックス 366"/>
        <xdr:cNvSpPr txBox="1"/>
      </xdr:nvSpPr>
      <xdr:spPr>
        <a:xfrm>
          <a:off x="9404427" y="98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110217</xdr:rowOff>
    </xdr:from>
    <xdr:to>
      <xdr:col>12</xdr:col>
      <xdr:colOff>561975</xdr:colOff>
      <xdr:row>57</xdr:row>
      <xdr:rowOff>40367</xdr:rowOff>
    </xdr:to>
    <xdr:sp macro="" textlink="">
      <xdr:nvSpPr>
        <xdr:cNvPr id="368" name="円/楕円 367"/>
        <xdr:cNvSpPr/>
      </xdr:nvSpPr>
      <xdr:spPr>
        <a:xfrm>
          <a:off x="8699500" y="97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56894</xdr:rowOff>
    </xdr:from>
    <xdr:ext cx="469744" cy="259045"/>
    <xdr:sp macro="" textlink="">
      <xdr:nvSpPr>
        <xdr:cNvPr id="369" name="テキスト ボックス 368"/>
        <xdr:cNvSpPr txBox="1"/>
      </xdr:nvSpPr>
      <xdr:spPr>
        <a:xfrm>
          <a:off x="8515427" y="94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147593</xdr:rowOff>
    </xdr:from>
    <xdr:to>
      <xdr:col>11</xdr:col>
      <xdr:colOff>358775</xdr:colOff>
      <xdr:row>57</xdr:row>
      <xdr:rowOff>77743</xdr:rowOff>
    </xdr:to>
    <xdr:sp macro="" textlink="">
      <xdr:nvSpPr>
        <xdr:cNvPr id="370" name="円/楕円 369"/>
        <xdr:cNvSpPr/>
      </xdr:nvSpPr>
      <xdr:spPr>
        <a:xfrm>
          <a:off x="7810500" y="9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94270</xdr:rowOff>
    </xdr:from>
    <xdr:ext cx="469744" cy="259045"/>
    <xdr:sp macro="" textlink="">
      <xdr:nvSpPr>
        <xdr:cNvPr id="371" name="テキスト ボックス 370"/>
        <xdr:cNvSpPr txBox="1"/>
      </xdr:nvSpPr>
      <xdr:spPr>
        <a:xfrm>
          <a:off x="7626427" y="952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88385</xdr:rowOff>
    </xdr:from>
    <xdr:to>
      <xdr:col>10</xdr:col>
      <xdr:colOff>155575</xdr:colOff>
      <xdr:row>57</xdr:row>
      <xdr:rowOff>18535</xdr:rowOff>
    </xdr:to>
    <xdr:sp macro="" textlink="">
      <xdr:nvSpPr>
        <xdr:cNvPr id="372" name="円/楕円 371"/>
        <xdr:cNvSpPr/>
      </xdr:nvSpPr>
      <xdr:spPr>
        <a:xfrm>
          <a:off x="6921500" y="9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35062</xdr:rowOff>
    </xdr:from>
    <xdr:ext cx="469744" cy="259045"/>
    <xdr:sp macro="" textlink="">
      <xdr:nvSpPr>
        <xdr:cNvPr id="373" name="テキスト ボックス 372"/>
        <xdr:cNvSpPr txBox="1"/>
      </xdr:nvSpPr>
      <xdr:spPr>
        <a:xfrm>
          <a:off x="6737427" y="9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29514</xdr:rowOff>
    </xdr:from>
    <xdr:to>
      <xdr:col>15</xdr:col>
      <xdr:colOff>180975</xdr:colOff>
      <xdr:row>78</xdr:row>
      <xdr:rowOff>66822</xdr:rowOff>
    </xdr:to>
    <xdr:cxnSp macro="">
      <xdr:nvCxnSpPr>
        <xdr:cNvPr id="400" name="直線コネクタ 399"/>
        <xdr:cNvCxnSpPr/>
      </xdr:nvCxnSpPr>
      <xdr:spPr>
        <a:xfrm>
          <a:off x="9639300" y="13402614"/>
          <a:ext cx="8382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29514</xdr:rowOff>
    </xdr:from>
    <xdr:to>
      <xdr:col>14</xdr:col>
      <xdr:colOff>28575</xdr:colOff>
      <xdr:row>78</xdr:row>
      <xdr:rowOff>63233</xdr:rowOff>
    </xdr:to>
    <xdr:cxnSp macro="">
      <xdr:nvCxnSpPr>
        <xdr:cNvPr id="403" name="直線コネクタ 402"/>
        <xdr:cNvCxnSpPr/>
      </xdr:nvCxnSpPr>
      <xdr:spPr>
        <a:xfrm flipV="1">
          <a:off x="8750300" y="13402614"/>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28761</xdr:rowOff>
    </xdr:from>
    <xdr:to>
      <xdr:col>12</xdr:col>
      <xdr:colOff>511175</xdr:colOff>
      <xdr:row>78</xdr:row>
      <xdr:rowOff>63233</xdr:rowOff>
    </xdr:to>
    <xdr:cxnSp macro="">
      <xdr:nvCxnSpPr>
        <xdr:cNvPr id="406" name="直線コネクタ 405"/>
        <xdr:cNvCxnSpPr/>
      </xdr:nvCxnSpPr>
      <xdr:spPr>
        <a:xfrm>
          <a:off x="7861300" y="1340186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127305</xdr:rowOff>
    </xdr:from>
    <xdr:to>
      <xdr:col>12</xdr:col>
      <xdr:colOff>561975</xdr:colOff>
      <xdr:row>78</xdr:row>
      <xdr:rowOff>57455</xdr:rowOff>
    </xdr:to>
    <xdr:sp macro="" textlink="">
      <xdr:nvSpPr>
        <xdr:cNvPr id="407" name="フローチャート : 判断 406"/>
        <xdr:cNvSpPr/>
      </xdr:nvSpPr>
      <xdr:spPr>
        <a:xfrm>
          <a:off x="8699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73982</xdr:rowOff>
    </xdr:from>
    <xdr:ext cx="469744" cy="259045"/>
    <xdr:sp macro="" textlink="">
      <xdr:nvSpPr>
        <xdr:cNvPr id="408" name="テキスト ボックス 407"/>
        <xdr:cNvSpPr txBox="1"/>
      </xdr:nvSpPr>
      <xdr:spPr>
        <a:xfrm>
          <a:off x="8515427"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28761</xdr:rowOff>
    </xdr:from>
    <xdr:to>
      <xdr:col>11</xdr:col>
      <xdr:colOff>307975</xdr:colOff>
      <xdr:row>78</xdr:row>
      <xdr:rowOff>33241</xdr:rowOff>
    </xdr:to>
    <xdr:cxnSp macro="">
      <xdr:nvCxnSpPr>
        <xdr:cNvPr id="409" name="直線コネクタ 408"/>
        <xdr:cNvCxnSpPr/>
      </xdr:nvCxnSpPr>
      <xdr:spPr>
        <a:xfrm flipV="1">
          <a:off x="6972300" y="1340186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124974</xdr:rowOff>
    </xdr:from>
    <xdr:to>
      <xdr:col>11</xdr:col>
      <xdr:colOff>358775</xdr:colOff>
      <xdr:row>78</xdr:row>
      <xdr:rowOff>55124</xdr:rowOff>
    </xdr:to>
    <xdr:sp macro="" textlink="">
      <xdr:nvSpPr>
        <xdr:cNvPr id="410" name="フローチャート : 判断 409"/>
        <xdr:cNvSpPr/>
      </xdr:nvSpPr>
      <xdr:spPr>
        <a:xfrm>
          <a:off x="7810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71651</xdr:rowOff>
    </xdr:from>
    <xdr:ext cx="469744" cy="259045"/>
    <xdr:sp macro="" textlink="">
      <xdr:nvSpPr>
        <xdr:cNvPr id="411" name="テキスト ボックス 410"/>
        <xdr:cNvSpPr txBox="1"/>
      </xdr:nvSpPr>
      <xdr:spPr>
        <a:xfrm>
          <a:off x="7626427"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131190</xdr:rowOff>
    </xdr:from>
    <xdr:to>
      <xdr:col>10</xdr:col>
      <xdr:colOff>155575</xdr:colOff>
      <xdr:row>78</xdr:row>
      <xdr:rowOff>61340</xdr:rowOff>
    </xdr:to>
    <xdr:sp macro="" textlink="">
      <xdr:nvSpPr>
        <xdr:cNvPr id="412" name="フローチャート : 判断 411"/>
        <xdr:cNvSpPr/>
      </xdr:nvSpPr>
      <xdr:spPr>
        <a:xfrm>
          <a:off x="6921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77867</xdr:rowOff>
    </xdr:from>
    <xdr:ext cx="469744" cy="259045"/>
    <xdr:sp macro="" textlink="">
      <xdr:nvSpPr>
        <xdr:cNvPr id="413" name="テキスト ボックス 412"/>
        <xdr:cNvSpPr txBox="1"/>
      </xdr:nvSpPr>
      <xdr:spPr>
        <a:xfrm>
          <a:off x="6737427" y="13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16022</xdr:rowOff>
    </xdr:from>
    <xdr:to>
      <xdr:col>15</xdr:col>
      <xdr:colOff>231775</xdr:colOff>
      <xdr:row>78</xdr:row>
      <xdr:rowOff>117622</xdr:rowOff>
    </xdr:to>
    <xdr:sp macro="" textlink="">
      <xdr:nvSpPr>
        <xdr:cNvPr id="419" name="円/楕円 418"/>
        <xdr:cNvSpPr/>
      </xdr:nvSpPr>
      <xdr:spPr>
        <a:xfrm>
          <a:off x="10426700" y="133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102399</xdr:rowOff>
    </xdr:from>
    <xdr:ext cx="469744" cy="259045"/>
    <xdr:sp macro="" textlink="">
      <xdr:nvSpPr>
        <xdr:cNvPr id="420" name="商工費該当値テキスト"/>
        <xdr:cNvSpPr txBox="1"/>
      </xdr:nvSpPr>
      <xdr:spPr>
        <a:xfrm>
          <a:off x="10528300" y="1330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150164</xdr:rowOff>
    </xdr:from>
    <xdr:to>
      <xdr:col>14</xdr:col>
      <xdr:colOff>79375</xdr:colOff>
      <xdr:row>78</xdr:row>
      <xdr:rowOff>80314</xdr:rowOff>
    </xdr:to>
    <xdr:sp macro="" textlink="">
      <xdr:nvSpPr>
        <xdr:cNvPr id="421" name="円/楕円 420"/>
        <xdr:cNvSpPr/>
      </xdr:nvSpPr>
      <xdr:spPr>
        <a:xfrm>
          <a:off x="9588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71441</xdr:rowOff>
    </xdr:from>
    <xdr:ext cx="469744" cy="259045"/>
    <xdr:sp macro="" textlink="">
      <xdr:nvSpPr>
        <xdr:cNvPr id="422" name="テキスト ボックス 421"/>
        <xdr:cNvSpPr txBox="1"/>
      </xdr:nvSpPr>
      <xdr:spPr>
        <a:xfrm>
          <a:off x="9404427" y="134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12433</xdr:rowOff>
    </xdr:from>
    <xdr:to>
      <xdr:col>12</xdr:col>
      <xdr:colOff>561975</xdr:colOff>
      <xdr:row>78</xdr:row>
      <xdr:rowOff>114033</xdr:rowOff>
    </xdr:to>
    <xdr:sp macro="" textlink="">
      <xdr:nvSpPr>
        <xdr:cNvPr id="423" name="円/楕円 422"/>
        <xdr:cNvSpPr/>
      </xdr:nvSpPr>
      <xdr:spPr>
        <a:xfrm>
          <a:off x="8699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105160</xdr:rowOff>
    </xdr:from>
    <xdr:ext cx="469744" cy="259045"/>
    <xdr:sp macro="" textlink="">
      <xdr:nvSpPr>
        <xdr:cNvPr id="424" name="テキスト ボックス 423"/>
        <xdr:cNvSpPr txBox="1"/>
      </xdr:nvSpPr>
      <xdr:spPr>
        <a:xfrm>
          <a:off x="8515427" y="134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149411</xdr:rowOff>
    </xdr:from>
    <xdr:to>
      <xdr:col>11</xdr:col>
      <xdr:colOff>358775</xdr:colOff>
      <xdr:row>78</xdr:row>
      <xdr:rowOff>79561</xdr:rowOff>
    </xdr:to>
    <xdr:sp macro="" textlink="">
      <xdr:nvSpPr>
        <xdr:cNvPr id="425" name="円/楕円 424"/>
        <xdr:cNvSpPr/>
      </xdr:nvSpPr>
      <xdr:spPr>
        <a:xfrm>
          <a:off x="7810500" y="133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70688</xdr:rowOff>
    </xdr:from>
    <xdr:ext cx="469744" cy="259045"/>
    <xdr:sp macro="" textlink="">
      <xdr:nvSpPr>
        <xdr:cNvPr id="426" name="テキスト ボックス 425"/>
        <xdr:cNvSpPr txBox="1"/>
      </xdr:nvSpPr>
      <xdr:spPr>
        <a:xfrm>
          <a:off x="7626427" y="134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153891</xdr:rowOff>
    </xdr:from>
    <xdr:to>
      <xdr:col>10</xdr:col>
      <xdr:colOff>155575</xdr:colOff>
      <xdr:row>78</xdr:row>
      <xdr:rowOff>84041</xdr:rowOff>
    </xdr:to>
    <xdr:sp macro="" textlink="">
      <xdr:nvSpPr>
        <xdr:cNvPr id="427" name="円/楕円 426"/>
        <xdr:cNvSpPr/>
      </xdr:nvSpPr>
      <xdr:spPr>
        <a:xfrm>
          <a:off x="6921500" y="133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75168</xdr:rowOff>
    </xdr:from>
    <xdr:ext cx="469744" cy="259045"/>
    <xdr:sp macro="" textlink="">
      <xdr:nvSpPr>
        <xdr:cNvPr id="428" name="テキスト ボックス 427"/>
        <xdr:cNvSpPr txBox="1"/>
      </xdr:nvSpPr>
      <xdr:spPr>
        <a:xfrm>
          <a:off x="6737427" y="1344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39612</xdr:rowOff>
    </xdr:from>
    <xdr:to>
      <xdr:col>15</xdr:col>
      <xdr:colOff>180975</xdr:colOff>
      <xdr:row>97</xdr:row>
      <xdr:rowOff>118535</xdr:rowOff>
    </xdr:to>
    <xdr:cxnSp macro="">
      <xdr:nvCxnSpPr>
        <xdr:cNvPr id="458" name="直線コネクタ 457"/>
        <xdr:cNvCxnSpPr/>
      </xdr:nvCxnSpPr>
      <xdr:spPr>
        <a:xfrm flipV="1">
          <a:off x="9639300" y="16670262"/>
          <a:ext cx="838200" cy="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110210</xdr:rowOff>
    </xdr:from>
    <xdr:to>
      <xdr:col>14</xdr:col>
      <xdr:colOff>28575</xdr:colOff>
      <xdr:row>97</xdr:row>
      <xdr:rowOff>118535</xdr:rowOff>
    </xdr:to>
    <xdr:cxnSp macro="">
      <xdr:nvCxnSpPr>
        <xdr:cNvPr id="461" name="直線コネクタ 460"/>
        <xdr:cNvCxnSpPr/>
      </xdr:nvCxnSpPr>
      <xdr:spPr>
        <a:xfrm>
          <a:off x="8750300" y="16740860"/>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110210</xdr:rowOff>
    </xdr:from>
    <xdr:to>
      <xdr:col>12</xdr:col>
      <xdr:colOff>511175</xdr:colOff>
      <xdr:row>98</xdr:row>
      <xdr:rowOff>36277</xdr:rowOff>
    </xdr:to>
    <xdr:cxnSp macro="">
      <xdr:nvCxnSpPr>
        <xdr:cNvPr id="464" name="直線コネクタ 463"/>
        <xdr:cNvCxnSpPr/>
      </xdr:nvCxnSpPr>
      <xdr:spPr>
        <a:xfrm flipV="1">
          <a:off x="7861300" y="16740860"/>
          <a:ext cx="889000" cy="9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25825</xdr:rowOff>
    </xdr:from>
    <xdr:to>
      <xdr:col>12</xdr:col>
      <xdr:colOff>561975</xdr:colOff>
      <xdr:row>97</xdr:row>
      <xdr:rowOff>127425</xdr:rowOff>
    </xdr:to>
    <xdr:sp macro="" textlink="">
      <xdr:nvSpPr>
        <xdr:cNvPr id="465" name="フローチャート : 判断 464"/>
        <xdr:cNvSpPr/>
      </xdr:nvSpPr>
      <xdr:spPr>
        <a:xfrm>
          <a:off x="8699500" y="166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143952</xdr:rowOff>
    </xdr:from>
    <xdr:ext cx="534377" cy="259045"/>
    <xdr:sp macro="" textlink="">
      <xdr:nvSpPr>
        <xdr:cNvPr id="466" name="テキスト ボックス 465"/>
        <xdr:cNvSpPr txBox="1"/>
      </xdr:nvSpPr>
      <xdr:spPr>
        <a:xfrm>
          <a:off x="8483111" y="164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36277</xdr:rowOff>
    </xdr:from>
    <xdr:to>
      <xdr:col>11</xdr:col>
      <xdr:colOff>307975</xdr:colOff>
      <xdr:row>98</xdr:row>
      <xdr:rowOff>42430</xdr:rowOff>
    </xdr:to>
    <xdr:cxnSp macro="">
      <xdr:nvCxnSpPr>
        <xdr:cNvPr id="467" name="直線コネクタ 466"/>
        <xdr:cNvCxnSpPr/>
      </xdr:nvCxnSpPr>
      <xdr:spPr>
        <a:xfrm flipV="1">
          <a:off x="6972300" y="1683837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21101</xdr:rowOff>
    </xdr:from>
    <xdr:to>
      <xdr:col>11</xdr:col>
      <xdr:colOff>358775</xdr:colOff>
      <xdr:row>97</xdr:row>
      <xdr:rowOff>122701</xdr:rowOff>
    </xdr:to>
    <xdr:sp macro="" textlink="">
      <xdr:nvSpPr>
        <xdr:cNvPr id="468" name="フローチャート : 判断 467"/>
        <xdr:cNvSpPr/>
      </xdr:nvSpPr>
      <xdr:spPr>
        <a:xfrm>
          <a:off x="7810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139228</xdr:rowOff>
    </xdr:from>
    <xdr:ext cx="534377" cy="259045"/>
    <xdr:sp macro="" textlink="">
      <xdr:nvSpPr>
        <xdr:cNvPr id="469" name="テキスト ボックス 468"/>
        <xdr:cNvSpPr txBox="1"/>
      </xdr:nvSpPr>
      <xdr:spPr>
        <a:xfrm>
          <a:off x="7594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69317</xdr:rowOff>
    </xdr:from>
    <xdr:to>
      <xdr:col>10</xdr:col>
      <xdr:colOff>155575</xdr:colOff>
      <xdr:row>97</xdr:row>
      <xdr:rowOff>170917</xdr:rowOff>
    </xdr:to>
    <xdr:sp macro="" textlink="">
      <xdr:nvSpPr>
        <xdr:cNvPr id="470" name="フローチャート : 判断 469"/>
        <xdr:cNvSpPr/>
      </xdr:nvSpPr>
      <xdr:spPr>
        <a:xfrm>
          <a:off x="6921500" y="166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15994</xdr:rowOff>
    </xdr:from>
    <xdr:ext cx="534377" cy="259045"/>
    <xdr:sp macro="" textlink="">
      <xdr:nvSpPr>
        <xdr:cNvPr id="471" name="テキスト ボックス 470"/>
        <xdr:cNvSpPr txBox="1"/>
      </xdr:nvSpPr>
      <xdr:spPr>
        <a:xfrm>
          <a:off x="6705111" y="164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160262</xdr:rowOff>
    </xdr:from>
    <xdr:to>
      <xdr:col>15</xdr:col>
      <xdr:colOff>231775</xdr:colOff>
      <xdr:row>97</xdr:row>
      <xdr:rowOff>90412</xdr:rowOff>
    </xdr:to>
    <xdr:sp macro="" textlink="">
      <xdr:nvSpPr>
        <xdr:cNvPr id="477" name="円/楕円 476"/>
        <xdr:cNvSpPr/>
      </xdr:nvSpPr>
      <xdr:spPr>
        <a:xfrm>
          <a:off x="10426700" y="16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11689</xdr:rowOff>
    </xdr:from>
    <xdr:ext cx="534377" cy="259045"/>
    <xdr:sp macro="" textlink="">
      <xdr:nvSpPr>
        <xdr:cNvPr id="478" name="土木費該当値テキスト"/>
        <xdr:cNvSpPr txBox="1"/>
      </xdr:nvSpPr>
      <xdr:spPr>
        <a:xfrm>
          <a:off x="10528300" y="164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67735</xdr:rowOff>
    </xdr:from>
    <xdr:to>
      <xdr:col>14</xdr:col>
      <xdr:colOff>79375</xdr:colOff>
      <xdr:row>97</xdr:row>
      <xdr:rowOff>169335</xdr:rowOff>
    </xdr:to>
    <xdr:sp macro="" textlink="">
      <xdr:nvSpPr>
        <xdr:cNvPr id="479" name="円/楕円 478"/>
        <xdr:cNvSpPr/>
      </xdr:nvSpPr>
      <xdr:spPr>
        <a:xfrm>
          <a:off x="9588500" y="166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160462</xdr:rowOff>
    </xdr:from>
    <xdr:ext cx="534377" cy="259045"/>
    <xdr:sp macro="" textlink="">
      <xdr:nvSpPr>
        <xdr:cNvPr id="480" name="テキスト ボックス 479"/>
        <xdr:cNvSpPr txBox="1"/>
      </xdr:nvSpPr>
      <xdr:spPr>
        <a:xfrm>
          <a:off x="9372111" y="1679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59410</xdr:rowOff>
    </xdr:from>
    <xdr:to>
      <xdr:col>12</xdr:col>
      <xdr:colOff>561975</xdr:colOff>
      <xdr:row>97</xdr:row>
      <xdr:rowOff>161010</xdr:rowOff>
    </xdr:to>
    <xdr:sp macro="" textlink="">
      <xdr:nvSpPr>
        <xdr:cNvPr id="481" name="円/楕円 480"/>
        <xdr:cNvSpPr/>
      </xdr:nvSpPr>
      <xdr:spPr>
        <a:xfrm>
          <a:off x="8699500" y="166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152137</xdr:rowOff>
    </xdr:from>
    <xdr:ext cx="534377" cy="259045"/>
    <xdr:sp macro="" textlink="">
      <xdr:nvSpPr>
        <xdr:cNvPr id="482" name="テキスト ボックス 481"/>
        <xdr:cNvSpPr txBox="1"/>
      </xdr:nvSpPr>
      <xdr:spPr>
        <a:xfrm>
          <a:off x="8483111" y="167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156927</xdr:rowOff>
    </xdr:from>
    <xdr:to>
      <xdr:col>11</xdr:col>
      <xdr:colOff>358775</xdr:colOff>
      <xdr:row>98</xdr:row>
      <xdr:rowOff>87077</xdr:rowOff>
    </xdr:to>
    <xdr:sp macro="" textlink="">
      <xdr:nvSpPr>
        <xdr:cNvPr id="483" name="円/楕円 482"/>
        <xdr:cNvSpPr/>
      </xdr:nvSpPr>
      <xdr:spPr>
        <a:xfrm>
          <a:off x="7810500" y="167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78204</xdr:rowOff>
    </xdr:from>
    <xdr:ext cx="534377" cy="259045"/>
    <xdr:sp macro="" textlink="">
      <xdr:nvSpPr>
        <xdr:cNvPr id="484" name="テキスト ボックス 483"/>
        <xdr:cNvSpPr txBox="1"/>
      </xdr:nvSpPr>
      <xdr:spPr>
        <a:xfrm>
          <a:off x="7594111" y="1688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163080</xdr:rowOff>
    </xdr:from>
    <xdr:to>
      <xdr:col>10</xdr:col>
      <xdr:colOff>155575</xdr:colOff>
      <xdr:row>98</xdr:row>
      <xdr:rowOff>93230</xdr:rowOff>
    </xdr:to>
    <xdr:sp macro="" textlink="">
      <xdr:nvSpPr>
        <xdr:cNvPr id="485" name="円/楕円 484"/>
        <xdr:cNvSpPr/>
      </xdr:nvSpPr>
      <xdr:spPr>
        <a:xfrm>
          <a:off x="6921500" y="16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84357</xdr:rowOff>
    </xdr:from>
    <xdr:ext cx="534377" cy="259045"/>
    <xdr:sp macro="" textlink="">
      <xdr:nvSpPr>
        <xdr:cNvPr id="486" name="テキスト ボックス 485"/>
        <xdr:cNvSpPr txBox="1"/>
      </xdr:nvSpPr>
      <xdr:spPr>
        <a:xfrm>
          <a:off x="6705111" y="16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106063</xdr:rowOff>
    </xdr:from>
    <xdr:to>
      <xdr:col>23</xdr:col>
      <xdr:colOff>517525</xdr:colOff>
      <xdr:row>35</xdr:row>
      <xdr:rowOff>75801</xdr:rowOff>
    </xdr:to>
    <xdr:cxnSp macro="">
      <xdr:nvCxnSpPr>
        <xdr:cNvPr id="518" name="直線コネクタ 517"/>
        <xdr:cNvCxnSpPr/>
      </xdr:nvCxnSpPr>
      <xdr:spPr>
        <a:xfrm flipV="1">
          <a:off x="15481300" y="5592463"/>
          <a:ext cx="838200" cy="4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161798</xdr:rowOff>
    </xdr:from>
    <xdr:to>
      <xdr:col>22</xdr:col>
      <xdr:colOff>365125</xdr:colOff>
      <xdr:row>35</xdr:row>
      <xdr:rowOff>75801</xdr:rowOff>
    </xdr:to>
    <xdr:cxnSp macro="">
      <xdr:nvCxnSpPr>
        <xdr:cNvPr id="521" name="直線コネクタ 520"/>
        <xdr:cNvCxnSpPr/>
      </xdr:nvCxnSpPr>
      <xdr:spPr>
        <a:xfrm>
          <a:off x="14592300" y="5819648"/>
          <a:ext cx="889000" cy="2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133621</xdr:rowOff>
    </xdr:from>
    <xdr:ext cx="534377" cy="259045"/>
    <xdr:sp macro="" textlink="">
      <xdr:nvSpPr>
        <xdr:cNvPr id="523" name="テキスト ボックス 522"/>
        <xdr:cNvSpPr txBox="1"/>
      </xdr:nvSpPr>
      <xdr:spPr>
        <a:xfrm>
          <a:off x="15214111" y="61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161798</xdr:rowOff>
    </xdr:from>
    <xdr:to>
      <xdr:col>21</xdr:col>
      <xdr:colOff>161925</xdr:colOff>
      <xdr:row>35</xdr:row>
      <xdr:rowOff>101382</xdr:rowOff>
    </xdr:to>
    <xdr:cxnSp macro="">
      <xdr:nvCxnSpPr>
        <xdr:cNvPr id="524" name="直線コネクタ 523"/>
        <xdr:cNvCxnSpPr/>
      </xdr:nvCxnSpPr>
      <xdr:spPr>
        <a:xfrm flipV="1">
          <a:off x="13703300" y="5819648"/>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135164</xdr:rowOff>
    </xdr:from>
    <xdr:to>
      <xdr:col>21</xdr:col>
      <xdr:colOff>212725</xdr:colOff>
      <xdr:row>36</xdr:row>
      <xdr:rowOff>65314</xdr:rowOff>
    </xdr:to>
    <xdr:sp macro="" textlink="">
      <xdr:nvSpPr>
        <xdr:cNvPr id="525" name="フローチャート : 判断 524"/>
        <xdr:cNvSpPr/>
      </xdr:nvSpPr>
      <xdr:spPr>
        <a:xfrm>
          <a:off x="14541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56441</xdr:rowOff>
    </xdr:from>
    <xdr:ext cx="534377" cy="259045"/>
    <xdr:sp macro="" textlink="">
      <xdr:nvSpPr>
        <xdr:cNvPr id="526" name="テキスト ボックス 525"/>
        <xdr:cNvSpPr txBox="1"/>
      </xdr:nvSpPr>
      <xdr:spPr>
        <a:xfrm>
          <a:off x="14325111" y="62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101382</xdr:rowOff>
    </xdr:from>
    <xdr:to>
      <xdr:col>19</xdr:col>
      <xdr:colOff>644525</xdr:colOff>
      <xdr:row>37</xdr:row>
      <xdr:rowOff>162560</xdr:rowOff>
    </xdr:to>
    <xdr:cxnSp macro="">
      <xdr:nvCxnSpPr>
        <xdr:cNvPr id="527" name="直線コネクタ 526"/>
        <xdr:cNvCxnSpPr/>
      </xdr:nvCxnSpPr>
      <xdr:spPr>
        <a:xfrm flipV="1">
          <a:off x="12814300" y="6102132"/>
          <a:ext cx="889000" cy="4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80736</xdr:rowOff>
    </xdr:from>
    <xdr:to>
      <xdr:col>20</xdr:col>
      <xdr:colOff>9525</xdr:colOff>
      <xdr:row>37</xdr:row>
      <xdr:rowOff>10886</xdr:rowOff>
    </xdr:to>
    <xdr:sp macro="" textlink="">
      <xdr:nvSpPr>
        <xdr:cNvPr id="528" name="フローチャート : 判断 527"/>
        <xdr:cNvSpPr/>
      </xdr:nvSpPr>
      <xdr:spPr>
        <a:xfrm>
          <a:off x="13652500" y="625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2013</xdr:rowOff>
    </xdr:from>
    <xdr:ext cx="534377" cy="259045"/>
    <xdr:sp macro="" textlink="">
      <xdr:nvSpPr>
        <xdr:cNvPr id="529" name="テキスト ボックス 528"/>
        <xdr:cNvSpPr txBox="1"/>
      </xdr:nvSpPr>
      <xdr:spPr>
        <a:xfrm>
          <a:off x="13436111" y="634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85199</xdr:rowOff>
    </xdr:from>
    <xdr:to>
      <xdr:col>18</xdr:col>
      <xdr:colOff>492125</xdr:colOff>
      <xdr:row>37</xdr:row>
      <xdr:rowOff>15349</xdr:rowOff>
    </xdr:to>
    <xdr:sp macro="" textlink="">
      <xdr:nvSpPr>
        <xdr:cNvPr id="530" name="フローチャート : 判断 529"/>
        <xdr:cNvSpPr/>
      </xdr:nvSpPr>
      <xdr:spPr>
        <a:xfrm>
          <a:off x="12763500" y="625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31876</xdr:rowOff>
    </xdr:from>
    <xdr:ext cx="534377" cy="259045"/>
    <xdr:sp macro="" textlink="">
      <xdr:nvSpPr>
        <xdr:cNvPr id="531" name="テキスト ボックス 530"/>
        <xdr:cNvSpPr txBox="1"/>
      </xdr:nvSpPr>
      <xdr:spPr>
        <a:xfrm>
          <a:off x="12547111" y="60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55263</xdr:rowOff>
    </xdr:from>
    <xdr:to>
      <xdr:col>23</xdr:col>
      <xdr:colOff>568325</xdr:colOff>
      <xdr:row>32</xdr:row>
      <xdr:rowOff>156863</xdr:rowOff>
    </xdr:to>
    <xdr:sp macro="" textlink="">
      <xdr:nvSpPr>
        <xdr:cNvPr id="537" name="円/楕円 536"/>
        <xdr:cNvSpPr/>
      </xdr:nvSpPr>
      <xdr:spPr>
        <a:xfrm>
          <a:off x="16268700" y="55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78140</xdr:rowOff>
    </xdr:from>
    <xdr:ext cx="534377" cy="259045"/>
    <xdr:sp macro="" textlink="">
      <xdr:nvSpPr>
        <xdr:cNvPr id="538" name="消防費該当値テキスト"/>
        <xdr:cNvSpPr txBox="1"/>
      </xdr:nvSpPr>
      <xdr:spPr>
        <a:xfrm>
          <a:off x="16370300" y="53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25001</xdr:rowOff>
    </xdr:from>
    <xdr:to>
      <xdr:col>22</xdr:col>
      <xdr:colOff>415925</xdr:colOff>
      <xdr:row>35</xdr:row>
      <xdr:rowOff>126601</xdr:rowOff>
    </xdr:to>
    <xdr:sp macro="" textlink="">
      <xdr:nvSpPr>
        <xdr:cNvPr id="539" name="円/楕円 538"/>
        <xdr:cNvSpPr/>
      </xdr:nvSpPr>
      <xdr:spPr>
        <a:xfrm>
          <a:off x="15430500" y="60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143128</xdr:rowOff>
    </xdr:from>
    <xdr:ext cx="534377" cy="259045"/>
    <xdr:sp macro="" textlink="">
      <xdr:nvSpPr>
        <xdr:cNvPr id="540" name="テキスト ボックス 539"/>
        <xdr:cNvSpPr txBox="1"/>
      </xdr:nvSpPr>
      <xdr:spPr>
        <a:xfrm>
          <a:off x="15214111" y="58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15,512</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110998</xdr:rowOff>
    </xdr:from>
    <xdr:to>
      <xdr:col>21</xdr:col>
      <xdr:colOff>212725</xdr:colOff>
      <xdr:row>34</xdr:row>
      <xdr:rowOff>41148</xdr:rowOff>
    </xdr:to>
    <xdr:sp macro="" textlink="">
      <xdr:nvSpPr>
        <xdr:cNvPr id="541" name="円/楕円 540"/>
        <xdr:cNvSpPr/>
      </xdr:nvSpPr>
      <xdr:spPr>
        <a:xfrm>
          <a:off x="14541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57675</xdr:rowOff>
    </xdr:from>
    <xdr:ext cx="534377" cy="259045"/>
    <xdr:sp macro="" textlink="">
      <xdr:nvSpPr>
        <xdr:cNvPr id="542" name="テキスト ボックス 541"/>
        <xdr:cNvSpPr txBox="1"/>
      </xdr:nvSpPr>
      <xdr:spPr>
        <a:xfrm>
          <a:off x="14325111" y="55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50582</xdr:rowOff>
    </xdr:from>
    <xdr:to>
      <xdr:col>20</xdr:col>
      <xdr:colOff>9525</xdr:colOff>
      <xdr:row>35</xdr:row>
      <xdr:rowOff>152182</xdr:rowOff>
    </xdr:to>
    <xdr:sp macro="" textlink="">
      <xdr:nvSpPr>
        <xdr:cNvPr id="543" name="円/楕円 542"/>
        <xdr:cNvSpPr/>
      </xdr:nvSpPr>
      <xdr:spPr>
        <a:xfrm>
          <a:off x="13652500" y="60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168709</xdr:rowOff>
    </xdr:from>
    <xdr:ext cx="534377" cy="259045"/>
    <xdr:sp macro="" textlink="">
      <xdr:nvSpPr>
        <xdr:cNvPr id="544" name="テキスト ボックス 543"/>
        <xdr:cNvSpPr txBox="1"/>
      </xdr:nvSpPr>
      <xdr:spPr>
        <a:xfrm>
          <a:off x="13436111" y="58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111760</xdr:rowOff>
    </xdr:from>
    <xdr:to>
      <xdr:col>18</xdr:col>
      <xdr:colOff>492125</xdr:colOff>
      <xdr:row>38</xdr:row>
      <xdr:rowOff>41910</xdr:rowOff>
    </xdr:to>
    <xdr:sp macro="" textlink="">
      <xdr:nvSpPr>
        <xdr:cNvPr id="545" name="円/楕円 544"/>
        <xdr:cNvSpPr/>
      </xdr:nvSpPr>
      <xdr:spPr>
        <a:xfrm>
          <a:off x="1276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33037</xdr:rowOff>
    </xdr:from>
    <xdr:ext cx="534377" cy="259045"/>
    <xdr:sp macro="" textlink="">
      <xdr:nvSpPr>
        <xdr:cNvPr id="546" name="テキスト ボックス 545"/>
        <xdr:cNvSpPr txBox="1"/>
      </xdr:nvSpPr>
      <xdr:spPr>
        <a:xfrm>
          <a:off x="12547111" y="65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89614</xdr:rowOff>
    </xdr:from>
    <xdr:to>
      <xdr:col>23</xdr:col>
      <xdr:colOff>517525</xdr:colOff>
      <xdr:row>56</xdr:row>
      <xdr:rowOff>150147</xdr:rowOff>
    </xdr:to>
    <xdr:cxnSp macro="">
      <xdr:nvCxnSpPr>
        <xdr:cNvPr id="574" name="直線コネクタ 573"/>
        <xdr:cNvCxnSpPr/>
      </xdr:nvCxnSpPr>
      <xdr:spPr>
        <a:xfrm flipV="1">
          <a:off x="15481300" y="9690814"/>
          <a:ext cx="8382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115949</xdr:rowOff>
    </xdr:from>
    <xdr:to>
      <xdr:col>22</xdr:col>
      <xdr:colOff>365125</xdr:colOff>
      <xdr:row>56</xdr:row>
      <xdr:rowOff>150147</xdr:rowOff>
    </xdr:to>
    <xdr:cxnSp macro="">
      <xdr:nvCxnSpPr>
        <xdr:cNvPr id="577" name="直線コネクタ 576"/>
        <xdr:cNvCxnSpPr/>
      </xdr:nvCxnSpPr>
      <xdr:spPr>
        <a:xfrm>
          <a:off x="14592300" y="9717149"/>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115949</xdr:rowOff>
    </xdr:from>
    <xdr:to>
      <xdr:col>21</xdr:col>
      <xdr:colOff>161925</xdr:colOff>
      <xdr:row>56</xdr:row>
      <xdr:rowOff>126990</xdr:rowOff>
    </xdr:to>
    <xdr:cxnSp macro="">
      <xdr:nvCxnSpPr>
        <xdr:cNvPr id="580" name="直線コネクタ 579"/>
        <xdr:cNvCxnSpPr/>
      </xdr:nvCxnSpPr>
      <xdr:spPr>
        <a:xfrm flipV="1">
          <a:off x="13703300" y="9717149"/>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3770</xdr:rowOff>
    </xdr:from>
    <xdr:to>
      <xdr:col>21</xdr:col>
      <xdr:colOff>212725</xdr:colOff>
      <xdr:row>56</xdr:row>
      <xdr:rowOff>105370</xdr:rowOff>
    </xdr:to>
    <xdr:sp macro="" textlink="">
      <xdr:nvSpPr>
        <xdr:cNvPr id="581" name="フローチャート : 判断 580"/>
        <xdr:cNvSpPr/>
      </xdr:nvSpPr>
      <xdr:spPr>
        <a:xfrm>
          <a:off x="14541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121897</xdr:rowOff>
    </xdr:from>
    <xdr:ext cx="534377" cy="259045"/>
    <xdr:sp macro="" textlink="">
      <xdr:nvSpPr>
        <xdr:cNvPr id="582" name="テキスト ボックス 581"/>
        <xdr:cNvSpPr txBox="1"/>
      </xdr:nvSpPr>
      <xdr:spPr>
        <a:xfrm>
          <a:off x="14325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126990</xdr:rowOff>
    </xdr:from>
    <xdr:to>
      <xdr:col>19</xdr:col>
      <xdr:colOff>644525</xdr:colOff>
      <xdr:row>56</xdr:row>
      <xdr:rowOff>127607</xdr:rowOff>
    </xdr:to>
    <xdr:cxnSp macro="">
      <xdr:nvCxnSpPr>
        <xdr:cNvPr id="583" name="直線コネクタ 582"/>
        <xdr:cNvCxnSpPr/>
      </xdr:nvCxnSpPr>
      <xdr:spPr>
        <a:xfrm flipV="1">
          <a:off x="12814300" y="9728190"/>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6376</xdr:rowOff>
    </xdr:from>
    <xdr:to>
      <xdr:col>20</xdr:col>
      <xdr:colOff>9525</xdr:colOff>
      <xdr:row>56</xdr:row>
      <xdr:rowOff>107976</xdr:rowOff>
    </xdr:to>
    <xdr:sp macro="" textlink="">
      <xdr:nvSpPr>
        <xdr:cNvPr id="584" name="フローチャート : 判断 583"/>
        <xdr:cNvSpPr/>
      </xdr:nvSpPr>
      <xdr:spPr>
        <a:xfrm>
          <a:off x="13652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124503</xdr:rowOff>
    </xdr:from>
    <xdr:ext cx="534377" cy="259045"/>
    <xdr:sp macro="" textlink="">
      <xdr:nvSpPr>
        <xdr:cNvPr id="585" name="テキスト ボックス 584"/>
        <xdr:cNvSpPr txBox="1"/>
      </xdr:nvSpPr>
      <xdr:spPr>
        <a:xfrm>
          <a:off x="13436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114457</xdr:rowOff>
    </xdr:from>
    <xdr:to>
      <xdr:col>18</xdr:col>
      <xdr:colOff>492125</xdr:colOff>
      <xdr:row>56</xdr:row>
      <xdr:rowOff>44607</xdr:rowOff>
    </xdr:to>
    <xdr:sp macro="" textlink="">
      <xdr:nvSpPr>
        <xdr:cNvPr id="586" name="フローチャート : 判断 585"/>
        <xdr:cNvSpPr/>
      </xdr:nvSpPr>
      <xdr:spPr>
        <a:xfrm>
          <a:off x="12763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61134</xdr:rowOff>
    </xdr:from>
    <xdr:ext cx="534377" cy="259045"/>
    <xdr:sp macro="" textlink="">
      <xdr:nvSpPr>
        <xdr:cNvPr id="587" name="テキスト ボックス 586"/>
        <xdr:cNvSpPr txBox="1"/>
      </xdr:nvSpPr>
      <xdr:spPr>
        <a:xfrm>
          <a:off x="12547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38814</xdr:rowOff>
    </xdr:from>
    <xdr:to>
      <xdr:col>23</xdr:col>
      <xdr:colOff>568325</xdr:colOff>
      <xdr:row>56</xdr:row>
      <xdr:rowOff>140414</xdr:rowOff>
    </xdr:to>
    <xdr:sp macro="" textlink="">
      <xdr:nvSpPr>
        <xdr:cNvPr id="593" name="円/楕円 592"/>
        <xdr:cNvSpPr/>
      </xdr:nvSpPr>
      <xdr:spPr>
        <a:xfrm>
          <a:off x="16268700" y="96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17241</xdr:rowOff>
    </xdr:from>
    <xdr:ext cx="534377" cy="259045"/>
    <xdr:sp macro="" textlink="">
      <xdr:nvSpPr>
        <xdr:cNvPr id="594" name="教育費該当値テキスト"/>
        <xdr:cNvSpPr txBox="1"/>
      </xdr:nvSpPr>
      <xdr:spPr>
        <a:xfrm>
          <a:off x="16370300" y="96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99347</xdr:rowOff>
    </xdr:from>
    <xdr:to>
      <xdr:col>22</xdr:col>
      <xdr:colOff>415925</xdr:colOff>
      <xdr:row>57</xdr:row>
      <xdr:rowOff>29497</xdr:rowOff>
    </xdr:to>
    <xdr:sp macro="" textlink="">
      <xdr:nvSpPr>
        <xdr:cNvPr id="595" name="円/楕円 594"/>
        <xdr:cNvSpPr/>
      </xdr:nvSpPr>
      <xdr:spPr>
        <a:xfrm>
          <a:off x="15430500" y="97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20624</xdr:rowOff>
    </xdr:from>
    <xdr:ext cx="534377" cy="259045"/>
    <xdr:sp macro="" textlink="">
      <xdr:nvSpPr>
        <xdr:cNvPr id="596" name="テキスト ボックス 595"/>
        <xdr:cNvSpPr txBox="1"/>
      </xdr:nvSpPr>
      <xdr:spPr>
        <a:xfrm>
          <a:off x="15214111" y="97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65149</xdr:rowOff>
    </xdr:from>
    <xdr:to>
      <xdr:col>21</xdr:col>
      <xdr:colOff>212725</xdr:colOff>
      <xdr:row>56</xdr:row>
      <xdr:rowOff>166749</xdr:rowOff>
    </xdr:to>
    <xdr:sp macro="" textlink="">
      <xdr:nvSpPr>
        <xdr:cNvPr id="597" name="円/楕円 596"/>
        <xdr:cNvSpPr/>
      </xdr:nvSpPr>
      <xdr:spPr>
        <a:xfrm>
          <a:off x="14541500" y="96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157876</xdr:rowOff>
    </xdr:from>
    <xdr:ext cx="534377" cy="259045"/>
    <xdr:sp macro="" textlink="">
      <xdr:nvSpPr>
        <xdr:cNvPr id="598" name="テキスト ボックス 597"/>
        <xdr:cNvSpPr txBox="1"/>
      </xdr:nvSpPr>
      <xdr:spPr>
        <a:xfrm>
          <a:off x="14325111" y="97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76190</xdr:rowOff>
    </xdr:from>
    <xdr:to>
      <xdr:col>20</xdr:col>
      <xdr:colOff>9525</xdr:colOff>
      <xdr:row>57</xdr:row>
      <xdr:rowOff>6340</xdr:rowOff>
    </xdr:to>
    <xdr:sp macro="" textlink="">
      <xdr:nvSpPr>
        <xdr:cNvPr id="599" name="円/楕円 598"/>
        <xdr:cNvSpPr/>
      </xdr:nvSpPr>
      <xdr:spPr>
        <a:xfrm>
          <a:off x="13652500" y="9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168917</xdr:rowOff>
    </xdr:from>
    <xdr:ext cx="534377" cy="259045"/>
    <xdr:sp macro="" textlink="">
      <xdr:nvSpPr>
        <xdr:cNvPr id="600" name="テキスト ボックス 599"/>
        <xdr:cNvSpPr txBox="1"/>
      </xdr:nvSpPr>
      <xdr:spPr>
        <a:xfrm>
          <a:off x="13436111" y="977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76807</xdr:rowOff>
    </xdr:from>
    <xdr:to>
      <xdr:col>18</xdr:col>
      <xdr:colOff>492125</xdr:colOff>
      <xdr:row>57</xdr:row>
      <xdr:rowOff>6957</xdr:rowOff>
    </xdr:to>
    <xdr:sp macro="" textlink="">
      <xdr:nvSpPr>
        <xdr:cNvPr id="601" name="円/楕円 600"/>
        <xdr:cNvSpPr/>
      </xdr:nvSpPr>
      <xdr:spPr>
        <a:xfrm>
          <a:off x="12763500" y="96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169534</xdr:rowOff>
    </xdr:from>
    <xdr:ext cx="534377" cy="259045"/>
    <xdr:sp macro="" textlink="">
      <xdr:nvSpPr>
        <xdr:cNvPr id="602" name="テキスト ボックス 601"/>
        <xdr:cNvSpPr txBox="1"/>
      </xdr:nvSpPr>
      <xdr:spPr>
        <a:xfrm>
          <a:off x="12547111" y="97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91531</xdr:rowOff>
    </xdr:from>
    <xdr:to>
      <xdr:col>23</xdr:col>
      <xdr:colOff>517525</xdr:colOff>
      <xdr:row>79</xdr:row>
      <xdr:rowOff>98062</xdr:rowOff>
    </xdr:to>
    <xdr:cxnSp macro="">
      <xdr:nvCxnSpPr>
        <xdr:cNvPr id="633" name="直線コネクタ 632"/>
        <xdr:cNvCxnSpPr/>
      </xdr:nvCxnSpPr>
      <xdr:spPr>
        <a:xfrm>
          <a:off x="15481300" y="1363608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91531</xdr:rowOff>
    </xdr:from>
    <xdr:to>
      <xdr:col>22</xdr:col>
      <xdr:colOff>365125</xdr:colOff>
      <xdr:row>79</xdr:row>
      <xdr:rowOff>91858</xdr:rowOff>
    </xdr:to>
    <xdr:cxnSp macro="">
      <xdr:nvCxnSpPr>
        <xdr:cNvPr id="636" name="直線コネクタ 635"/>
        <xdr:cNvCxnSpPr/>
      </xdr:nvCxnSpPr>
      <xdr:spPr>
        <a:xfrm flipV="1">
          <a:off x="14592300" y="1363608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90388</xdr:rowOff>
    </xdr:from>
    <xdr:to>
      <xdr:col>21</xdr:col>
      <xdr:colOff>161925</xdr:colOff>
      <xdr:row>79</xdr:row>
      <xdr:rowOff>91858</xdr:rowOff>
    </xdr:to>
    <xdr:cxnSp macro="">
      <xdr:nvCxnSpPr>
        <xdr:cNvPr id="639" name="直線コネクタ 638"/>
        <xdr:cNvCxnSpPr/>
      </xdr:nvCxnSpPr>
      <xdr:spPr>
        <a:xfrm>
          <a:off x="13703300" y="1363493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158623</xdr:rowOff>
    </xdr:from>
    <xdr:to>
      <xdr:col>21</xdr:col>
      <xdr:colOff>212725</xdr:colOff>
      <xdr:row>79</xdr:row>
      <xdr:rowOff>88773</xdr:rowOff>
    </xdr:to>
    <xdr:sp macro="" textlink="">
      <xdr:nvSpPr>
        <xdr:cNvPr id="640" name="フローチャート : 判断 639"/>
        <xdr:cNvSpPr/>
      </xdr:nvSpPr>
      <xdr:spPr>
        <a:xfrm>
          <a:off x="14541500" y="1353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105300</xdr:rowOff>
    </xdr:from>
    <xdr:ext cx="378565" cy="259045"/>
    <xdr:sp macro="" textlink="">
      <xdr:nvSpPr>
        <xdr:cNvPr id="641" name="テキスト ボックス 640"/>
        <xdr:cNvSpPr txBox="1"/>
      </xdr:nvSpPr>
      <xdr:spPr>
        <a:xfrm>
          <a:off x="14403017" y="1330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90388</xdr:rowOff>
    </xdr:from>
    <xdr:to>
      <xdr:col>19</xdr:col>
      <xdr:colOff>644525</xdr:colOff>
      <xdr:row>79</xdr:row>
      <xdr:rowOff>93490</xdr:rowOff>
    </xdr:to>
    <xdr:cxnSp macro="">
      <xdr:nvCxnSpPr>
        <xdr:cNvPr id="642" name="直線コネクタ 641"/>
        <xdr:cNvCxnSpPr/>
      </xdr:nvCxnSpPr>
      <xdr:spPr>
        <a:xfrm flipV="1">
          <a:off x="12814300" y="1363493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167277</xdr:rowOff>
    </xdr:from>
    <xdr:to>
      <xdr:col>20</xdr:col>
      <xdr:colOff>9525</xdr:colOff>
      <xdr:row>79</xdr:row>
      <xdr:rowOff>97427</xdr:rowOff>
    </xdr:to>
    <xdr:sp macro="" textlink="">
      <xdr:nvSpPr>
        <xdr:cNvPr id="643" name="フローチャート : 判断 642"/>
        <xdr:cNvSpPr/>
      </xdr:nvSpPr>
      <xdr:spPr>
        <a:xfrm>
          <a:off x="13652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113954</xdr:rowOff>
    </xdr:from>
    <xdr:ext cx="378565" cy="259045"/>
    <xdr:sp macro="" textlink="">
      <xdr:nvSpPr>
        <xdr:cNvPr id="644" name="テキスト ボックス 643"/>
        <xdr:cNvSpPr txBox="1"/>
      </xdr:nvSpPr>
      <xdr:spPr>
        <a:xfrm>
          <a:off x="13514017" y="1331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114209</xdr:rowOff>
    </xdr:from>
    <xdr:to>
      <xdr:col>18</xdr:col>
      <xdr:colOff>492125</xdr:colOff>
      <xdr:row>79</xdr:row>
      <xdr:rowOff>44359</xdr:rowOff>
    </xdr:to>
    <xdr:sp macro="" textlink="">
      <xdr:nvSpPr>
        <xdr:cNvPr id="645" name="フローチャート : 判断 644"/>
        <xdr:cNvSpPr/>
      </xdr:nvSpPr>
      <xdr:spPr>
        <a:xfrm>
          <a:off x="12763500" y="1348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60886</xdr:rowOff>
    </xdr:from>
    <xdr:ext cx="378565" cy="259045"/>
    <xdr:sp macro="" textlink="">
      <xdr:nvSpPr>
        <xdr:cNvPr id="646" name="テキスト ボックス 645"/>
        <xdr:cNvSpPr txBox="1"/>
      </xdr:nvSpPr>
      <xdr:spPr>
        <a:xfrm>
          <a:off x="12625017" y="1326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47262</xdr:rowOff>
    </xdr:from>
    <xdr:to>
      <xdr:col>23</xdr:col>
      <xdr:colOff>568325</xdr:colOff>
      <xdr:row>79</xdr:row>
      <xdr:rowOff>148862</xdr:rowOff>
    </xdr:to>
    <xdr:sp macro="" textlink="">
      <xdr:nvSpPr>
        <xdr:cNvPr id="652" name="円/楕円 651"/>
        <xdr:cNvSpPr/>
      </xdr:nvSpPr>
      <xdr:spPr>
        <a:xfrm>
          <a:off x="162687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133639</xdr:rowOff>
    </xdr:from>
    <xdr:ext cx="249299" cy="259045"/>
    <xdr:sp macro="" textlink="">
      <xdr:nvSpPr>
        <xdr:cNvPr id="653" name="災害復旧費該当値テキスト"/>
        <xdr:cNvSpPr txBox="1"/>
      </xdr:nvSpPr>
      <xdr:spPr>
        <a:xfrm>
          <a:off x="16370300" y="13506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40731</xdr:rowOff>
    </xdr:from>
    <xdr:to>
      <xdr:col>22</xdr:col>
      <xdr:colOff>415925</xdr:colOff>
      <xdr:row>79</xdr:row>
      <xdr:rowOff>142331</xdr:rowOff>
    </xdr:to>
    <xdr:sp macro="" textlink="">
      <xdr:nvSpPr>
        <xdr:cNvPr id="654" name="円/楕円 653"/>
        <xdr:cNvSpPr/>
      </xdr:nvSpPr>
      <xdr:spPr>
        <a:xfrm>
          <a:off x="15430500" y="135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133458</xdr:rowOff>
    </xdr:from>
    <xdr:ext cx="313932" cy="259045"/>
    <xdr:sp macro="" textlink="">
      <xdr:nvSpPr>
        <xdr:cNvPr id="655" name="テキスト ボックス 654"/>
        <xdr:cNvSpPr txBox="1"/>
      </xdr:nvSpPr>
      <xdr:spPr>
        <a:xfrm>
          <a:off x="15324333" y="13678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41058</xdr:rowOff>
    </xdr:from>
    <xdr:to>
      <xdr:col>21</xdr:col>
      <xdr:colOff>212725</xdr:colOff>
      <xdr:row>79</xdr:row>
      <xdr:rowOff>142658</xdr:rowOff>
    </xdr:to>
    <xdr:sp macro="" textlink="">
      <xdr:nvSpPr>
        <xdr:cNvPr id="656" name="円/楕円 655"/>
        <xdr:cNvSpPr/>
      </xdr:nvSpPr>
      <xdr:spPr>
        <a:xfrm>
          <a:off x="14541500" y="135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133785</xdr:rowOff>
    </xdr:from>
    <xdr:ext cx="313932" cy="259045"/>
    <xdr:sp macro="" textlink="">
      <xdr:nvSpPr>
        <xdr:cNvPr id="657" name="テキスト ボックス 656"/>
        <xdr:cNvSpPr txBox="1"/>
      </xdr:nvSpPr>
      <xdr:spPr>
        <a:xfrm>
          <a:off x="14435333" y="136783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39588</xdr:rowOff>
    </xdr:from>
    <xdr:to>
      <xdr:col>20</xdr:col>
      <xdr:colOff>9525</xdr:colOff>
      <xdr:row>79</xdr:row>
      <xdr:rowOff>141188</xdr:rowOff>
    </xdr:to>
    <xdr:sp macro="" textlink="">
      <xdr:nvSpPr>
        <xdr:cNvPr id="658" name="円/楕円 657"/>
        <xdr:cNvSpPr/>
      </xdr:nvSpPr>
      <xdr:spPr>
        <a:xfrm>
          <a:off x="13652500" y="13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132315</xdr:rowOff>
    </xdr:from>
    <xdr:ext cx="313932" cy="259045"/>
    <xdr:sp macro="" textlink="">
      <xdr:nvSpPr>
        <xdr:cNvPr id="659" name="テキスト ボックス 658"/>
        <xdr:cNvSpPr txBox="1"/>
      </xdr:nvSpPr>
      <xdr:spPr>
        <a:xfrm>
          <a:off x="13546333" y="13676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42690</xdr:rowOff>
    </xdr:from>
    <xdr:to>
      <xdr:col>18</xdr:col>
      <xdr:colOff>492125</xdr:colOff>
      <xdr:row>79</xdr:row>
      <xdr:rowOff>144290</xdr:rowOff>
    </xdr:to>
    <xdr:sp macro="" textlink="">
      <xdr:nvSpPr>
        <xdr:cNvPr id="660" name="円/楕円 659"/>
        <xdr:cNvSpPr/>
      </xdr:nvSpPr>
      <xdr:spPr>
        <a:xfrm>
          <a:off x="12763500" y="135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135417</xdr:rowOff>
    </xdr:from>
    <xdr:ext cx="313932" cy="259045"/>
    <xdr:sp macro="" textlink="">
      <xdr:nvSpPr>
        <xdr:cNvPr id="661" name="テキスト ボックス 660"/>
        <xdr:cNvSpPr txBox="1"/>
      </xdr:nvSpPr>
      <xdr:spPr>
        <a:xfrm>
          <a:off x="12657333" y="13679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135737</xdr:rowOff>
    </xdr:from>
    <xdr:to>
      <xdr:col>23</xdr:col>
      <xdr:colOff>517525</xdr:colOff>
      <xdr:row>97</xdr:row>
      <xdr:rowOff>138633</xdr:rowOff>
    </xdr:to>
    <xdr:cxnSp macro="">
      <xdr:nvCxnSpPr>
        <xdr:cNvPr id="690" name="直線コネクタ 689"/>
        <xdr:cNvCxnSpPr/>
      </xdr:nvCxnSpPr>
      <xdr:spPr>
        <a:xfrm>
          <a:off x="15481300" y="1676638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135737</xdr:rowOff>
    </xdr:from>
    <xdr:to>
      <xdr:col>22</xdr:col>
      <xdr:colOff>365125</xdr:colOff>
      <xdr:row>97</xdr:row>
      <xdr:rowOff>136150</xdr:rowOff>
    </xdr:to>
    <xdr:cxnSp macro="">
      <xdr:nvCxnSpPr>
        <xdr:cNvPr id="693" name="直線コネクタ 692"/>
        <xdr:cNvCxnSpPr/>
      </xdr:nvCxnSpPr>
      <xdr:spPr>
        <a:xfrm flipV="1">
          <a:off x="14592300" y="1676638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135761</xdr:rowOff>
    </xdr:from>
    <xdr:to>
      <xdr:col>21</xdr:col>
      <xdr:colOff>161925</xdr:colOff>
      <xdr:row>97</xdr:row>
      <xdr:rowOff>136150</xdr:rowOff>
    </xdr:to>
    <xdr:cxnSp macro="">
      <xdr:nvCxnSpPr>
        <xdr:cNvPr id="696" name="直線コネクタ 695"/>
        <xdr:cNvCxnSpPr/>
      </xdr:nvCxnSpPr>
      <xdr:spPr>
        <a:xfrm>
          <a:off x="13703300" y="16766411"/>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89143</xdr:rowOff>
    </xdr:from>
    <xdr:to>
      <xdr:col>21</xdr:col>
      <xdr:colOff>212725</xdr:colOff>
      <xdr:row>98</xdr:row>
      <xdr:rowOff>19293</xdr:rowOff>
    </xdr:to>
    <xdr:sp macro="" textlink="">
      <xdr:nvSpPr>
        <xdr:cNvPr id="697" name="フローチャート : 判断 696"/>
        <xdr:cNvSpPr/>
      </xdr:nvSpPr>
      <xdr:spPr>
        <a:xfrm>
          <a:off x="14541500" y="1671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10420</xdr:rowOff>
    </xdr:from>
    <xdr:ext cx="534377" cy="259045"/>
    <xdr:sp macro="" textlink="">
      <xdr:nvSpPr>
        <xdr:cNvPr id="698" name="テキスト ボックス 697"/>
        <xdr:cNvSpPr txBox="1"/>
      </xdr:nvSpPr>
      <xdr:spPr>
        <a:xfrm>
          <a:off x="14325111" y="168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135761</xdr:rowOff>
    </xdr:from>
    <xdr:to>
      <xdr:col>19</xdr:col>
      <xdr:colOff>644525</xdr:colOff>
      <xdr:row>97</xdr:row>
      <xdr:rowOff>141559</xdr:rowOff>
    </xdr:to>
    <xdr:cxnSp macro="">
      <xdr:nvCxnSpPr>
        <xdr:cNvPr id="699" name="直線コネクタ 698"/>
        <xdr:cNvCxnSpPr/>
      </xdr:nvCxnSpPr>
      <xdr:spPr>
        <a:xfrm flipV="1">
          <a:off x="12814300" y="16766411"/>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83931</xdr:rowOff>
    </xdr:from>
    <xdr:to>
      <xdr:col>20</xdr:col>
      <xdr:colOff>9525</xdr:colOff>
      <xdr:row>98</xdr:row>
      <xdr:rowOff>14081</xdr:rowOff>
    </xdr:to>
    <xdr:sp macro="" textlink="">
      <xdr:nvSpPr>
        <xdr:cNvPr id="700" name="フローチャート : 判断 699"/>
        <xdr:cNvSpPr/>
      </xdr:nvSpPr>
      <xdr:spPr>
        <a:xfrm>
          <a:off x="13652500" y="167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30608</xdr:rowOff>
    </xdr:from>
    <xdr:ext cx="534377" cy="259045"/>
    <xdr:sp macro="" textlink="">
      <xdr:nvSpPr>
        <xdr:cNvPr id="701" name="テキスト ボックス 700"/>
        <xdr:cNvSpPr txBox="1"/>
      </xdr:nvSpPr>
      <xdr:spPr>
        <a:xfrm>
          <a:off x="13436111" y="164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75870</xdr:rowOff>
    </xdr:from>
    <xdr:to>
      <xdr:col>18</xdr:col>
      <xdr:colOff>492125</xdr:colOff>
      <xdr:row>98</xdr:row>
      <xdr:rowOff>6020</xdr:rowOff>
    </xdr:to>
    <xdr:sp macro="" textlink="">
      <xdr:nvSpPr>
        <xdr:cNvPr id="702" name="フローチャート : 判断 701"/>
        <xdr:cNvSpPr/>
      </xdr:nvSpPr>
      <xdr:spPr>
        <a:xfrm>
          <a:off x="12763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22547</xdr:rowOff>
    </xdr:from>
    <xdr:ext cx="534377" cy="259045"/>
    <xdr:sp macro="" textlink="">
      <xdr:nvSpPr>
        <xdr:cNvPr id="703" name="テキスト ボックス 702"/>
        <xdr:cNvSpPr txBox="1"/>
      </xdr:nvSpPr>
      <xdr:spPr>
        <a:xfrm>
          <a:off x="12547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87833</xdr:rowOff>
    </xdr:from>
    <xdr:to>
      <xdr:col>23</xdr:col>
      <xdr:colOff>568325</xdr:colOff>
      <xdr:row>98</xdr:row>
      <xdr:rowOff>17983</xdr:rowOff>
    </xdr:to>
    <xdr:sp macro="" textlink="">
      <xdr:nvSpPr>
        <xdr:cNvPr id="709" name="円/楕円 708"/>
        <xdr:cNvSpPr/>
      </xdr:nvSpPr>
      <xdr:spPr>
        <a:xfrm>
          <a:off x="16268700" y="167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66260</xdr:rowOff>
    </xdr:from>
    <xdr:ext cx="534377" cy="259045"/>
    <xdr:sp macro="" textlink="">
      <xdr:nvSpPr>
        <xdr:cNvPr id="710" name="公債費該当値テキスト"/>
        <xdr:cNvSpPr txBox="1"/>
      </xdr:nvSpPr>
      <xdr:spPr>
        <a:xfrm>
          <a:off x="16370300" y="166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84937</xdr:rowOff>
    </xdr:from>
    <xdr:to>
      <xdr:col>22</xdr:col>
      <xdr:colOff>415925</xdr:colOff>
      <xdr:row>98</xdr:row>
      <xdr:rowOff>15087</xdr:rowOff>
    </xdr:to>
    <xdr:sp macro="" textlink="">
      <xdr:nvSpPr>
        <xdr:cNvPr id="711" name="円/楕円 710"/>
        <xdr:cNvSpPr/>
      </xdr:nvSpPr>
      <xdr:spPr>
        <a:xfrm>
          <a:off x="15430500" y="167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31614</xdr:rowOff>
    </xdr:from>
    <xdr:ext cx="534377" cy="259045"/>
    <xdr:sp macro="" textlink="">
      <xdr:nvSpPr>
        <xdr:cNvPr id="712" name="テキスト ボックス 711"/>
        <xdr:cNvSpPr txBox="1"/>
      </xdr:nvSpPr>
      <xdr:spPr>
        <a:xfrm>
          <a:off x="15214111" y="164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85350</xdr:rowOff>
    </xdr:from>
    <xdr:to>
      <xdr:col>21</xdr:col>
      <xdr:colOff>212725</xdr:colOff>
      <xdr:row>98</xdr:row>
      <xdr:rowOff>15500</xdr:rowOff>
    </xdr:to>
    <xdr:sp macro="" textlink="">
      <xdr:nvSpPr>
        <xdr:cNvPr id="713" name="円/楕円 712"/>
        <xdr:cNvSpPr/>
      </xdr:nvSpPr>
      <xdr:spPr>
        <a:xfrm>
          <a:off x="14541500" y="16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32027</xdr:rowOff>
    </xdr:from>
    <xdr:ext cx="534377" cy="259045"/>
    <xdr:sp macro="" textlink="">
      <xdr:nvSpPr>
        <xdr:cNvPr id="714" name="テキスト ボックス 713"/>
        <xdr:cNvSpPr txBox="1"/>
      </xdr:nvSpPr>
      <xdr:spPr>
        <a:xfrm>
          <a:off x="14325111" y="1649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84961</xdr:rowOff>
    </xdr:from>
    <xdr:to>
      <xdr:col>20</xdr:col>
      <xdr:colOff>9525</xdr:colOff>
      <xdr:row>98</xdr:row>
      <xdr:rowOff>15111</xdr:rowOff>
    </xdr:to>
    <xdr:sp macro="" textlink="">
      <xdr:nvSpPr>
        <xdr:cNvPr id="715" name="円/楕円 714"/>
        <xdr:cNvSpPr/>
      </xdr:nvSpPr>
      <xdr:spPr>
        <a:xfrm>
          <a:off x="13652500" y="167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6238</xdr:rowOff>
    </xdr:from>
    <xdr:ext cx="534377" cy="259045"/>
    <xdr:sp macro="" textlink="">
      <xdr:nvSpPr>
        <xdr:cNvPr id="716" name="テキスト ボックス 715"/>
        <xdr:cNvSpPr txBox="1"/>
      </xdr:nvSpPr>
      <xdr:spPr>
        <a:xfrm>
          <a:off x="13436111" y="168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90759</xdr:rowOff>
    </xdr:from>
    <xdr:to>
      <xdr:col>18</xdr:col>
      <xdr:colOff>492125</xdr:colOff>
      <xdr:row>98</xdr:row>
      <xdr:rowOff>20909</xdr:rowOff>
    </xdr:to>
    <xdr:sp macro="" textlink="">
      <xdr:nvSpPr>
        <xdr:cNvPr id="717" name="円/楕円 716"/>
        <xdr:cNvSpPr/>
      </xdr:nvSpPr>
      <xdr:spPr>
        <a:xfrm>
          <a:off x="12763500" y="1672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12036</xdr:rowOff>
    </xdr:from>
    <xdr:ext cx="534377" cy="259045"/>
    <xdr:sp macro="" textlink="">
      <xdr:nvSpPr>
        <xdr:cNvPr id="718" name="テキスト ボックス 717"/>
        <xdr:cNvSpPr txBox="1"/>
      </xdr:nvSpPr>
      <xdr:spPr>
        <a:xfrm>
          <a:off x="12547111" y="168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143193</xdr:rowOff>
    </xdr:from>
    <xdr:to>
      <xdr:col>29</xdr:col>
      <xdr:colOff>568325</xdr:colOff>
      <xdr:row>39</xdr:row>
      <xdr:rowOff>73343</xdr:rowOff>
    </xdr:to>
    <xdr:sp macro="" textlink="">
      <xdr:nvSpPr>
        <xdr:cNvPr id="754" name="フローチャート : 判断 753"/>
        <xdr:cNvSpPr/>
      </xdr:nvSpPr>
      <xdr:spPr>
        <a:xfrm>
          <a:off x="20383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89869</xdr:rowOff>
    </xdr:from>
    <xdr:ext cx="378565" cy="259045"/>
    <xdr:sp macro="" textlink="">
      <xdr:nvSpPr>
        <xdr:cNvPr id="755" name="テキスト ボックス 754"/>
        <xdr:cNvSpPr txBox="1"/>
      </xdr:nvSpPr>
      <xdr:spPr>
        <a:xfrm>
          <a:off x="20245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52895</xdr:rowOff>
    </xdr:from>
    <xdr:to>
      <xdr:col>28</xdr:col>
      <xdr:colOff>365125</xdr:colOff>
      <xdr:row>38</xdr:row>
      <xdr:rowOff>154495</xdr:rowOff>
    </xdr:to>
    <xdr:sp macro="" textlink="">
      <xdr:nvSpPr>
        <xdr:cNvPr id="757" name="フローチャート : 判断 756"/>
        <xdr:cNvSpPr/>
      </xdr:nvSpPr>
      <xdr:spPr>
        <a:xfrm>
          <a:off x="19494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171023</xdr:rowOff>
    </xdr:from>
    <xdr:ext cx="378565" cy="259045"/>
    <xdr:sp macro="" textlink="">
      <xdr:nvSpPr>
        <xdr:cNvPr id="758" name="テキスト ボックス 757"/>
        <xdr:cNvSpPr txBox="1"/>
      </xdr:nvSpPr>
      <xdr:spPr>
        <a:xfrm>
          <a:off x="19356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160528</xdr:rowOff>
    </xdr:from>
    <xdr:to>
      <xdr:col>27</xdr:col>
      <xdr:colOff>161925</xdr:colOff>
      <xdr:row>37</xdr:row>
      <xdr:rowOff>90678</xdr:rowOff>
    </xdr:to>
    <xdr:sp macro="" textlink="">
      <xdr:nvSpPr>
        <xdr:cNvPr id="759" name="フローチャート : 判断 758"/>
        <xdr:cNvSpPr/>
      </xdr:nvSpPr>
      <xdr:spPr>
        <a:xfrm>
          <a:off x="18605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107205</xdr:rowOff>
    </xdr:from>
    <xdr:ext cx="469744" cy="259045"/>
    <xdr:sp macro="" textlink="">
      <xdr:nvSpPr>
        <xdr:cNvPr id="760" name="テキスト ボックス 759"/>
        <xdr:cNvSpPr txBox="1"/>
      </xdr:nvSpPr>
      <xdr:spPr>
        <a:xfrm>
          <a:off x="18421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総務費</a:t>
          </a:r>
          <a:r>
            <a:rPr kumimoji="1" lang="ja-JP" altLang="ja-JP" sz="1300">
              <a:solidFill>
                <a:schemeClr val="dk1"/>
              </a:solidFill>
              <a:effectLst/>
              <a:latin typeface="+mn-ea"/>
              <a:ea typeface="+mn-ea"/>
              <a:cs typeface="+mn-cs"/>
            </a:rPr>
            <a:t>は、住民一人当たり</a:t>
          </a:r>
          <a:r>
            <a:rPr kumimoji="1" lang="en-US" altLang="ja-JP" sz="1300">
              <a:solidFill>
                <a:schemeClr val="dk1"/>
              </a:solidFill>
              <a:effectLst/>
              <a:latin typeface="+mn-ea"/>
              <a:ea typeface="+mn-ea"/>
              <a:cs typeface="+mn-cs"/>
            </a:rPr>
            <a:t>30,057</a:t>
          </a:r>
          <a:r>
            <a:rPr kumimoji="1" lang="ja-JP" altLang="ja-JP" sz="1300">
              <a:solidFill>
                <a:schemeClr val="dk1"/>
              </a:solidFill>
              <a:effectLst/>
              <a:latin typeface="+mn-ea"/>
              <a:ea typeface="+mn-ea"/>
              <a:cs typeface="+mn-cs"/>
            </a:rPr>
            <a:t>円となっている。類似団体平均を</a:t>
          </a:r>
          <a:r>
            <a:rPr kumimoji="1" lang="en-US" altLang="ja-JP" sz="1300">
              <a:solidFill>
                <a:schemeClr val="dk1"/>
              </a:solidFill>
              <a:effectLst/>
              <a:latin typeface="+mn-ea"/>
              <a:ea typeface="+mn-ea"/>
              <a:cs typeface="+mn-cs"/>
            </a:rPr>
            <a:t>15,161</a:t>
          </a:r>
          <a:r>
            <a:rPr kumimoji="1" lang="ja-JP" altLang="ja-JP" sz="1300">
              <a:solidFill>
                <a:schemeClr val="dk1"/>
              </a:solidFill>
              <a:effectLst/>
              <a:latin typeface="+mn-ea"/>
              <a:ea typeface="+mn-ea"/>
              <a:cs typeface="+mn-cs"/>
            </a:rPr>
            <a:t>円下回っている</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a:t>
          </a:r>
          <a:r>
            <a:rPr kumimoji="1" lang="ja-JP" altLang="en-US" sz="1300">
              <a:solidFill>
                <a:schemeClr val="dk1"/>
              </a:solidFill>
              <a:effectLst/>
              <a:latin typeface="+mn-ea"/>
              <a:ea typeface="+mn-ea"/>
              <a:cs typeface="+mn-cs"/>
            </a:rPr>
            <a:t>退職者数の減少等による人件費の減や、ふるさと納税推進事業の減などの影響から、前年度比</a:t>
          </a:r>
          <a:r>
            <a:rPr kumimoji="1" lang="en-US" altLang="ja-JP" sz="1300">
              <a:solidFill>
                <a:schemeClr val="dk1"/>
              </a:solidFill>
              <a:effectLst/>
              <a:latin typeface="+mn-ea"/>
              <a:ea typeface="+mn-ea"/>
              <a:cs typeface="+mn-cs"/>
            </a:rPr>
            <a:t>4,367</a:t>
          </a:r>
          <a:r>
            <a:rPr kumimoji="1" lang="ja-JP" altLang="en-US" sz="1300">
              <a:solidFill>
                <a:schemeClr val="dk1"/>
              </a:solidFill>
              <a:effectLst/>
              <a:latin typeface="+mn-ea"/>
              <a:ea typeface="+mn-ea"/>
              <a:cs typeface="+mn-cs"/>
            </a:rPr>
            <a:t>円の減となっている。</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民生費は、住民一人当たり</a:t>
          </a:r>
          <a:r>
            <a:rPr kumimoji="1" lang="en-US" altLang="ja-JP" sz="1300">
              <a:latin typeface="+mn-ea"/>
              <a:ea typeface="+mn-ea"/>
            </a:rPr>
            <a:t>120,298</a:t>
          </a:r>
          <a:r>
            <a:rPr kumimoji="1" lang="ja-JP" altLang="en-US" sz="1300">
              <a:latin typeface="+mn-ea"/>
              <a:ea typeface="+mn-ea"/>
            </a:rPr>
            <a:t>円となっている。類似団体平均を</a:t>
          </a:r>
          <a:r>
            <a:rPr kumimoji="1" lang="en-US" altLang="ja-JP" sz="1300">
              <a:latin typeface="+mn-ea"/>
              <a:ea typeface="+mn-ea"/>
            </a:rPr>
            <a:t>34,950</a:t>
          </a:r>
          <a:r>
            <a:rPr kumimoji="1" lang="ja-JP" altLang="en-US" sz="1300">
              <a:latin typeface="+mn-ea"/>
              <a:ea typeface="+mn-ea"/>
            </a:rPr>
            <a:t>円下回っているものの増加傾向にあり、平成</a:t>
          </a:r>
          <a:r>
            <a:rPr kumimoji="1" lang="en-US" altLang="ja-JP" sz="1300">
              <a:latin typeface="+mn-ea"/>
              <a:ea typeface="+mn-ea"/>
            </a:rPr>
            <a:t>28</a:t>
          </a:r>
          <a:r>
            <a:rPr kumimoji="1" lang="ja-JP" altLang="en-US" sz="1300">
              <a:latin typeface="+mn-ea"/>
              <a:ea typeface="+mn-ea"/>
            </a:rPr>
            <a:t>年度は低所得高齢者向け給付金や障害福祉サービス利用者に対する自立支援給付等事業の増加などにより、</a:t>
          </a:r>
          <a:r>
            <a:rPr kumimoji="1" lang="ja-JP" altLang="en-US" sz="1300">
              <a:latin typeface="ＭＳ Ｐゴシック"/>
            </a:rPr>
            <a:t>前年度比</a:t>
          </a:r>
          <a:r>
            <a:rPr kumimoji="1" lang="en-US" altLang="ja-JP" sz="1300">
              <a:latin typeface="ＭＳ Ｐゴシック"/>
            </a:rPr>
            <a:t>4,368</a:t>
          </a:r>
          <a:r>
            <a:rPr kumimoji="1" lang="ja-JP" altLang="en-US" sz="1300">
              <a:latin typeface="ＭＳ Ｐゴシック"/>
            </a:rPr>
            <a:t>円の増となっている。</a:t>
          </a:r>
        </a:p>
        <a:p>
          <a:r>
            <a:rPr kumimoji="1" lang="ja-JP" altLang="en-US" sz="1300">
              <a:latin typeface="ＭＳ Ｐゴシック"/>
            </a:rPr>
            <a:t>衛生費は、住民一人当たり</a:t>
          </a:r>
          <a:r>
            <a:rPr kumimoji="1" lang="en-US" altLang="ja-JP" sz="1300">
              <a:latin typeface="ＭＳ Ｐゴシック"/>
            </a:rPr>
            <a:t>28,529</a:t>
          </a:r>
          <a:r>
            <a:rPr kumimoji="1" lang="ja-JP" altLang="en-US" sz="1300">
              <a:latin typeface="ＭＳ Ｐゴシック"/>
            </a:rPr>
            <a:t>円となっている。平成</a:t>
          </a:r>
          <a:r>
            <a:rPr kumimoji="1" lang="en-US" altLang="ja-JP" sz="1300">
              <a:latin typeface="ＭＳ Ｐゴシック"/>
            </a:rPr>
            <a:t>27</a:t>
          </a:r>
          <a:r>
            <a:rPr kumimoji="1" lang="ja-JP" altLang="en-US" sz="1300">
              <a:latin typeface="ＭＳ Ｐゴシック"/>
            </a:rPr>
            <a:t>年度にごみ処理施設の大規模改修工事が終了したことにより、前年度比</a:t>
          </a:r>
          <a:r>
            <a:rPr kumimoji="1" lang="en-US" altLang="ja-JP" sz="1300">
              <a:latin typeface="ＭＳ Ｐゴシック"/>
            </a:rPr>
            <a:t>10,298</a:t>
          </a:r>
          <a:r>
            <a:rPr kumimoji="1" lang="ja-JP" altLang="en-US" sz="1300">
              <a:latin typeface="ＭＳ Ｐゴシック"/>
            </a:rPr>
            <a:t>円の大幅減となっている。</a:t>
          </a:r>
        </a:p>
        <a:p>
          <a:r>
            <a:rPr kumimoji="1" lang="ja-JP" altLang="en-US" sz="1300">
              <a:latin typeface="ＭＳ Ｐゴシック"/>
            </a:rPr>
            <a:t>労働費は、住民一人当たり</a:t>
          </a:r>
          <a:r>
            <a:rPr kumimoji="1" lang="en-US" altLang="ja-JP" sz="1300">
              <a:latin typeface="ＭＳ Ｐゴシック"/>
            </a:rPr>
            <a:t>3,344</a:t>
          </a:r>
          <a:r>
            <a:rPr kumimoji="1" lang="ja-JP" altLang="en-US" sz="1300">
              <a:latin typeface="ＭＳ Ｐゴシック"/>
            </a:rPr>
            <a:t>円となっている。地域人づくり事業の終了による減に加え、労働費の大部分を占める勤労者住宅建設資金貸付金については平成</a:t>
          </a:r>
          <a:r>
            <a:rPr kumimoji="1" lang="en-US" altLang="ja-JP" sz="1300">
              <a:latin typeface="ＭＳ Ｐゴシック"/>
            </a:rPr>
            <a:t>22</a:t>
          </a:r>
          <a:r>
            <a:rPr kumimoji="1" lang="ja-JP" altLang="en-US" sz="1300">
              <a:latin typeface="ＭＳ Ｐゴシック"/>
            </a:rPr>
            <a:t>年で新規貸付を終了しているため減少していく傾向にあり、前年度比</a:t>
          </a:r>
          <a:r>
            <a:rPr kumimoji="1" lang="en-US" altLang="ja-JP" sz="1300">
              <a:latin typeface="ＭＳ Ｐゴシック"/>
            </a:rPr>
            <a:t>1,735</a:t>
          </a:r>
          <a:r>
            <a:rPr kumimoji="1" lang="ja-JP" altLang="en-US" sz="1300">
              <a:latin typeface="ＭＳ Ｐゴシック"/>
            </a:rPr>
            <a:t>円の減となっている。</a:t>
          </a:r>
        </a:p>
        <a:p>
          <a:r>
            <a:rPr kumimoji="1" lang="ja-JP" altLang="en-US" sz="1300">
              <a:latin typeface="ＭＳ Ｐゴシック"/>
            </a:rPr>
            <a:t>消防費は、住民一人当たり</a:t>
          </a:r>
          <a:r>
            <a:rPr kumimoji="1" lang="en-US" altLang="ja-JP" sz="1300">
              <a:latin typeface="ＭＳ Ｐゴシック"/>
            </a:rPr>
            <a:t>19,959</a:t>
          </a:r>
          <a:r>
            <a:rPr kumimoji="1" lang="ja-JP" altLang="en-US" sz="1300">
              <a:latin typeface="ＭＳ Ｐゴシック"/>
            </a:rPr>
            <a:t>円となっている。平成</a:t>
          </a:r>
          <a:r>
            <a:rPr kumimoji="1" lang="en-US" altLang="ja-JP" sz="1300">
              <a:latin typeface="ＭＳ Ｐゴシック"/>
            </a:rPr>
            <a:t>28</a:t>
          </a:r>
          <a:r>
            <a:rPr kumimoji="1" lang="ja-JP" altLang="en-US" sz="1300">
              <a:latin typeface="ＭＳ Ｐゴシック"/>
            </a:rPr>
            <a:t>年度に限っては、消防広域化に伴う事務処理の影響で、一部事務組合に対する負担金と常備消防に係る職員の人件費が二重で計上されており、前年度比</a:t>
          </a:r>
          <a:r>
            <a:rPr kumimoji="1" lang="en-US" altLang="ja-JP" sz="1300">
              <a:latin typeface="ＭＳ Ｐゴシック"/>
            </a:rPr>
            <a:t>4,447</a:t>
          </a:r>
          <a:r>
            <a:rPr kumimoji="1" lang="ja-JP" altLang="en-US" sz="1300">
              <a:latin typeface="ＭＳ Ｐゴシック"/>
            </a:rPr>
            <a:t>円の大幅増となっている。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a:t>
          </a:r>
          <a:r>
            <a:rPr kumimoji="1" lang="en-US" altLang="ja-JP" sz="1400">
              <a:latin typeface="ＭＳ ゴシック" pitchFamily="49" charset="-128"/>
              <a:ea typeface="ＭＳ ゴシック" pitchFamily="49" charset="-128"/>
            </a:rPr>
            <a:t>21,109</a:t>
          </a:r>
          <a:r>
            <a:rPr kumimoji="1" lang="ja-JP" altLang="en-US" sz="1400">
              <a:latin typeface="ＭＳ ゴシック" pitchFamily="49" charset="-128"/>
              <a:ea typeface="ＭＳ ゴシック" pitchFamily="49" charset="-128"/>
            </a:rPr>
            <a:t>千円の積み立てを行った結果、残高は</a:t>
          </a:r>
          <a:r>
            <a:rPr kumimoji="1" lang="en-US" altLang="ja-JP" sz="1400">
              <a:latin typeface="ＭＳ ゴシック" pitchFamily="49" charset="-128"/>
              <a:ea typeface="ＭＳ ゴシック" pitchFamily="49" charset="-128"/>
            </a:rPr>
            <a:t>1,390,234</a:t>
          </a:r>
          <a:r>
            <a:rPr kumimoji="1" lang="ja-JP" altLang="en-US" sz="1400">
              <a:latin typeface="ＭＳ ゴシック" pitchFamily="49" charset="-128"/>
              <a:ea typeface="ＭＳ ゴシック" pitchFamily="49" charset="-128"/>
            </a:rPr>
            <a:t>千円となり、標準財政規模に対する残高の比率は、前年度から</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ポイントの増となっている。一方、負担軽減措置による保育園保育料の減やふるさと納税寄附金の減等により、実質収支額は</a:t>
          </a:r>
          <a:r>
            <a:rPr kumimoji="1" lang="en-US" altLang="ja-JP" sz="1400">
              <a:latin typeface="ＭＳ ゴシック" pitchFamily="49" charset="-128"/>
              <a:ea typeface="ＭＳ ゴシック" pitchFamily="49" charset="-128"/>
            </a:rPr>
            <a:t>406,909</a:t>
          </a:r>
          <a:r>
            <a:rPr kumimoji="1" lang="ja-JP" altLang="en-US" sz="1400">
              <a:latin typeface="ＭＳ ゴシック" pitchFamily="49" charset="-128"/>
              <a:ea typeface="ＭＳ ゴシック" pitchFamily="49" charset="-128"/>
            </a:rPr>
            <a:t>千円減少し、実質収支比率は</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ポイント減少した。今後も計画的に財政調整基金の積立や事務事業の見直しを行い健全財政の維持を図る。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全ての会計において黒字を維持している。</a:t>
          </a:r>
        </a:p>
        <a:p>
          <a:r>
            <a:rPr kumimoji="1" lang="ja-JP" altLang="en-US" sz="1400">
              <a:latin typeface="ＭＳ ゴシック" pitchFamily="49" charset="-128"/>
              <a:ea typeface="ＭＳ ゴシック" pitchFamily="49" charset="-128"/>
            </a:rPr>
            <a:t>一般会計については、保育園保育料の減やふるさと納税寄附金の減などの影響から減少した。水道事業会計については、水道使用量の減少等による減収から減少傾向であったが、平成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年度は簡易水道を統合したことによる加入金、および大規模な宅地造成による負担金収入があったことで、若干改善した。なお、平成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水道料金の改定が予定されているため、今後改善される見込みである。また、国民健康保険特別会計では、基金繰入金の減等により、実質収支が減少した一方、介護保険特別会計では基金繰入金を増やしたしたことにより、実質収支は増加した。</a:t>
          </a:r>
        </a:p>
        <a:p>
          <a:r>
            <a:rPr kumimoji="1" lang="ja-JP" altLang="en-US" sz="1400">
              <a:latin typeface="ＭＳ ゴシック" pitchFamily="49" charset="-128"/>
              <a:ea typeface="ＭＳ ゴシック" pitchFamily="49" charset="-128"/>
            </a:rPr>
            <a:t>今後も堅実な財政運営を心がけ、健全財政維持を図っていく。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36156846</v>
      </c>
      <c r="BO4" s="381"/>
      <c r="BP4" s="381"/>
      <c r="BQ4" s="381"/>
      <c r="BR4" s="381"/>
      <c r="BS4" s="381"/>
      <c r="BT4" s="381"/>
      <c r="BU4" s="382"/>
      <c r="BV4" s="380">
        <v>37014381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3.1</v>
      </c>
      <c r="CU4" s="387"/>
      <c r="CV4" s="387"/>
      <c r="CW4" s="387"/>
      <c r="CX4" s="387"/>
      <c r="CY4" s="387"/>
      <c r="CZ4" s="387"/>
      <c r="DA4" s="388"/>
      <c r="DB4" s="386">
        <v>5.0999999999999996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35476042</v>
      </c>
      <c r="BO5" s="418"/>
      <c r="BP5" s="418"/>
      <c r="BQ5" s="418"/>
      <c r="BR5" s="418"/>
      <c r="BS5" s="418"/>
      <c r="BT5" s="418"/>
      <c r="BU5" s="419"/>
      <c r="BV5" s="417">
        <v>35929780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82.1</v>
      </c>
      <c r="CU5" s="415"/>
      <c r="CV5" s="415"/>
      <c r="CW5" s="415"/>
      <c r="CX5" s="415"/>
      <c r="CY5" s="415"/>
      <c r="CZ5" s="415"/>
      <c r="DA5" s="416"/>
      <c r="DB5" s="414">
        <v>81.400000000000006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680804</v>
      </c>
      <c r="BO6" s="418"/>
      <c r="BP6" s="418"/>
      <c r="BQ6" s="418"/>
      <c r="BR6" s="418"/>
      <c r="BS6" s="418"/>
      <c r="BT6" s="418"/>
      <c r="BU6" s="419"/>
      <c r="BV6" s="417">
        <v>1084601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86.2</v>
      </c>
      <c r="CU6" s="455"/>
      <c r="CV6" s="455"/>
      <c r="CW6" s="455"/>
      <c r="CX6" s="455"/>
      <c r="CY6" s="455"/>
      <c r="CZ6" s="455"/>
      <c r="DA6" s="456"/>
      <c r="DB6" s="454">
        <v>86.7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29649</v>
      </c>
      <c r="BO7" s="418"/>
      <c r="BP7" s="418"/>
      <c r="BQ7" s="418"/>
      <c r="BR7" s="418"/>
      <c r="BS7" s="418"/>
      <c r="BT7" s="418"/>
      <c r="BU7" s="419"/>
      <c r="BV7" s="417">
        <v>26537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20738427</v>
      </c>
      <c r="CU7" s="418"/>
      <c r="CV7" s="418"/>
      <c r="CW7" s="418"/>
      <c r="CX7" s="418"/>
      <c r="CY7" s="418"/>
      <c r="CZ7" s="418"/>
      <c r="DA7" s="419"/>
      <c r="DB7" s="417">
        <v>20921178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651155</v>
      </c>
      <c r="BO8" s="418"/>
      <c r="BP8" s="418"/>
      <c r="BQ8" s="418"/>
      <c r="BR8" s="418"/>
      <c r="BS8" s="418"/>
      <c r="BT8" s="418"/>
      <c r="BU8" s="419"/>
      <c r="BV8" s="417">
        <v>1058064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0.93</v>
      </c>
      <c r="CU8" s="458"/>
      <c r="CV8" s="458"/>
      <c r="CW8" s="458"/>
      <c r="CX8" s="458"/>
      <c r="CY8" s="458"/>
      <c r="CZ8" s="458"/>
      <c r="DA8" s="459"/>
      <c r="DB8" s="457">
        <v>0.91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110046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-406909</v>
      </c>
      <c r="BO9" s="418"/>
      <c r="BP9" s="418"/>
      <c r="BQ9" s="418"/>
      <c r="BR9" s="418"/>
      <c r="BS9" s="418"/>
      <c r="BT9" s="418"/>
      <c r="BU9" s="419"/>
      <c r="BV9" s="417">
        <v>566928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14.4</v>
      </c>
      <c r="CU9" s="415"/>
      <c r="CV9" s="415"/>
      <c r="CW9" s="415"/>
      <c r="CX9" s="415"/>
      <c r="CY9" s="415"/>
      <c r="CZ9" s="415"/>
      <c r="DA9" s="416"/>
      <c r="DB9" s="414">
        <v>14.1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111838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265109</v>
      </c>
      <c r="BO10" s="418"/>
      <c r="BP10" s="418"/>
      <c r="BQ10" s="418"/>
      <c r="BR10" s="418"/>
      <c r="BS10" s="418"/>
      <c r="BT10" s="418"/>
      <c r="BU10" s="419"/>
      <c r="BV10" s="417">
        <v>379161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111410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244000</v>
      </c>
      <c r="BO12" s="418"/>
      <c r="BP12" s="418"/>
      <c r="BQ12" s="418"/>
      <c r="BR12" s="418"/>
      <c r="BS12" s="418"/>
      <c r="BT12" s="418"/>
      <c r="BU12" s="419"/>
      <c r="BV12" s="417">
        <v>378000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110214</v>
      </c>
      <c r="S13" s="499"/>
      <c r="T13" s="499"/>
      <c r="U13" s="499"/>
      <c r="V13" s="500"/>
      <c r="W13" s="433" t="s">
        <v>124</v>
      </c>
      <c r="X13" s="434"/>
      <c r="Y13" s="434"/>
      <c r="Z13" s="434"/>
      <c r="AA13" s="434"/>
      <c r="AB13" s="424"/>
      <c r="AC13" s="468">
        <v>1240</v>
      </c>
      <c r="AD13" s="469"/>
      <c r="AE13" s="469"/>
      <c r="AF13" s="469"/>
      <c r="AG13" s="508"/>
      <c r="AH13" s="468">
        <v>1230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-385800</v>
      </c>
      <c r="BO13" s="418"/>
      <c r="BP13" s="418"/>
      <c r="BQ13" s="418"/>
      <c r="BR13" s="418"/>
      <c r="BS13" s="418"/>
      <c r="BT13" s="418"/>
      <c r="BU13" s="419"/>
      <c r="BV13" s="417">
        <v>568089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6.4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111601</v>
      </c>
      <c r="S14" s="499"/>
      <c r="T14" s="499"/>
      <c r="U14" s="499"/>
      <c r="V14" s="500"/>
      <c r="W14" s="407"/>
      <c r="X14" s="408"/>
      <c r="Y14" s="408"/>
      <c r="Z14" s="408"/>
      <c r="AA14" s="408"/>
      <c r="AB14" s="397"/>
      <c r="AC14" s="501">
        <v>2.4</v>
      </c>
      <c r="AD14" s="502"/>
      <c r="AE14" s="502"/>
      <c r="AF14" s="502"/>
      <c r="AG14" s="503"/>
      <c r="AH14" s="501">
        <v>2.2999999999999998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14.5</v>
      </c>
      <c r="CU14" s="513"/>
      <c r="CV14" s="513"/>
      <c r="CW14" s="513"/>
      <c r="CX14" s="513"/>
      <c r="CY14" s="513"/>
      <c r="CZ14" s="513"/>
      <c r="DA14" s="514"/>
      <c r="DB14" s="512">
        <v>19.899999999999999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110444</v>
      </c>
      <c r="S15" s="499"/>
      <c r="T15" s="499"/>
      <c r="U15" s="499"/>
      <c r="V15" s="500"/>
      <c r="W15" s="433" t="s">
        <v>131</v>
      </c>
      <c r="X15" s="434"/>
      <c r="Y15" s="434"/>
      <c r="Z15" s="434"/>
      <c r="AA15" s="434"/>
      <c r="AB15" s="424"/>
      <c r="AC15" s="468">
        <v>14532</v>
      </c>
      <c r="AD15" s="469"/>
      <c r="AE15" s="469"/>
      <c r="AF15" s="469"/>
      <c r="AG15" s="508"/>
      <c r="AH15" s="468">
        <v>15173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14608997</v>
      </c>
      <c r="BO15" s="381"/>
      <c r="BP15" s="381"/>
      <c r="BQ15" s="381"/>
      <c r="BR15" s="381"/>
      <c r="BS15" s="381"/>
      <c r="BT15" s="381"/>
      <c r="BU15" s="382"/>
      <c r="BV15" s="380">
        <v>14287129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27.7</v>
      </c>
      <c r="AD16" s="502"/>
      <c r="AE16" s="502"/>
      <c r="AF16" s="502"/>
      <c r="AG16" s="503"/>
      <c r="AH16" s="501">
        <v>28.3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15586397</v>
      </c>
      <c r="BO16" s="418"/>
      <c r="BP16" s="418"/>
      <c r="BQ16" s="418"/>
      <c r="BR16" s="418"/>
      <c r="BS16" s="418"/>
      <c r="BT16" s="418"/>
      <c r="BU16" s="419"/>
      <c r="BV16" s="417">
        <v>15527462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36726</v>
      </c>
      <c r="AD17" s="469"/>
      <c r="AE17" s="469"/>
      <c r="AF17" s="469"/>
      <c r="AG17" s="508"/>
      <c r="AH17" s="468">
        <v>37181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18789343</v>
      </c>
      <c r="BO17" s="418"/>
      <c r="BP17" s="418"/>
      <c r="BQ17" s="418"/>
      <c r="BR17" s="418"/>
      <c r="BS17" s="418"/>
      <c r="BT17" s="418"/>
      <c r="BU17" s="419"/>
      <c r="BV17" s="417">
        <v>18329327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62.02</v>
      </c>
      <c r="M18" s="530"/>
      <c r="N18" s="530"/>
      <c r="O18" s="530"/>
      <c r="P18" s="530"/>
      <c r="Q18" s="530"/>
      <c r="R18" s="531"/>
      <c r="S18" s="531"/>
      <c r="T18" s="531"/>
      <c r="U18" s="531"/>
      <c r="V18" s="532"/>
      <c r="W18" s="435"/>
      <c r="X18" s="436"/>
      <c r="Y18" s="436"/>
      <c r="Z18" s="436"/>
      <c r="AA18" s="436"/>
      <c r="AB18" s="427"/>
      <c r="AC18" s="533">
        <v>70</v>
      </c>
      <c r="AD18" s="534"/>
      <c r="AE18" s="534"/>
      <c r="AF18" s="534"/>
      <c r="AG18" s="535"/>
      <c r="AH18" s="533">
        <v>69.400000000000006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17049050</v>
      </c>
      <c r="BO18" s="418"/>
      <c r="BP18" s="418"/>
      <c r="BQ18" s="418"/>
      <c r="BR18" s="418"/>
      <c r="BS18" s="418"/>
      <c r="BT18" s="418"/>
      <c r="BU18" s="419"/>
      <c r="BV18" s="417">
        <v>17776895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1774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24476263</v>
      </c>
      <c r="BO19" s="418"/>
      <c r="BP19" s="418"/>
      <c r="BQ19" s="418"/>
      <c r="BR19" s="418"/>
      <c r="BS19" s="418"/>
      <c r="BT19" s="418"/>
      <c r="BU19" s="419"/>
      <c r="BV19" s="417">
        <v>25399858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45218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38594343</v>
      </c>
      <c r="BO23" s="418"/>
      <c r="BP23" s="418"/>
      <c r="BQ23" s="418"/>
      <c r="BR23" s="418"/>
      <c r="BS23" s="418"/>
      <c r="BT23" s="418"/>
      <c r="BU23" s="419"/>
      <c r="BV23" s="417">
        <v>39082002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9000</v>
      </c>
      <c r="R24" s="469"/>
      <c r="S24" s="469"/>
      <c r="T24" s="469"/>
      <c r="U24" s="469"/>
      <c r="V24" s="508"/>
      <c r="W24" s="563"/>
      <c r="X24" s="551"/>
      <c r="Y24" s="552"/>
      <c r="Z24" s="467" t="s">
        <v>154</v>
      </c>
      <c r="AA24" s="447"/>
      <c r="AB24" s="447"/>
      <c r="AC24" s="447"/>
      <c r="AD24" s="447"/>
      <c r="AE24" s="447"/>
      <c r="AF24" s="447"/>
      <c r="AG24" s="448"/>
      <c r="AH24" s="468">
        <v>577</v>
      </c>
      <c r="AI24" s="469"/>
      <c r="AJ24" s="469"/>
      <c r="AK24" s="469"/>
      <c r="AL24" s="508"/>
      <c r="AM24" s="468">
        <v>1781199</v>
      </c>
      <c r="AN24" s="469"/>
      <c r="AO24" s="469"/>
      <c r="AP24" s="469"/>
      <c r="AQ24" s="469"/>
      <c r="AR24" s="508"/>
      <c r="AS24" s="468">
        <v>3087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30061373</v>
      </c>
      <c r="BO24" s="418"/>
      <c r="BP24" s="418"/>
      <c r="BQ24" s="418"/>
      <c r="BR24" s="418"/>
      <c r="BS24" s="418"/>
      <c r="BT24" s="418"/>
      <c r="BU24" s="419"/>
      <c r="BV24" s="417">
        <v>30162520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7200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8057629</v>
      </c>
      <c r="BO25" s="381"/>
      <c r="BP25" s="381"/>
      <c r="BQ25" s="381"/>
      <c r="BR25" s="381"/>
      <c r="BS25" s="381"/>
      <c r="BT25" s="381"/>
      <c r="BU25" s="382"/>
      <c r="BV25" s="380">
        <v>6293173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6780</v>
      </c>
      <c r="R26" s="469"/>
      <c r="S26" s="469"/>
      <c r="T26" s="469"/>
      <c r="U26" s="469"/>
      <c r="V26" s="508"/>
      <c r="W26" s="563"/>
      <c r="X26" s="551"/>
      <c r="Y26" s="552"/>
      <c r="Z26" s="467" t="s">
        <v>160</v>
      </c>
      <c r="AA26" s="573"/>
      <c r="AB26" s="573"/>
      <c r="AC26" s="573"/>
      <c r="AD26" s="573"/>
      <c r="AE26" s="573"/>
      <c r="AF26" s="573"/>
      <c r="AG26" s="574"/>
      <c r="AH26" s="468">
        <v>36</v>
      </c>
      <c r="AI26" s="469"/>
      <c r="AJ26" s="469"/>
      <c r="AK26" s="469"/>
      <c r="AL26" s="508"/>
      <c r="AM26" s="468">
        <v>115056</v>
      </c>
      <c r="AN26" s="469"/>
      <c r="AO26" s="469"/>
      <c r="AP26" s="469"/>
      <c r="AQ26" s="469"/>
      <c r="AR26" s="508"/>
      <c r="AS26" s="468">
        <v>3196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4950</v>
      </c>
      <c r="R27" s="469"/>
      <c r="S27" s="469"/>
      <c r="T27" s="469"/>
      <c r="U27" s="469"/>
      <c r="V27" s="508"/>
      <c r="W27" s="563"/>
      <c r="X27" s="551"/>
      <c r="Y27" s="552"/>
      <c r="Z27" s="467" t="s">
        <v>163</v>
      </c>
      <c r="AA27" s="447"/>
      <c r="AB27" s="447"/>
      <c r="AC27" s="447"/>
      <c r="AD27" s="447"/>
      <c r="AE27" s="447"/>
      <c r="AF27" s="447"/>
      <c r="AG27" s="448"/>
      <c r="AH27" s="468">
        <v>60</v>
      </c>
      <c r="AI27" s="469"/>
      <c r="AJ27" s="469"/>
      <c r="AK27" s="469"/>
      <c r="AL27" s="508"/>
      <c r="AM27" s="468">
        <v>174392</v>
      </c>
      <c r="AN27" s="469"/>
      <c r="AO27" s="469"/>
      <c r="AP27" s="469"/>
      <c r="AQ27" s="469"/>
      <c r="AR27" s="508"/>
      <c r="AS27" s="468">
        <v>2907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383346</v>
      </c>
      <c r="BO27" s="587"/>
      <c r="BP27" s="587"/>
      <c r="BQ27" s="587"/>
      <c r="BR27" s="587"/>
      <c r="BS27" s="587"/>
      <c r="BT27" s="587"/>
      <c r="BU27" s="588"/>
      <c r="BV27" s="586">
        <v>382553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4350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1390234</v>
      </c>
      <c r="BO28" s="381"/>
      <c r="BP28" s="381"/>
      <c r="BQ28" s="381"/>
      <c r="BR28" s="381"/>
      <c r="BS28" s="381"/>
      <c r="BT28" s="381"/>
      <c r="BU28" s="382"/>
      <c r="BV28" s="380">
        <v>1369125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20</v>
      </c>
      <c r="M29" s="469"/>
      <c r="N29" s="469"/>
      <c r="O29" s="469"/>
      <c r="P29" s="508"/>
      <c r="Q29" s="468">
        <v>4100</v>
      </c>
      <c r="R29" s="469"/>
      <c r="S29" s="469"/>
      <c r="T29" s="469"/>
      <c r="U29" s="469"/>
      <c r="V29" s="508"/>
      <c r="W29" s="564"/>
      <c r="X29" s="565"/>
      <c r="Y29" s="566"/>
      <c r="Z29" s="467" t="s">
        <v>170</v>
      </c>
      <c r="AA29" s="447"/>
      <c r="AB29" s="447"/>
      <c r="AC29" s="447"/>
      <c r="AD29" s="447"/>
      <c r="AE29" s="447"/>
      <c r="AF29" s="447"/>
      <c r="AG29" s="448"/>
      <c r="AH29" s="468">
        <v>637</v>
      </c>
      <c r="AI29" s="469"/>
      <c r="AJ29" s="469"/>
      <c r="AK29" s="469"/>
      <c r="AL29" s="508"/>
      <c r="AM29" s="468">
        <v>1955591</v>
      </c>
      <c r="AN29" s="469"/>
      <c r="AO29" s="469"/>
      <c r="AP29" s="469"/>
      <c r="AQ29" s="469"/>
      <c r="AR29" s="508"/>
      <c r="AS29" s="468">
        <v>3070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102.5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1298512</v>
      </c>
      <c r="BO30" s="587"/>
      <c r="BP30" s="587"/>
      <c r="BQ30" s="587"/>
      <c r="BR30" s="587"/>
      <c r="BS30" s="587"/>
      <c r="BT30" s="587"/>
      <c r="BU30" s="588"/>
      <c r="BV30" s="586">
        <v>1247639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三島函南広域行政組合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みしま街づくり</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墓園事業特別会計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静岡県後期高齢者医療広域連合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三島市土地開発公社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静岡地方税滞納整理機構</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富士山南東消防組合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箱根山御山組合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三島市外五ヶ市町箱根山組合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三島市外三ヶ市町箱根山林組合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箱根山禁伐林組合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箱根山殖産林組合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v>8.36</v>
      </c>
      <c r="G34" s="33">
        <v>8.18</v>
      </c>
      <c r="H34" s="33">
        <v>5.87</v>
      </c>
      <c r="I34" s="33">
        <v>4.54</v>
      </c>
      <c r="J34" s="34">
        <v>4.74</v>
      </c>
      <c r="K34" s="22"/>
      <c r="L34" s="22"/>
      <c r="M34" s="22"/>
      <c r="N34" s="22"/>
      <c r="O34" s="22"/>
      <c r="P34" s="22"/>
    </row>
    <row r="35" spans="1:16" ht="39" customHeight="1" x14ac:dyDescent="0.15">
      <c r="A35" s="22"/>
      <c r="B35" s="35"/>
      <c r="C35" s="1175" t="s">
        <v>527</v>
      </c>
      <c r="D35" s="1176"/>
      <c r="E35" s="1177"/>
      <c r="F35" s="36">
        <v>2.1</v>
      </c>
      <c r="G35" s="37">
        <v>3.66</v>
      </c>
      <c r="H35" s="37">
        <v>2.35</v>
      </c>
      <c r="I35" s="37">
        <v>5.0199999999999996</v>
      </c>
      <c r="J35" s="38">
        <v>3.09</v>
      </c>
      <c r="K35" s="22"/>
      <c r="L35" s="22"/>
      <c r="M35" s="22"/>
      <c r="N35" s="22"/>
      <c r="O35" s="22"/>
      <c r="P35" s="22"/>
    </row>
    <row r="36" spans="1:16" ht="39" customHeight="1" x14ac:dyDescent="0.15">
      <c r="A36" s="22"/>
      <c r="B36" s="35"/>
      <c r="C36" s="1175" t="s">
        <v>528</v>
      </c>
      <c r="D36" s="1176"/>
      <c r="E36" s="1177"/>
      <c r="F36" s="36">
        <v>3.49</v>
      </c>
      <c r="G36" s="37">
        <v>2.86</v>
      </c>
      <c r="H36" s="37">
        <v>1.23</v>
      </c>
      <c r="I36" s="37">
        <v>1.45</v>
      </c>
      <c r="J36" s="38">
        <v>1.1599999999999999</v>
      </c>
      <c r="K36" s="22"/>
      <c r="L36" s="22"/>
      <c r="M36" s="22"/>
      <c r="N36" s="22"/>
      <c r="O36" s="22"/>
      <c r="P36" s="22"/>
    </row>
    <row r="37" spans="1:16" ht="39" customHeight="1" x14ac:dyDescent="0.15">
      <c r="A37" s="22"/>
      <c r="B37" s="35"/>
      <c r="C37" s="1175" t="s">
        <v>529</v>
      </c>
      <c r="D37" s="1176"/>
      <c r="E37" s="1177"/>
      <c r="F37" s="36">
        <v>0.41</v>
      </c>
      <c r="G37" s="37">
        <v>0.8</v>
      </c>
      <c r="H37" s="37">
        <v>0.88</v>
      </c>
      <c r="I37" s="37">
        <v>0.72</v>
      </c>
      <c r="J37" s="38">
        <v>1.01</v>
      </c>
      <c r="K37" s="22"/>
      <c r="L37" s="22"/>
      <c r="M37" s="22"/>
      <c r="N37" s="22"/>
      <c r="O37" s="22"/>
      <c r="P37" s="22"/>
    </row>
    <row r="38" spans="1:16" ht="39" customHeight="1" x14ac:dyDescent="0.15">
      <c r="A38" s="22"/>
      <c r="B38" s="35"/>
      <c r="C38" s="1175" t="s">
        <v>530</v>
      </c>
      <c r="D38" s="1176"/>
      <c r="E38" s="1177"/>
      <c r="F38" s="36">
        <v>0.19</v>
      </c>
      <c r="G38" s="37">
        <v>0.24</v>
      </c>
      <c r="H38" s="37">
        <v>0.17</v>
      </c>
      <c r="I38" s="37">
        <v>0.16</v>
      </c>
      <c r="J38" s="38">
        <v>0.31</v>
      </c>
      <c r="K38" s="22"/>
      <c r="L38" s="22"/>
      <c r="M38" s="22"/>
      <c r="N38" s="22"/>
      <c r="O38" s="22"/>
      <c r="P38" s="22"/>
    </row>
    <row r="39" spans="1:16" ht="39" customHeight="1" x14ac:dyDescent="0.15">
      <c r="A39" s="22"/>
      <c r="B39" s="35"/>
      <c r="C39" s="1175" t="s">
        <v>531</v>
      </c>
      <c r="D39" s="1176"/>
      <c r="E39" s="1177"/>
      <c r="F39" s="36">
        <v>0.01</v>
      </c>
      <c r="G39" s="37">
        <v>0.02</v>
      </c>
      <c r="H39" s="37">
        <v>0.04</v>
      </c>
      <c r="I39" s="37">
        <v>0.06</v>
      </c>
      <c r="J39" s="38">
        <v>0.05</v>
      </c>
      <c r="K39" s="22"/>
      <c r="L39" s="22"/>
      <c r="M39" s="22"/>
      <c r="N39" s="22"/>
      <c r="O39" s="22"/>
      <c r="P39" s="22"/>
    </row>
    <row r="40" spans="1:16" ht="39" customHeight="1" x14ac:dyDescent="0.15">
      <c r="A40" s="22"/>
      <c r="B40" s="35"/>
      <c r="C40" s="1175" t="s">
        <v>532</v>
      </c>
      <c r="D40" s="1176"/>
      <c r="E40" s="1177"/>
      <c r="F40" s="36">
        <v>0.02</v>
      </c>
      <c r="G40" s="37">
        <v>0.02</v>
      </c>
      <c r="H40" s="37">
        <v>0.02</v>
      </c>
      <c r="I40" s="37">
        <v>0.03</v>
      </c>
      <c r="J40" s="38">
        <v>0.03</v>
      </c>
      <c r="K40" s="22"/>
      <c r="L40" s="22"/>
      <c r="M40" s="22"/>
      <c r="N40" s="22"/>
      <c r="O40" s="22"/>
      <c r="P40" s="22"/>
    </row>
    <row r="41" spans="1:16" ht="39" customHeight="1" x14ac:dyDescent="0.15">
      <c r="A41" s="22"/>
      <c r="B41" s="35"/>
      <c r="C41" s="1175" t="s">
        <v>533</v>
      </c>
      <c r="D41" s="1176"/>
      <c r="E41" s="1177"/>
      <c r="F41" s="36">
        <v>0.18</v>
      </c>
      <c r="G41" s="37">
        <v>0.01</v>
      </c>
      <c r="H41" s="37">
        <v>0.02</v>
      </c>
      <c r="I41" s="37">
        <v>7.0000000000000007E-2</v>
      </c>
      <c r="J41" s="38">
        <v>0.01</v>
      </c>
      <c r="K41" s="22"/>
      <c r="L41" s="22"/>
      <c r="M41" s="22"/>
      <c r="N41" s="22"/>
      <c r="O41" s="22"/>
      <c r="P41" s="22"/>
    </row>
    <row r="42" spans="1:16" ht="39" customHeight="1" x14ac:dyDescent="0.15">
      <c r="A42" s="22"/>
      <c r="B42" s="39"/>
      <c r="C42" s="1175" t="s">
        <v>534</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535</v>
      </c>
      <c r="D43" s="1179"/>
      <c r="E43" s="1180"/>
      <c r="F43" s="41">
        <v>7.0000000000000007E-2</v>
      </c>
      <c r="G43" s="42">
        <v>0.01</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3633</v>
      </c>
      <c r="L45" s="60">
        <v>3716</v>
      </c>
      <c r="M45" s="60">
        <v>3689</v>
      </c>
      <c r="N45" s="60">
        <v>3685</v>
      </c>
      <c r="O45" s="61">
        <v>3636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15</v>
      </c>
      <c r="F48" s="1185"/>
      <c r="G48" s="1185"/>
      <c r="H48" s="1185"/>
      <c r="I48" s="1185"/>
      <c r="J48" s="1186"/>
      <c r="K48" s="63">
        <v>830</v>
      </c>
      <c r="L48" s="64">
        <v>817</v>
      </c>
      <c r="M48" s="64">
        <v>806</v>
      </c>
      <c r="N48" s="64">
        <v>785</v>
      </c>
      <c r="O48" s="65">
        <v>713</v>
      </c>
      <c r="P48" s="48"/>
      <c r="Q48" s="48"/>
      <c r="R48" s="48"/>
      <c r="S48" s="48"/>
      <c r="T48" s="48"/>
      <c r="U48" s="48"/>
    </row>
    <row r="49" spans="1:21" ht="30.75" customHeight="1" x14ac:dyDescent="0.15">
      <c r="A49" s="48"/>
      <c r="B49" s="1193"/>
      <c r="C49" s="1194"/>
      <c r="D49" s="62"/>
      <c r="E49" s="1185" t="s">
        <v>16</v>
      </c>
      <c r="F49" s="1185"/>
      <c r="G49" s="1185"/>
      <c r="H49" s="1185"/>
      <c r="I49" s="1185"/>
      <c r="J49" s="1186"/>
      <c r="K49" s="63">
        <v>6</v>
      </c>
      <c r="L49" s="64" t="s">
        <v>478</v>
      </c>
      <c r="M49" s="64" t="s">
        <v>478</v>
      </c>
      <c r="N49" s="64" t="s">
        <v>478</v>
      </c>
      <c r="O49" s="65" t="s">
        <v>478</v>
      </c>
      <c r="P49" s="48"/>
      <c r="Q49" s="48"/>
      <c r="R49" s="48"/>
      <c r="S49" s="48"/>
      <c r="T49" s="48"/>
      <c r="U49" s="48"/>
    </row>
    <row r="50" spans="1:21" ht="30.75" customHeight="1" x14ac:dyDescent="0.15">
      <c r="A50" s="48"/>
      <c r="B50" s="1193"/>
      <c r="C50" s="1194"/>
      <c r="D50" s="62"/>
      <c r="E50" s="1185" t="s">
        <v>17</v>
      </c>
      <c r="F50" s="1185"/>
      <c r="G50" s="1185"/>
      <c r="H50" s="1185"/>
      <c r="I50" s="1185"/>
      <c r="J50" s="1186"/>
      <c r="K50" s="63">
        <v>24</v>
      </c>
      <c r="L50" s="64">
        <v>20</v>
      </c>
      <c r="M50" s="64">
        <v>18</v>
      </c>
      <c r="N50" s="64">
        <v>18</v>
      </c>
      <c r="O50" s="65">
        <v>20</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3216</v>
      </c>
      <c r="L52" s="64">
        <v>3249</v>
      </c>
      <c r="M52" s="64">
        <v>3432</v>
      </c>
      <c r="N52" s="64">
        <v>3270</v>
      </c>
      <c r="O52" s="65">
        <v>3099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1277</v>
      </c>
      <c r="L53" s="69">
        <v>1304</v>
      </c>
      <c r="M53" s="69">
        <v>1081</v>
      </c>
      <c r="N53" s="69">
        <v>1218</v>
      </c>
      <c r="O53" s="70">
        <v>1270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37793</v>
      </c>
      <c r="J41" s="83">
        <v>37939</v>
      </c>
      <c r="K41" s="83">
        <v>38663</v>
      </c>
      <c r="L41" s="83">
        <v>39082</v>
      </c>
      <c r="M41" s="84">
        <v>38594</v>
      </c>
    </row>
    <row r="42" spans="2:13" ht="27.75" customHeight="1" x14ac:dyDescent="0.15">
      <c r="B42" s="1201"/>
      <c r="C42" s="1202"/>
      <c r="D42" s="85"/>
      <c r="E42" s="1207" t="s">
        <v>26</v>
      </c>
      <c r="F42" s="1207"/>
      <c r="G42" s="1207"/>
      <c r="H42" s="1208"/>
      <c r="I42" s="86">
        <v>4032</v>
      </c>
      <c r="J42" s="87">
        <v>4057</v>
      </c>
      <c r="K42" s="87">
        <v>4060</v>
      </c>
      <c r="L42" s="87">
        <v>4372</v>
      </c>
      <c r="M42" s="88">
        <v>4351</v>
      </c>
    </row>
    <row r="43" spans="2:13" ht="27.75" customHeight="1" x14ac:dyDescent="0.15">
      <c r="B43" s="1201"/>
      <c r="C43" s="1202"/>
      <c r="D43" s="85"/>
      <c r="E43" s="1207" t="s">
        <v>27</v>
      </c>
      <c r="F43" s="1207"/>
      <c r="G43" s="1207"/>
      <c r="H43" s="1208"/>
      <c r="I43" s="86">
        <v>10449</v>
      </c>
      <c r="J43" s="87">
        <v>10059</v>
      </c>
      <c r="K43" s="87">
        <v>9719</v>
      </c>
      <c r="L43" s="87">
        <v>9452</v>
      </c>
      <c r="M43" s="88">
        <v>9040</v>
      </c>
    </row>
    <row r="44" spans="2:13" ht="27.75" customHeight="1" x14ac:dyDescent="0.15">
      <c r="B44" s="1201"/>
      <c r="C44" s="1202"/>
      <c r="D44" s="85"/>
      <c r="E44" s="1207" t="s">
        <v>28</v>
      </c>
      <c r="F44" s="1207"/>
      <c r="G44" s="1207"/>
      <c r="H44" s="1208"/>
      <c r="I44" s="86" t="s">
        <v>478</v>
      </c>
      <c r="J44" s="87" t="s">
        <v>478</v>
      </c>
      <c r="K44" s="87" t="s">
        <v>478</v>
      </c>
      <c r="L44" s="87" t="s">
        <v>478</v>
      </c>
      <c r="M44" s="88">
        <v>39</v>
      </c>
    </row>
    <row r="45" spans="2:13" ht="27.75" customHeight="1" x14ac:dyDescent="0.15">
      <c r="B45" s="1201"/>
      <c r="C45" s="1202"/>
      <c r="D45" s="85"/>
      <c r="E45" s="1207" t="s">
        <v>29</v>
      </c>
      <c r="F45" s="1207"/>
      <c r="G45" s="1207"/>
      <c r="H45" s="1208"/>
      <c r="I45" s="86">
        <v>7272</v>
      </c>
      <c r="J45" s="87">
        <v>6625</v>
      </c>
      <c r="K45" s="87">
        <v>5856</v>
      </c>
      <c r="L45" s="87">
        <v>5301</v>
      </c>
      <c r="M45" s="88">
        <v>4524</v>
      </c>
    </row>
    <row r="46" spans="2:13" ht="27.75" customHeight="1" x14ac:dyDescent="0.15">
      <c r="B46" s="1201"/>
      <c r="C46" s="1202"/>
      <c r="D46" s="89"/>
      <c r="E46" s="1207" t="s">
        <v>30</v>
      </c>
      <c r="F46" s="1207"/>
      <c r="G46" s="1207"/>
      <c r="H46" s="1208"/>
      <c r="I46" s="86" t="s">
        <v>478</v>
      </c>
      <c r="J46" s="87" t="s">
        <v>478</v>
      </c>
      <c r="K46" s="87" t="s">
        <v>478</v>
      </c>
      <c r="L46" s="87" t="s">
        <v>478</v>
      </c>
      <c r="M46" s="88" t="s">
        <v>478</v>
      </c>
    </row>
    <row r="47" spans="2:13" ht="27.75" customHeight="1" x14ac:dyDescent="0.15">
      <c r="B47" s="1201"/>
      <c r="C47" s="1202"/>
      <c r="D47" s="90"/>
      <c r="E47" s="1209" t="s">
        <v>31</v>
      </c>
      <c r="F47" s="1210"/>
      <c r="G47" s="1210"/>
      <c r="H47" s="1211"/>
      <c r="I47" s="86" t="s">
        <v>478</v>
      </c>
      <c r="J47" s="87" t="s">
        <v>478</v>
      </c>
      <c r="K47" s="87" t="s">
        <v>478</v>
      </c>
      <c r="L47" s="87" t="s">
        <v>478</v>
      </c>
      <c r="M47" s="88" t="s">
        <v>478</v>
      </c>
    </row>
    <row r="48" spans="2:13" ht="27.75" customHeight="1" x14ac:dyDescent="0.15">
      <c r="B48" s="1201"/>
      <c r="C48" s="1202"/>
      <c r="D48" s="85"/>
      <c r="E48" s="1207" t="s">
        <v>32</v>
      </c>
      <c r="F48" s="1207"/>
      <c r="G48" s="1207"/>
      <c r="H48" s="1208"/>
      <c r="I48" s="86" t="s">
        <v>478</v>
      </c>
      <c r="J48" s="87" t="s">
        <v>478</v>
      </c>
      <c r="K48" s="87" t="s">
        <v>478</v>
      </c>
      <c r="L48" s="87" t="s">
        <v>478</v>
      </c>
      <c r="M48" s="88" t="s">
        <v>478</v>
      </c>
    </row>
    <row r="49" spans="2:13" ht="27.75" customHeight="1" x14ac:dyDescent="0.15">
      <c r="B49" s="1203"/>
      <c r="C49" s="1204"/>
      <c r="D49" s="85"/>
      <c r="E49" s="1207" t="s">
        <v>33</v>
      </c>
      <c r="F49" s="1207"/>
      <c r="G49" s="1207"/>
      <c r="H49" s="1208"/>
      <c r="I49" s="86" t="s">
        <v>478</v>
      </c>
      <c r="J49" s="87" t="s">
        <v>478</v>
      </c>
      <c r="K49" s="87" t="s">
        <v>478</v>
      </c>
      <c r="L49" s="87" t="s">
        <v>478</v>
      </c>
      <c r="M49" s="88" t="s">
        <v>478</v>
      </c>
    </row>
    <row r="50" spans="2:13" ht="27.75" customHeight="1" x14ac:dyDescent="0.15">
      <c r="B50" s="1212" t="s">
        <v>34</v>
      </c>
      <c r="C50" s="1213"/>
      <c r="D50" s="91"/>
      <c r="E50" s="1207" t="s">
        <v>35</v>
      </c>
      <c r="F50" s="1207"/>
      <c r="G50" s="1207"/>
      <c r="H50" s="1208"/>
      <c r="I50" s="86">
        <v>3372</v>
      </c>
      <c r="J50" s="87">
        <v>3265</v>
      </c>
      <c r="K50" s="87">
        <v>3441</v>
      </c>
      <c r="L50" s="87">
        <v>2996</v>
      </c>
      <c r="M50" s="88">
        <v>3207</v>
      </c>
    </row>
    <row r="51" spans="2:13" ht="27.75" customHeight="1" x14ac:dyDescent="0.15">
      <c r="B51" s="1201"/>
      <c r="C51" s="1202"/>
      <c r="D51" s="85"/>
      <c r="E51" s="1207" t="s">
        <v>36</v>
      </c>
      <c r="F51" s="1207"/>
      <c r="G51" s="1207"/>
      <c r="H51" s="1208"/>
      <c r="I51" s="86">
        <v>21949</v>
      </c>
      <c r="J51" s="87">
        <v>21842</v>
      </c>
      <c r="K51" s="87">
        <v>21884</v>
      </c>
      <c r="L51" s="87">
        <v>21501</v>
      </c>
      <c r="M51" s="88">
        <v>20984</v>
      </c>
    </row>
    <row r="52" spans="2:13" ht="27.75" customHeight="1" x14ac:dyDescent="0.15">
      <c r="B52" s="1203"/>
      <c r="C52" s="1204"/>
      <c r="D52" s="85"/>
      <c r="E52" s="1207" t="s">
        <v>37</v>
      </c>
      <c r="F52" s="1207"/>
      <c r="G52" s="1207"/>
      <c r="H52" s="1208"/>
      <c r="I52" s="86">
        <v>29136</v>
      </c>
      <c r="J52" s="87">
        <v>29533</v>
      </c>
      <c r="K52" s="87">
        <v>30182</v>
      </c>
      <c r="L52" s="87">
        <v>29975</v>
      </c>
      <c r="M52" s="88">
        <v>29652</v>
      </c>
    </row>
    <row r="53" spans="2:13" ht="27.75" customHeight="1" thickBot="1" x14ac:dyDescent="0.2">
      <c r="B53" s="1214" t="s">
        <v>21</v>
      </c>
      <c r="C53" s="1215"/>
      <c r="D53" s="92"/>
      <c r="E53" s="1216" t="s">
        <v>38</v>
      </c>
      <c r="F53" s="1216"/>
      <c r="G53" s="1216"/>
      <c r="H53" s="1217"/>
      <c r="I53" s="93">
        <v>5090</v>
      </c>
      <c r="J53" s="94">
        <v>4041</v>
      </c>
      <c r="K53" s="94">
        <v>2791</v>
      </c>
      <c r="L53" s="94">
        <v>3734</v>
      </c>
      <c r="M53" s="95">
        <v>2705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18" t="s">
        <v>562</v>
      </c>
      <c r="H43" s="1219"/>
      <c r="I43" s="1219"/>
      <c r="J43" s="1219"/>
      <c r="K43" s="1219"/>
      <c r="L43" s="1219"/>
      <c r="M43" s="1219"/>
      <c r="N43" s="1219"/>
      <c r="O43" s="1220"/>
    </row>
    <row r="44" spans="2:17" x14ac:dyDescent="0.15">
      <c r="B44" s="250"/>
      <c r="C44" s="246"/>
      <c r="D44" s="246"/>
      <c r="E44" s="246"/>
      <c r="F44" s="246"/>
      <c r="G44" s="1221"/>
      <c r="H44" s="1222"/>
      <c r="I44" s="1222"/>
      <c r="J44" s="1222"/>
      <c r="K44" s="1222"/>
      <c r="L44" s="1222"/>
      <c r="M44" s="1222"/>
      <c r="N44" s="1222"/>
      <c r="O44" s="1223"/>
    </row>
    <row r="45" spans="2:17" x14ac:dyDescent="0.15">
      <c r="B45" s="250"/>
      <c r="C45" s="246"/>
      <c r="D45" s="246"/>
      <c r="E45" s="246"/>
      <c r="F45" s="246"/>
      <c r="G45" s="1221"/>
      <c r="H45" s="1222"/>
      <c r="I45" s="1222"/>
      <c r="J45" s="1222"/>
      <c r="K45" s="1222"/>
      <c r="L45" s="1222"/>
      <c r="M45" s="1222"/>
      <c r="N45" s="1222"/>
      <c r="O45" s="1223"/>
    </row>
    <row r="46" spans="2:17" x14ac:dyDescent="0.15">
      <c r="B46" s="250"/>
      <c r="C46" s="246"/>
      <c r="D46" s="246"/>
      <c r="E46" s="246"/>
      <c r="F46" s="246"/>
      <c r="G46" s="1221"/>
      <c r="H46" s="1222"/>
      <c r="I46" s="1222"/>
      <c r="J46" s="1222"/>
      <c r="K46" s="1222"/>
      <c r="L46" s="1222"/>
      <c r="M46" s="1222"/>
      <c r="N46" s="1222"/>
      <c r="O46" s="1223"/>
    </row>
    <row r="47" spans="2:17" x14ac:dyDescent="0.15">
      <c r="B47" s="250"/>
      <c r="C47" s="246"/>
      <c r="D47" s="246"/>
      <c r="E47" s="246"/>
      <c r="F47" s="246"/>
      <c r="G47" s="1224"/>
      <c r="H47" s="1225"/>
      <c r="I47" s="1225"/>
      <c r="J47" s="1225"/>
      <c r="K47" s="1225"/>
      <c r="L47" s="1225"/>
      <c r="M47" s="1225"/>
      <c r="N47" s="1225"/>
      <c r="O47" s="1226"/>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27"/>
      <c r="H50" s="1228"/>
      <c r="I50" s="1228"/>
      <c r="J50" s="1229"/>
      <c r="K50" s="356" t="s">
        <v>518</v>
      </c>
      <c r="L50" s="356" t="s">
        <v>519</v>
      </c>
      <c r="M50" s="356" t="s">
        <v>520</v>
      </c>
      <c r="N50" s="356" t="s">
        <v>521</v>
      </c>
      <c r="O50" s="356" t="s">
        <v>522</v>
      </c>
    </row>
    <row r="51" spans="1:17" x14ac:dyDescent="0.15">
      <c r="B51" s="250"/>
      <c r="C51" s="246"/>
      <c r="D51" s="246"/>
      <c r="E51" s="246"/>
      <c r="F51" s="246"/>
      <c r="G51" s="1230" t="s">
        <v>553</v>
      </c>
      <c r="H51" s="1231"/>
      <c r="I51" s="1236" t="s">
        <v>554</v>
      </c>
      <c r="J51" s="1236"/>
      <c r="K51" s="1238"/>
      <c r="L51" s="1238"/>
      <c r="M51" s="1238"/>
      <c r="N51" s="1239">
        <v>19.899999999999999</v>
      </c>
      <c r="O51" s="1238"/>
    </row>
    <row r="52" spans="1:17" x14ac:dyDescent="0.15">
      <c r="B52" s="250"/>
      <c r="C52" s="246"/>
      <c r="D52" s="246"/>
      <c r="E52" s="246"/>
      <c r="F52" s="246"/>
      <c r="G52" s="1232"/>
      <c r="H52" s="1233"/>
      <c r="I52" s="1237"/>
      <c r="J52" s="1237"/>
      <c r="K52" s="1239"/>
      <c r="L52" s="1239"/>
      <c r="M52" s="1239"/>
      <c r="N52" s="1239"/>
      <c r="O52" s="1239"/>
    </row>
    <row r="53" spans="1:17" x14ac:dyDescent="0.15">
      <c r="A53" s="357"/>
      <c r="B53" s="250"/>
      <c r="C53" s="246"/>
      <c r="D53" s="246"/>
      <c r="E53" s="246"/>
      <c r="F53" s="246"/>
      <c r="G53" s="1232"/>
      <c r="H53" s="1233"/>
      <c r="I53" s="1240" t="s">
        <v>560</v>
      </c>
      <c r="J53" s="1240"/>
      <c r="K53" s="1241"/>
      <c r="L53" s="1241"/>
      <c r="M53" s="1241"/>
      <c r="N53" s="1243">
        <v>55.7</v>
      </c>
      <c r="O53" s="1241"/>
    </row>
    <row r="54" spans="1:17" x14ac:dyDescent="0.15">
      <c r="A54" s="357"/>
      <c r="B54" s="250"/>
      <c r="C54" s="246"/>
      <c r="D54" s="246"/>
      <c r="E54" s="246"/>
      <c r="F54" s="246"/>
      <c r="G54" s="1234"/>
      <c r="H54" s="1235"/>
      <c r="I54" s="1240"/>
      <c r="J54" s="1240"/>
      <c r="K54" s="1242"/>
      <c r="L54" s="1242"/>
      <c r="M54" s="1242"/>
      <c r="N54" s="1242"/>
      <c r="O54" s="1242"/>
    </row>
    <row r="55" spans="1:17" x14ac:dyDescent="0.15">
      <c r="A55" s="357"/>
      <c r="B55" s="250"/>
      <c r="C55" s="246"/>
      <c r="D55" s="246"/>
      <c r="E55" s="246"/>
      <c r="F55" s="246"/>
      <c r="G55" s="1244" t="s">
        <v>556</v>
      </c>
      <c r="H55" s="1245"/>
      <c r="I55" s="1240" t="s">
        <v>554</v>
      </c>
      <c r="J55" s="1240"/>
      <c r="K55" s="1238"/>
      <c r="L55" s="1238"/>
      <c r="M55" s="1238"/>
      <c r="N55" s="1239">
        <v>17.8</v>
      </c>
      <c r="O55" s="1238"/>
    </row>
    <row r="56" spans="1:17" x14ac:dyDescent="0.15">
      <c r="A56" s="357"/>
      <c r="B56" s="250"/>
      <c r="C56" s="246"/>
      <c r="D56" s="246"/>
      <c r="E56" s="246"/>
      <c r="F56" s="246"/>
      <c r="G56" s="1246"/>
      <c r="H56" s="1247"/>
      <c r="I56" s="1240"/>
      <c r="J56" s="1240"/>
      <c r="K56" s="1239"/>
      <c r="L56" s="1239"/>
      <c r="M56" s="1239"/>
      <c r="N56" s="1239"/>
      <c r="O56" s="1239"/>
    </row>
    <row r="57" spans="1:17" s="357" customFormat="1" x14ac:dyDescent="0.15">
      <c r="B57" s="358"/>
      <c r="C57" s="354"/>
      <c r="D57" s="354"/>
      <c r="E57" s="354"/>
      <c r="F57" s="354"/>
      <c r="G57" s="1246"/>
      <c r="H57" s="1247"/>
      <c r="I57" s="1250" t="s">
        <v>555</v>
      </c>
      <c r="J57" s="1250"/>
      <c r="K57" s="1241"/>
      <c r="L57" s="1241"/>
      <c r="M57" s="1241"/>
      <c r="N57" s="1243">
        <v>56.2</v>
      </c>
      <c r="O57" s="1241"/>
      <c r="P57" s="359"/>
      <c r="Q57" s="358"/>
    </row>
    <row r="58" spans="1:17" s="357" customFormat="1" x14ac:dyDescent="0.15">
      <c r="A58" s="245"/>
      <c r="B58" s="358"/>
      <c r="C58" s="354"/>
      <c r="D58" s="354"/>
      <c r="E58" s="354"/>
      <c r="F58" s="354"/>
      <c r="G58" s="1248"/>
      <c r="H58" s="1249"/>
      <c r="I58" s="1250"/>
      <c r="J58" s="1250"/>
      <c r="K58" s="1242"/>
      <c r="L58" s="1242"/>
      <c r="M58" s="1242"/>
      <c r="N58" s="1242"/>
      <c r="O58" s="124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18" t="s">
        <v>561</v>
      </c>
      <c r="H65" s="1219"/>
      <c r="I65" s="1219"/>
      <c r="J65" s="1219"/>
      <c r="K65" s="1219"/>
      <c r="L65" s="1219"/>
      <c r="M65" s="1219"/>
      <c r="N65" s="1219"/>
      <c r="O65" s="1220"/>
    </row>
    <row r="66" spans="2:30" x14ac:dyDescent="0.15">
      <c r="B66" s="250"/>
      <c r="C66" s="246"/>
      <c r="D66" s="246"/>
      <c r="E66" s="246"/>
      <c r="F66" s="246"/>
      <c r="G66" s="1221"/>
      <c r="H66" s="1222"/>
      <c r="I66" s="1222"/>
      <c r="J66" s="1222"/>
      <c r="K66" s="1222"/>
      <c r="L66" s="1222"/>
      <c r="M66" s="1222"/>
      <c r="N66" s="1222"/>
      <c r="O66" s="1223"/>
    </row>
    <row r="67" spans="2:30" x14ac:dyDescent="0.15">
      <c r="B67" s="250"/>
      <c r="C67" s="246"/>
      <c r="D67" s="246"/>
      <c r="E67" s="246"/>
      <c r="F67" s="246"/>
      <c r="G67" s="1221"/>
      <c r="H67" s="1222"/>
      <c r="I67" s="1222"/>
      <c r="J67" s="1222"/>
      <c r="K67" s="1222"/>
      <c r="L67" s="1222"/>
      <c r="M67" s="1222"/>
      <c r="N67" s="1222"/>
      <c r="O67" s="1223"/>
    </row>
    <row r="68" spans="2:30" x14ac:dyDescent="0.15">
      <c r="B68" s="250"/>
      <c r="C68" s="246"/>
      <c r="D68" s="246"/>
      <c r="E68" s="246"/>
      <c r="F68" s="246"/>
      <c r="G68" s="1221"/>
      <c r="H68" s="1222"/>
      <c r="I68" s="1222"/>
      <c r="J68" s="1222"/>
      <c r="K68" s="1222"/>
      <c r="L68" s="1222"/>
      <c r="M68" s="1222"/>
      <c r="N68" s="1222"/>
      <c r="O68" s="1223"/>
    </row>
    <row r="69" spans="2:30" x14ac:dyDescent="0.15">
      <c r="B69" s="250"/>
      <c r="C69" s="246"/>
      <c r="D69" s="246"/>
      <c r="E69" s="246"/>
      <c r="F69" s="246"/>
      <c r="G69" s="1224"/>
      <c r="H69" s="1225"/>
      <c r="I69" s="1225"/>
      <c r="J69" s="1225"/>
      <c r="K69" s="1225"/>
      <c r="L69" s="1225"/>
      <c r="M69" s="1225"/>
      <c r="N69" s="1225"/>
      <c r="O69" s="122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27"/>
      <c r="H72" s="1228"/>
      <c r="I72" s="1228"/>
      <c r="J72" s="1229"/>
      <c r="K72" s="356" t="s">
        <v>518</v>
      </c>
      <c r="L72" s="356" t="s">
        <v>519</v>
      </c>
      <c r="M72" s="356" t="s">
        <v>520</v>
      </c>
      <c r="N72" s="356" t="s">
        <v>521</v>
      </c>
      <c r="O72" s="356" t="s">
        <v>522</v>
      </c>
    </row>
    <row r="73" spans="2:30" x14ac:dyDescent="0.15">
      <c r="B73" s="250"/>
      <c r="C73" s="246"/>
      <c r="D73" s="246"/>
      <c r="E73" s="246"/>
      <c r="F73" s="246"/>
      <c r="G73" s="1230" t="s">
        <v>553</v>
      </c>
      <c r="H73" s="1231"/>
      <c r="I73" s="1236" t="s">
        <v>554</v>
      </c>
      <c r="J73" s="1236"/>
      <c r="K73" s="1251">
        <v>27.9</v>
      </c>
      <c r="L73" s="1251">
        <v>21.9</v>
      </c>
      <c r="M73" s="1239">
        <v>15.2</v>
      </c>
      <c r="N73" s="1239">
        <v>19.899999999999999</v>
      </c>
      <c r="O73" s="1239">
        <v>14.5</v>
      </c>
      <c r="S73" s="245">
        <v>9.9</v>
      </c>
    </row>
    <row r="74" spans="2:30" x14ac:dyDescent="0.15">
      <c r="B74" s="250"/>
      <c r="C74" s="246"/>
      <c r="D74" s="246"/>
      <c r="E74" s="246"/>
      <c r="F74" s="246"/>
      <c r="G74" s="1232"/>
      <c r="H74" s="1233"/>
      <c r="I74" s="1237"/>
      <c r="J74" s="1237"/>
      <c r="K74" s="1251"/>
      <c r="L74" s="1251"/>
      <c r="M74" s="1239"/>
      <c r="N74" s="1239"/>
      <c r="O74" s="1239"/>
    </row>
    <row r="75" spans="2:30" x14ac:dyDescent="0.15">
      <c r="B75" s="250"/>
      <c r="C75" s="246"/>
      <c r="D75" s="246"/>
      <c r="E75" s="246"/>
      <c r="F75" s="246"/>
      <c r="G75" s="1232"/>
      <c r="H75" s="1233"/>
      <c r="I75" s="1240" t="s">
        <v>559</v>
      </c>
      <c r="J75" s="1240"/>
      <c r="K75" s="1243">
        <v>7.8</v>
      </c>
      <c r="L75" s="1243">
        <v>7.2</v>
      </c>
      <c r="M75" s="1243">
        <v>6.6</v>
      </c>
      <c r="N75" s="1243">
        <v>6.4</v>
      </c>
      <c r="O75" s="1243">
        <v>6.4</v>
      </c>
      <c r="U75" s="245">
        <v>81.2</v>
      </c>
      <c r="W75" s="245">
        <v>87.2</v>
      </c>
      <c r="Y75" s="245">
        <v>99.8</v>
      </c>
      <c r="AA75" s="245">
        <v>109.5</v>
      </c>
      <c r="AC75" s="245">
        <v>115.2</v>
      </c>
    </row>
    <row r="76" spans="2:30" x14ac:dyDescent="0.15">
      <c r="B76" s="250"/>
      <c r="C76" s="246"/>
      <c r="D76" s="246"/>
      <c r="E76" s="246"/>
      <c r="F76" s="246"/>
      <c r="G76" s="1234"/>
      <c r="H76" s="1235"/>
      <c r="I76" s="1240"/>
      <c r="J76" s="1240"/>
      <c r="K76" s="1242"/>
      <c r="L76" s="1242"/>
      <c r="M76" s="1242"/>
      <c r="N76" s="1242"/>
      <c r="O76" s="1242"/>
    </row>
    <row r="77" spans="2:30" x14ac:dyDescent="0.15">
      <c r="B77" s="250"/>
      <c r="C77" s="246"/>
      <c r="D77" s="246"/>
      <c r="E77" s="246"/>
      <c r="F77" s="246"/>
      <c r="G77" s="1244" t="s">
        <v>556</v>
      </c>
      <c r="H77" s="1245"/>
      <c r="I77" s="1240" t="s">
        <v>554</v>
      </c>
      <c r="J77" s="1240"/>
      <c r="K77" s="1251">
        <v>0</v>
      </c>
      <c r="L77" s="1251">
        <v>0</v>
      </c>
      <c r="M77" s="1239">
        <v>0</v>
      </c>
      <c r="N77" s="1239">
        <v>17.8</v>
      </c>
      <c r="O77" s="1239">
        <v>15</v>
      </c>
      <c r="R77" s="245">
        <v>12.3</v>
      </c>
      <c r="T77" s="245">
        <v>11.1</v>
      </c>
    </row>
    <row r="78" spans="2:30" x14ac:dyDescent="0.15">
      <c r="B78" s="250"/>
      <c r="C78" s="246"/>
      <c r="D78" s="246"/>
      <c r="E78" s="246"/>
      <c r="F78" s="246"/>
      <c r="G78" s="1246"/>
      <c r="H78" s="1247"/>
      <c r="I78" s="1240"/>
      <c r="J78" s="1240"/>
      <c r="K78" s="1251"/>
      <c r="L78" s="1251"/>
      <c r="M78" s="1239"/>
      <c r="N78" s="1239"/>
      <c r="O78" s="1239"/>
    </row>
    <row r="79" spans="2:30" x14ac:dyDescent="0.15">
      <c r="B79" s="250"/>
      <c r="C79" s="246"/>
      <c r="D79" s="246"/>
      <c r="E79" s="246"/>
      <c r="F79" s="246"/>
      <c r="G79" s="1246"/>
      <c r="H79" s="1247"/>
      <c r="I79" s="1252" t="s">
        <v>559</v>
      </c>
      <c r="J79" s="1250"/>
      <c r="K79" s="1253">
        <v>6.4</v>
      </c>
      <c r="L79" s="1253">
        <v>5.4</v>
      </c>
      <c r="M79" s="1253">
        <v>4.4000000000000004</v>
      </c>
      <c r="N79" s="1253">
        <v>5.3</v>
      </c>
      <c r="O79" s="1253">
        <v>5</v>
      </c>
      <c r="V79" s="245">
        <v>53.5</v>
      </c>
      <c r="X79" s="245">
        <v>48.2</v>
      </c>
      <c r="Z79" s="245">
        <v>34.200000000000003</v>
      </c>
      <c r="AB79" s="245">
        <v>30.3</v>
      </c>
      <c r="AD79" s="245">
        <v>28.9</v>
      </c>
    </row>
    <row r="80" spans="2:30" x14ac:dyDescent="0.15">
      <c r="B80" s="250"/>
      <c r="C80" s="246"/>
      <c r="D80" s="246"/>
      <c r="E80" s="246"/>
      <c r="F80" s="246"/>
      <c r="G80" s="1248"/>
      <c r="H80" s="1249"/>
      <c r="I80" s="1250"/>
      <c r="J80" s="1250"/>
      <c r="K80" s="1253"/>
      <c r="L80" s="1253"/>
      <c r="M80" s="1253"/>
      <c r="N80" s="1253"/>
      <c r="O80" s="125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80" zoomScaleNormal="100" zoomScaleSheetLayoutView="8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28038</v>
      </c>
      <c r="E3" s="118"/>
      <c r="F3" s="119">
        <v>40849</v>
      </c>
      <c r="G3" s="120"/>
      <c r="H3" s="121"/>
    </row>
    <row r="4" spans="1:8" x14ac:dyDescent="0.15">
      <c r="A4" s="122"/>
      <c r="B4" s="123"/>
      <c r="C4" s="124"/>
      <c r="D4" s="125">
        <v>16945</v>
      </c>
      <c r="E4" s="126"/>
      <c r="F4" s="127">
        <v>22537</v>
      </c>
      <c r="G4" s="128"/>
      <c r="H4" s="129"/>
    </row>
    <row r="5" spans="1:8" x14ac:dyDescent="0.15">
      <c r="A5" s="110" t="s">
        <v>512</v>
      </c>
      <c r="B5" s="115"/>
      <c r="C5" s="116"/>
      <c r="D5" s="117">
        <v>30144</v>
      </c>
      <c r="E5" s="118"/>
      <c r="F5" s="119">
        <v>40632</v>
      </c>
      <c r="G5" s="120"/>
      <c r="H5" s="121"/>
    </row>
    <row r="6" spans="1:8" x14ac:dyDescent="0.15">
      <c r="A6" s="122"/>
      <c r="B6" s="123"/>
      <c r="C6" s="124"/>
      <c r="D6" s="125">
        <v>17323</v>
      </c>
      <c r="E6" s="126"/>
      <c r="F6" s="127">
        <v>21402</v>
      </c>
      <c r="G6" s="128"/>
      <c r="H6" s="129"/>
    </row>
    <row r="7" spans="1:8" x14ac:dyDescent="0.15">
      <c r="A7" s="110" t="s">
        <v>513</v>
      </c>
      <c r="B7" s="115"/>
      <c r="C7" s="116"/>
      <c r="D7" s="117">
        <v>46566</v>
      </c>
      <c r="E7" s="118"/>
      <c r="F7" s="119">
        <v>45375</v>
      </c>
      <c r="G7" s="120"/>
      <c r="H7" s="121"/>
    </row>
    <row r="8" spans="1:8" x14ac:dyDescent="0.15">
      <c r="A8" s="122"/>
      <c r="B8" s="123"/>
      <c r="C8" s="124"/>
      <c r="D8" s="125">
        <v>17377</v>
      </c>
      <c r="E8" s="126"/>
      <c r="F8" s="127">
        <v>26025</v>
      </c>
      <c r="G8" s="128"/>
      <c r="H8" s="129"/>
    </row>
    <row r="9" spans="1:8" x14ac:dyDescent="0.15">
      <c r="A9" s="110" t="s">
        <v>514</v>
      </c>
      <c r="B9" s="115"/>
      <c r="C9" s="116"/>
      <c r="D9" s="117">
        <v>41003</v>
      </c>
      <c r="E9" s="118"/>
      <c r="F9" s="119">
        <v>44267</v>
      </c>
      <c r="G9" s="120"/>
      <c r="H9" s="121"/>
    </row>
    <row r="10" spans="1:8" x14ac:dyDescent="0.15">
      <c r="A10" s="122"/>
      <c r="B10" s="123"/>
      <c r="C10" s="124"/>
      <c r="D10" s="125">
        <v>22256</v>
      </c>
      <c r="E10" s="126"/>
      <c r="F10" s="127">
        <v>26161</v>
      </c>
      <c r="G10" s="128"/>
      <c r="H10" s="129"/>
    </row>
    <row r="11" spans="1:8" x14ac:dyDescent="0.15">
      <c r="A11" s="110" t="s">
        <v>515</v>
      </c>
      <c r="B11" s="115"/>
      <c r="C11" s="116"/>
      <c r="D11" s="117">
        <v>33880</v>
      </c>
      <c r="E11" s="118"/>
      <c r="F11" s="119">
        <v>40879</v>
      </c>
      <c r="G11" s="120"/>
      <c r="H11" s="121"/>
    </row>
    <row r="12" spans="1:8" x14ac:dyDescent="0.15">
      <c r="A12" s="122"/>
      <c r="B12" s="123"/>
      <c r="C12" s="130"/>
      <c r="D12" s="125">
        <v>18211</v>
      </c>
      <c r="E12" s="126"/>
      <c r="F12" s="127">
        <v>24087</v>
      </c>
      <c r="G12" s="128"/>
      <c r="H12" s="129"/>
    </row>
    <row r="13" spans="1:8" x14ac:dyDescent="0.15">
      <c r="A13" s="110"/>
      <c r="B13" s="115"/>
      <c r="C13" s="131"/>
      <c r="D13" s="132">
        <v>35926</v>
      </c>
      <c r="E13" s="133"/>
      <c r="F13" s="134">
        <v>42400</v>
      </c>
      <c r="G13" s="135"/>
      <c r="H13" s="121"/>
    </row>
    <row r="14" spans="1:8" x14ac:dyDescent="0.15">
      <c r="A14" s="122"/>
      <c r="B14" s="123"/>
      <c r="C14" s="124"/>
      <c r="D14" s="125">
        <v>18422</v>
      </c>
      <c r="E14" s="126"/>
      <c r="F14" s="127">
        <v>24042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2.13</v>
      </c>
      <c r="C19" s="136">
        <f>ROUND(VALUE(SUBSTITUTE(実質収支比率等に係る経年分析!G$48,"▲","-")),2)</f>
        <v>3.7</v>
      </c>
      <c r="D19" s="136">
        <f>ROUND(VALUE(SUBSTITUTE(実質収支比率等に係る経年分析!H$48,"▲","-")),2)</f>
        <v>2.37</v>
      </c>
      <c r="E19" s="136">
        <f>ROUND(VALUE(SUBSTITUTE(実質収支比率等に係る経年分析!I$48,"▲","-")),2)</f>
        <v>5.0599999999999996</v>
      </c>
      <c r="F19" s="136">
        <f>ROUND(VALUE(SUBSTITUTE(実質収支比率等に係る経年分析!J$48,"▲","-")),2)</f>
        <v>3.14</v>
      </c>
    </row>
    <row r="20" spans="1:11" x14ac:dyDescent="0.15">
      <c r="A20" s="136" t="s">
        <v>43</v>
      </c>
      <c r="B20" s="136">
        <f>ROUND(VALUE(SUBSTITUTE(実質収支比率等に係る経年分析!F$47,"▲","-")),2)</f>
        <v>6.31</v>
      </c>
      <c r="C20" s="136">
        <f>ROUND(VALUE(SUBSTITUTE(実質収支比率等に係る経年分析!G$47,"▲","-")),2)</f>
        <v>6.39</v>
      </c>
      <c r="D20" s="136">
        <f>ROUND(VALUE(SUBSTITUTE(実質収支比率等に係る経年分析!H$47,"▲","-")),2)</f>
        <v>6.61</v>
      </c>
      <c r="E20" s="136">
        <f>ROUND(VALUE(SUBSTITUTE(実質収支比率等に係る経年分析!I$47,"▲","-")),2)</f>
        <v>6.54</v>
      </c>
      <c r="F20" s="136">
        <f>ROUND(VALUE(SUBSTITUTE(実質収支比率等に係る経年分析!J$47,"▲","-")),2)</f>
        <v>6.7</v>
      </c>
    </row>
    <row r="21" spans="1:11" x14ac:dyDescent="0.15">
      <c r="A21" s="136" t="s">
        <v>44</v>
      </c>
      <c r="B21" s="136">
        <f>IF(ISNUMBER(VALUE(SUBSTITUTE(実質収支比率等に係る経年分析!F$49,"▲","-"))),ROUND(VALUE(SUBSTITUTE(実質収支比率等に係る経年分析!F$49,"▲","-")),2),NA())</f>
        <v>-1.53</v>
      </c>
      <c r="C21" s="136">
        <f>IF(ISNUMBER(VALUE(SUBSTITUTE(実質収支比率等に係る経年分析!G$49,"▲","-"))),ROUND(VALUE(SUBSTITUTE(実質収支比率等に係る経年分析!G$49,"▲","-")),2),NA())</f>
        <v>1.74</v>
      </c>
      <c r="D21" s="136">
        <f>IF(ISNUMBER(VALUE(SUBSTITUTE(実質収支比率等に係る経年分析!H$49,"▲","-"))),ROUND(VALUE(SUBSTITUTE(実質収支比率等に係る経年分析!H$49,"▲","-")),2),NA())</f>
        <v>-1.06</v>
      </c>
      <c r="E21" s="136">
        <f>IF(ISNUMBER(VALUE(SUBSTITUTE(実質収支比率等に係る経年分析!I$49,"▲","-"))),ROUND(VALUE(SUBSTITUTE(実質収支比率等に係る経年分析!I$49,"▲","-")),2),NA())</f>
        <v>2.72</v>
      </c>
      <c r="F21" s="136">
        <f>IF(ISNUMBER(VALUE(SUBSTITUTE(実質収支比率等に係る経年分析!J$49,"▲","-"))),ROUND(VALUE(SUBSTITUTE(実質収支比率等に係る経年分析!J$49,"▲","-")),2),NA())</f>
        <v>-1.86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墓園事業特別会計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駐車場事業特別会計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1.1599999999999999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5.0199999999999996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3216</v>
      </c>
      <c r="E42" s="138"/>
      <c r="F42" s="138"/>
      <c r="G42" s="138">
        <f>'実質公債費比率（分子）の構造'!L$52</f>
        <v>3249</v>
      </c>
      <c r="H42" s="138"/>
      <c r="I42" s="138"/>
      <c r="J42" s="138">
        <f>'実質公債費比率（分子）の構造'!M$52</f>
        <v>3432</v>
      </c>
      <c r="K42" s="138"/>
      <c r="L42" s="138"/>
      <c r="M42" s="138">
        <f>'実質公債費比率（分子）の構造'!N$52</f>
        <v>3270</v>
      </c>
      <c r="N42" s="138"/>
      <c r="O42" s="138"/>
      <c r="P42" s="138">
        <f>'実質公債費比率（分子）の構造'!O$52</f>
        <v>3099</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24</v>
      </c>
      <c r="C44" s="138"/>
      <c r="D44" s="138"/>
      <c r="E44" s="138">
        <f>'実質公債費比率（分子）の構造'!L$50</f>
        <v>20</v>
      </c>
      <c r="F44" s="138"/>
      <c r="G44" s="138"/>
      <c r="H44" s="138">
        <f>'実質公債費比率（分子）の構造'!M$50</f>
        <v>18</v>
      </c>
      <c r="I44" s="138"/>
      <c r="J44" s="138"/>
      <c r="K44" s="138">
        <f>'実質公債費比率（分子）の構造'!N$50</f>
        <v>18</v>
      </c>
      <c r="L44" s="138"/>
      <c r="M44" s="138"/>
      <c r="N44" s="138">
        <f>'実質公債費比率（分子）の構造'!O$50</f>
        <v>20</v>
      </c>
      <c r="O44" s="138"/>
      <c r="P44" s="138"/>
    </row>
    <row r="45" spans="1:16" x14ac:dyDescent="0.15">
      <c r="A45" s="138" t="s">
        <v>54</v>
      </c>
      <c r="B45" s="138">
        <f>'実質公債費比率（分子）の構造'!K$49</f>
        <v>6</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830</v>
      </c>
      <c r="C46" s="138"/>
      <c r="D46" s="138"/>
      <c r="E46" s="138">
        <f>'実質公債費比率（分子）の構造'!L$48</f>
        <v>817</v>
      </c>
      <c r="F46" s="138"/>
      <c r="G46" s="138"/>
      <c r="H46" s="138">
        <f>'実質公債費比率（分子）の構造'!M$48</f>
        <v>806</v>
      </c>
      <c r="I46" s="138"/>
      <c r="J46" s="138"/>
      <c r="K46" s="138">
        <f>'実質公債費比率（分子）の構造'!N$48</f>
        <v>785</v>
      </c>
      <c r="L46" s="138"/>
      <c r="M46" s="138"/>
      <c r="N46" s="138">
        <f>'実質公債費比率（分子）の構造'!O$48</f>
        <v>713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3633</v>
      </c>
      <c r="C49" s="138"/>
      <c r="D49" s="138"/>
      <c r="E49" s="138">
        <f>'実質公債費比率（分子）の構造'!L$45</f>
        <v>3716</v>
      </c>
      <c r="F49" s="138"/>
      <c r="G49" s="138"/>
      <c r="H49" s="138">
        <f>'実質公債費比率（分子）の構造'!M$45</f>
        <v>3689</v>
      </c>
      <c r="I49" s="138"/>
      <c r="J49" s="138"/>
      <c r="K49" s="138">
        <f>'実質公債費比率（分子）の構造'!N$45</f>
        <v>3685</v>
      </c>
      <c r="L49" s="138"/>
      <c r="M49" s="138"/>
      <c r="N49" s="138">
        <f>'実質公債費比率（分子）の構造'!O$45</f>
        <v>3636</v>
      </c>
      <c r="O49" s="138"/>
      <c r="P49" s="138"/>
    </row>
    <row r="50" spans="1:16" x14ac:dyDescent="0.15">
      <c r="A50" s="138" t="s">
        <v>59</v>
      </c>
      <c r="B50" s="138" t="e">
        <f>NA()</f>
        <v>#N/A</v>
      </c>
      <c r="C50" s="138">
        <f>IF(ISNUMBER('実質公債費比率（分子）の構造'!K$53),'実質公債費比率（分子）の構造'!K$53,NA())</f>
        <v>1277</v>
      </c>
      <c r="D50" s="138" t="e">
        <f>NA()</f>
        <v>#N/A</v>
      </c>
      <c r="E50" s="138" t="e">
        <f>NA()</f>
        <v>#N/A</v>
      </c>
      <c r="F50" s="138">
        <f>IF(ISNUMBER('実質公債費比率（分子）の構造'!L$53),'実質公債費比率（分子）の構造'!L$53,NA())</f>
        <v>1304</v>
      </c>
      <c r="G50" s="138" t="e">
        <f>NA()</f>
        <v>#N/A</v>
      </c>
      <c r="H50" s="138" t="e">
        <f>NA()</f>
        <v>#N/A</v>
      </c>
      <c r="I50" s="138">
        <f>IF(ISNUMBER('実質公債費比率（分子）の構造'!M$53),'実質公債費比率（分子）の構造'!M$53,NA())</f>
        <v>1081</v>
      </c>
      <c r="J50" s="138" t="e">
        <f>NA()</f>
        <v>#N/A</v>
      </c>
      <c r="K50" s="138" t="e">
        <f>NA()</f>
        <v>#N/A</v>
      </c>
      <c r="L50" s="138">
        <f>IF(ISNUMBER('実質公債費比率（分子）の構造'!N$53),'実質公債費比率（分子）の構造'!N$53,NA())</f>
        <v>1218</v>
      </c>
      <c r="M50" s="138" t="e">
        <f>NA()</f>
        <v>#N/A</v>
      </c>
      <c r="N50" s="138" t="e">
        <f>NA()</f>
        <v>#N/A</v>
      </c>
      <c r="O50" s="138">
        <f>IF(ISNUMBER('実質公債費比率（分子）の構造'!O$53),'実質公債費比率（分子）の構造'!O$53,NA())</f>
        <v>1270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29136</v>
      </c>
      <c r="E56" s="137"/>
      <c r="F56" s="137"/>
      <c r="G56" s="137">
        <f>'将来負担比率（分子）の構造'!J$52</f>
        <v>29533</v>
      </c>
      <c r="H56" s="137"/>
      <c r="I56" s="137"/>
      <c r="J56" s="137">
        <f>'将来負担比率（分子）の構造'!K$52</f>
        <v>30182</v>
      </c>
      <c r="K56" s="137"/>
      <c r="L56" s="137"/>
      <c r="M56" s="137">
        <f>'将来負担比率（分子）の構造'!L$52</f>
        <v>29975</v>
      </c>
      <c r="N56" s="137"/>
      <c r="O56" s="137"/>
      <c r="P56" s="137">
        <f>'将来負担比率（分子）の構造'!M$52</f>
        <v>29652</v>
      </c>
    </row>
    <row r="57" spans="1:16" x14ac:dyDescent="0.15">
      <c r="A57" s="137" t="s">
        <v>36</v>
      </c>
      <c r="B57" s="137"/>
      <c r="C57" s="137"/>
      <c r="D57" s="137">
        <f>'将来負担比率（分子）の構造'!I$51</f>
        <v>21949</v>
      </c>
      <c r="E57" s="137"/>
      <c r="F57" s="137"/>
      <c r="G57" s="137">
        <f>'将来負担比率（分子）の構造'!J$51</f>
        <v>21842</v>
      </c>
      <c r="H57" s="137"/>
      <c r="I57" s="137"/>
      <c r="J57" s="137">
        <f>'将来負担比率（分子）の構造'!K$51</f>
        <v>21884</v>
      </c>
      <c r="K57" s="137"/>
      <c r="L57" s="137"/>
      <c r="M57" s="137">
        <f>'将来負担比率（分子）の構造'!L$51</f>
        <v>21501</v>
      </c>
      <c r="N57" s="137"/>
      <c r="O57" s="137"/>
      <c r="P57" s="137">
        <f>'将来負担比率（分子）の構造'!M$51</f>
        <v>20984</v>
      </c>
    </row>
    <row r="58" spans="1:16" x14ac:dyDescent="0.15">
      <c r="A58" s="137" t="s">
        <v>35</v>
      </c>
      <c r="B58" s="137"/>
      <c r="C58" s="137"/>
      <c r="D58" s="137">
        <f>'将来負担比率（分子）の構造'!I$50</f>
        <v>3372</v>
      </c>
      <c r="E58" s="137"/>
      <c r="F58" s="137"/>
      <c r="G58" s="137">
        <f>'将来負担比率（分子）の構造'!J$50</f>
        <v>3265</v>
      </c>
      <c r="H58" s="137"/>
      <c r="I58" s="137"/>
      <c r="J58" s="137">
        <f>'将来負担比率（分子）の構造'!K$50</f>
        <v>3441</v>
      </c>
      <c r="K58" s="137"/>
      <c r="L58" s="137"/>
      <c r="M58" s="137">
        <f>'将来負担比率（分子）の構造'!L$50</f>
        <v>2996</v>
      </c>
      <c r="N58" s="137"/>
      <c r="O58" s="137"/>
      <c r="P58" s="137">
        <f>'将来負担比率（分子）の構造'!M$50</f>
        <v>3207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7272</v>
      </c>
      <c r="C62" s="137"/>
      <c r="D62" s="137"/>
      <c r="E62" s="137">
        <f>'将来負担比率（分子）の構造'!J$45</f>
        <v>6625</v>
      </c>
      <c r="F62" s="137"/>
      <c r="G62" s="137"/>
      <c r="H62" s="137">
        <f>'将来負担比率（分子）の構造'!K$45</f>
        <v>5856</v>
      </c>
      <c r="I62" s="137"/>
      <c r="J62" s="137"/>
      <c r="K62" s="137">
        <f>'将来負担比率（分子）の構造'!L$45</f>
        <v>5301</v>
      </c>
      <c r="L62" s="137"/>
      <c r="M62" s="137"/>
      <c r="N62" s="137">
        <f>'将来負担比率（分子）の構造'!M$45</f>
        <v>4524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f>'将来負担比率（分子）の構造'!M$44</f>
        <v>39</v>
      </c>
      <c r="O63" s="137"/>
      <c r="P63" s="137"/>
    </row>
    <row r="64" spans="1:16" x14ac:dyDescent="0.15">
      <c r="A64" s="137" t="s">
        <v>27</v>
      </c>
      <c r="B64" s="137">
        <f>'将来負担比率（分子）の構造'!I$43</f>
        <v>10449</v>
      </c>
      <c r="C64" s="137"/>
      <c r="D64" s="137"/>
      <c r="E64" s="137">
        <f>'将来負担比率（分子）の構造'!J$43</f>
        <v>10059</v>
      </c>
      <c r="F64" s="137"/>
      <c r="G64" s="137"/>
      <c r="H64" s="137">
        <f>'将来負担比率（分子）の構造'!K$43</f>
        <v>9719</v>
      </c>
      <c r="I64" s="137"/>
      <c r="J64" s="137"/>
      <c r="K64" s="137">
        <f>'将来負担比率（分子）の構造'!L$43</f>
        <v>9452</v>
      </c>
      <c r="L64" s="137"/>
      <c r="M64" s="137"/>
      <c r="N64" s="137">
        <f>'将来負担比率（分子）の構造'!M$43</f>
        <v>9040</v>
      </c>
      <c r="O64" s="137"/>
      <c r="P64" s="137"/>
    </row>
    <row r="65" spans="1:16" x14ac:dyDescent="0.15">
      <c r="A65" s="137" t="s">
        <v>26</v>
      </c>
      <c r="B65" s="137">
        <f>'将来負担比率（分子）の構造'!I$42</f>
        <v>4032</v>
      </c>
      <c r="C65" s="137"/>
      <c r="D65" s="137"/>
      <c r="E65" s="137">
        <f>'将来負担比率（分子）の構造'!J$42</f>
        <v>4057</v>
      </c>
      <c r="F65" s="137"/>
      <c r="G65" s="137"/>
      <c r="H65" s="137">
        <f>'将来負担比率（分子）の構造'!K$42</f>
        <v>4060</v>
      </c>
      <c r="I65" s="137"/>
      <c r="J65" s="137"/>
      <c r="K65" s="137">
        <f>'将来負担比率（分子）の構造'!L$42</f>
        <v>4372</v>
      </c>
      <c r="L65" s="137"/>
      <c r="M65" s="137"/>
      <c r="N65" s="137">
        <f>'将来負担比率（分子）の構造'!M$42</f>
        <v>4351</v>
      </c>
      <c r="O65" s="137"/>
      <c r="P65" s="137"/>
    </row>
    <row r="66" spans="1:16" x14ac:dyDescent="0.15">
      <c r="A66" s="137" t="s">
        <v>25</v>
      </c>
      <c r="B66" s="137">
        <f>'将来負担比率（分子）の構造'!I$41</f>
        <v>37793</v>
      </c>
      <c r="C66" s="137"/>
      <c r="D66" s="137"/>
      <c r="E66" s="137">
        <f>'将来負担比率（分子）の構造'!J$41</f>
        <v>37939</v>
      </c>
      <c r="F66" s="137"/>
      <c r="G66" s="137"/>
      <c r="H66" s="137">
        <f>'将来負担比率（分子）の構造'!K$41</f>
        <v>38663</v>
      </c>
      <c r="I66" s="137"/>
      <c r="J66" s="137"/>
      <c r="K66" s="137">
        <f>'将来負担比率（分子）の構造'!L$41</f>
        <v>39082</v>
      </c>
      <c r="L66" s="137"/>
      <c r="M66" s="137"/>
      <c r="N66" s="137">
        <f>'将来負担比率（分子）の構造'!M$41</f>
        <v>38594</v>
      </c>
      <c r="O66" s="137"/>
      <c r="P66" s="137"/>
    </row>
    <row r="67" spans="1:16" x14ac:dyDescent="0.15">
      <c r="A67" s="137" t="s">
        <v>63</v>
      </c>
      <c r="B67" s="137" t="e">
        <f>NA()</f>
        <v>#N/A</v>
      </c>
      <c r="C67" s="137">
        <f>IF(ISNUMBER('将来負担比率（分子）の構造'!I$53), IF('将来負担比率（分子）の構造'!I$53 &lt; 0, 0, '将来負担比率（分子）の構造'!I$53), NA())</f>
        <v>5090</v>
      </c>
      <c r="D67" s="137" t="e">
        <f>NA()</f>
        <v>#N/A</v>
      </c>
      <c r="E67" s="137" t="e">
        <f>NA()</f>
        <v>#N/A</v>
      </c>
      <c r="F67" s="137">
        <f>IF(ISNUMBER('将来負担比率（分子）の構造'!J$53), IF('将来負担比率（分子）の構造'!J$53 &lt; 0, 0, '将来負担比率（分子）の構造'!J$53), NA())</f>
        <v>4041</v>
      </c>
      <c r="G67" s="137" t="e">
        <f>NA()</f>
        <v>#N/A</v>
      </c>
      <c r="H67" s="137" t="e">
        <f>NA()</f>
        <v>#N/A</v>
      </c>
      <c r="I67" s="137">
        <f>IF(ISNUMBER('将来負担比率（分子）の構造'!K$53), IF('将来負担比率（分子）の構造'!K$53 &lt; 0, 0, '将来負担比率（分子）の構造'!K$53), NA())</f>
        <v>2791</v>
      </c>
      <c r="J67" s="137" t="e">
        <f>NA()</f>
        <v>#N/A</v>
      </c>
      <c r="K67" s="137" t="e">
        <f>NA()</f>
        <v>#N/A</v>
      </c>
      <c r="L67" s="137">
        <f>IF(ISNUMBER('将来負担比率（分子）の構造'!L$53), IF('将来負担比率（分子）の構造'!L$53 &lt; 0, 0, '将来負担比率（分子）の構造'!L$53), NA())</f>
        <v>3734</v>
      </c>
      <c r="M67" s="137" t="e">
        <f>NA()</f>
        <v>#N/A</v>
      </c>
      <c r="N67" s="137" t="e">
        <f>NA()</f>
        <v>#N/A</v>
      </c>
      <c r="O67" s="137">
        <f>IF(ISNUMBER('将来負担比率（分子）の構造'!M$53), IF('将来負担比率（分子）の構造'!M$53 &lt; 0, 0, '将来負担比率（分子）の構造'!M$53), NA())</f>
        <v>2705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17433299</v>
      </c>
      <c r="S5" s="615"/>
      <c r="T5" s="615"/>
      <c r="U5" s="615"/>
      <c r="V5" s="615"/>
      <c r="W5" s="615"/>
      <c r="X5" s="615"/>
      <c r="Y5" s="616"/>
      <c r="Z5" s="617">
        <v>48.2</v>
      </c>
      <c r="AA5" s="617"/>
      <c r="AB5" s="617"/>
      <c r="AC5" s="617"/>
      <c r="AD5" s="618">
        <v>16144931</v>
      </c>
      <c r="AE5" s="618"/>
      <c r="AF5" s="618"/>
      <c r="AG5" s="618"/>
      <c r="AH5" s="618"/>
      <c r="AI5" s="618"/>
      <c r="AJ5" s="618"/>
      <c r="AK5" s="618"/>
      <c r="AL5" s="619">
        <v>81.599999999999994</v>
      </c>
      <c r="AM5" s="620"/>
      <c r="AN5" s="620"/>
      <c r="AO5" s="621"/>
      <c r="AP5" s="611" t="s">
        <v>209</v>
      </c>
      <c r="AQ5" s="612"/>
      <c r="AR5" s="612"/>
      <c r="AS5" s="612"/>
      <c r="AT5" s="612"/>
      <c r="AU5" s="612"/>
      <c r="AV5" s="612"/>
      <c r="AW5" s="612"/>
      <c r="AX5" s="612"/>
      <c r="AY5" s="612"/>
      <c r="AZ5" s="612"/>
      <c r="BA5" s="612"/>
      <c r="BB5" s="612"/>
      <c r="BC5" s="612"/>
      <c r="BD5" s="612"/>
      <c r="BE5" s="612"/>
      <c r="BF5" s="613"/>
      <c r="BG5" s="625">
        <v>16144931</v>
      </c>
      <c r="BH5" s="626"/>
      <c r="BI5" s="626"/>
      <c r="BJ5" s="626"/>
      <c r="BK5" s="626"/>
      <c r="BL5" s="626"/>
      <c r="BM5" s="626"/>
      <c r="BN5" s="627"/>
      <c r="BO5" s="628">
        <v>92.6</v>
      </c>
      <c r="BP5" s="628"/>
      <c r="BQ5" s="628"/>
      <c r="BR5" s="628"/>
      <c r="BS5" s="629">
        <v>78807</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245892</v>
      </c>
      <c r="S6" s="626"/>
      <c r="T6" s="626"/>
      <c r="U6" s="626"/>
      <c r="V6" s="626"/>
      <c r="W6" s="626"/>
      <c r="X6" s="626"/>
      <c r="Y6" s="627"/>
      <c r="Z6" s="628">
        <v>0.7</v>
      </c>
      <c r="AA6" s="628"/>
      <c r="AB6" s="628"/>
      <c r="AC6" s="628"/>
      <c r="AD6" s="629">
        <v>245892</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16144931</v>
      </c>
      <c r="BH6" s="626"/>
      <c r="BI6" s="626"/>
      <c r="BJ6" s="626"/>
      <c r="BK6" s="626"/>
      <c r="BL6" s="626"/>
      <c r="BM6" s="626"/>
      <c r="BN6" s="627"/>
      <c r="BO6" s="628">
        <v>92.6</v>
      </c>
      <c r="BP6" s="628"/>
      <c r="BQ6" s="628"/>
      <c r="BR6" s="628"/>
      <c r="BS6" s="629">
        <v>78807</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261640</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261640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21084</v>
      </c>
      <c r="S7" s="626"/>
      <c r="T7" s="626"/>
      <c r="U7" s="626"/>
      <c r="V7" s="626"/>
      <c r="W7" s="626"/>
      <c r="X7" s="626"/>
      <c r="Y7" s="627"/>
      <c r="Z7" s="628">
        <v>0.1</v>
      </c>
      <c r="AA7" s="628"/>
      <c r="AB7" s="628"/>
      <c r="AC7" s="628"/>
      <c r="AD7" s="629">
        <v>21084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8058598</v>
      </c>
      <c r="BH7" s="626"/>
      <c r="BI7" s="626"/>
      <c r="BJ7" s="626"/>
      <c r="BK7" s="626"/>
      <c r="BL7" s="626"/>
      <c r="BM7" s="626"/>
      <c r="BN7" s="627"/>
      <c r="BO7" s="628">
        <v>46.2</v>
      </c>
      <c r="BP7" s="628"/>
      <c r="BQ7" s="628"/>
      <c r="BR7" s="628"/>
      <c r="BS7" s="629">
        <v>78807</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3348686</v>
      </c>
      <c r="CS7" s="626"/>
      <c r="CT7" s="626"/>
      <c r="CU7" s="626"/>
      <c r="CV7" s="626"/>
      <c r="CW7" s="626"/>
      <c r="CX7" s="626"/>
      <c r="CY7" s="627"/>
      <c r="CZ7" s="628">
        <v>9.4</v>
      </c>
      <c r="DA7" s="628"/>
      <c r="DB7" s="628"/>
      <c r="DC7" s="628"/>
      <c r="DD7" s="634">
        <v>94347</v>
      </c>
      <c r="DE7" s="626"/>
      <c r="DF7" s="626"/>
      <c r="DG7" s="626"/>
      <c r="DH7" s="626"/>
      <c r="DI7" s="626"/>
      <c r="DJ7" s="626"/>
      <c r="DK7" s="626"/>
      <c r="DL7" s="626"/>
      <c r="DM7" s="626"/>
      <c r="DN7" s="626"/>
      <c r="DO7" s="626"/>
      <c r="DP7" s="627"/>
      <c r="DQ7" s="634">
        <v>2865850</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62942</v>
      </c>
      <c r="S8" s="626"/>
      <c r="T8" s="626"/>
      <c r="U8" s="626"/>
      <c r="V8" s="626"/>
      <c r="W8" s="626"/>
      <c r="X8" s="626"/>
      <c r="Y8" s="627"/>
      <c r="Z8" s="628">
        <v>0.2</v>
      </c>
      <c r="AA8" s="628"/>
      <c r="AB8" s="628"/>
      <c r="AC8" s="628"/>
      <c r="AD8" s="629">
        <v>62942</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195689</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13402378</v>
      </c>
      <c r="CS8" s="626"/>
      <c r="CT8" s="626"/>
      <c r="CU8" s="626"/>
      <c r="CV8" s="626"/>
      <c r="CW8" s="626"/>
      <c r="CX8" s="626"/>
      <c r="CY8" s="627"/>
      <c r="CZ8" s="628">
        <v>37.799999999999997</v>
      </c>
      <c r="DA8" s="628"/>
      <c r="DB8" s="628"/>
      <c r="DC8" s="628"/>
      <c r="DD8" s="634">
        <v>219712</v>
      </c>
      <c r="DE8" s="626"/>
      <c r="DF8" s="626"/>
      <c r="DG8" s="626"/>
      <c r="DH8" s="626"/>
      <c r="DI8" s="626"/>
      <c r="DJ8" s="626"/>
      <c r="DK8" s="626"/>
      <c r="DL8" s="626"/>
      <c r="DM8" s="626"/>
      <c r="DN8" s="626"/>
      <c r="DO8" s="626"/>
      <c r="DP8" s="627"/>
      <c r="DQ8" s="634">
        <v>6492149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47836</v>
      </c>
      <c r="S9" s="626"/>
      <c r="T9" s="626"/>
      <c r="U9" s="626"/>
      <c r="V9" s="626"/>
      <c r="W9" s="626"/>
      <c r="X9" s="626"/>
      <c r="Y9" s="627"/>
      <c r="Z9" s="628">
        <v>0.1</v>
      </c>
      <c r="AA9" s="628"/>
      <c r="AB9" s="628"/>
      <c r="AC9" s="628"/>
      <c r="AD9" s="629">
        <v>47836</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6793178</v>
      </c>
      <c r="BH9" s="626"/>
      <c r="BI9" s="626"/>
      <c r="BJ9" s="626"/>
      <c r="BK9" s="626"/>
      <c r="BL9" s="626"/>
      <c r="BM9" s="626"/>
      <c r="BN9" s="627"/>
      <c r="BO9" s="628">
        <v>39</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3178386</v>
      </c>
      <c r="CS9" s="626"/>
      <c r="CT9" s="626"/>
      <c r="CU9" s="626"/>
      <c r="CV9" s="626"/>
      <c r="CW9" s="626"/>
      <c r="CX9" s="626"/>
      <c r="CY9" s="627"/>
      <c r="CZ9" s="628">
        <v>9</v>
      </c>
      <c r="DA9" s="628"/>
      <c r="DB9" s="628"/>
      <c r="DC9" s="628"/>
      <c r="DD9" s="634">
        <v>125691</v>
      </c>
      <c r="DE9" s="626"/>
      <c r="DF9" s="626"/>
      <c r="DG9" s="626"/>
      <c r="DH9" s="626"/>
      <c r="DI9" s="626"/>
      <c r="DJ9" s="626"/>
      <c r="DK9" s="626"/>
      <c r="DL9" s="626"/>
      <c r="DM9" s="626"/>
      <c r="DN9" s="626"/>
      <c r="DO9" s="626"/>
      <c r="DP9" s="627"/>
      <c r="DQ9" s="634">
        <v>2785707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1957728</v>
      </c>
      <c r="S10" s="626"/>
      <c r="T10" s="626"/>
      <c r="U10" s="626"/>
      <c r="V10" s="626"/>
      <c r="W10" s="626"/>
      <c r="X10" s="626"/>
      <c r="Y10" s="627"/>
      <c r="Z10" s="628">
        <v>5.4</v>
      </c>
      <c r="AA10" s="628"/>
      <c r="AB10" s="628"/>
      <c r="AC10" s="628"/>
      <c r="AD10" s="629">
        <v>1957728</v>
      </c>
      <c r="AE10" s="629"/>
      <c r="AF10" s="629"/>
      <c r="AG10" s="629"/>
      <c r="AH10" s="629"/>
      <c r="AI10" s="629"/>
      <c r="AJ10" s="629"/>
      <c r="AK10" s="629"/>
      <c r="AL10" s="630">
        <v>9.9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314501</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372574</v>
      </c>
      <c r="CS10" s="626"/>
      <c r="CT10" s="626"/>
      <c r="CU10" s="626"/>
      <c r="CV10" s="626"/>
      <c r="CW10" s="626"/>
      <c r="CX10" s="626"/>
      <c r="CY10" s="627"/>
      <c r="CZ10" s="628">
        <v>1.1000000000000001</v>
      </c>
      <c r="DA10" s="628"/>
      <c r="DB10" s="628"/>
      <c r="DC10" s="628"/>
      <c r="DD10" s="634" t="s">
        <v>112</v>
      </c>
      <c r="DE10" s="626"/>
      <c r="DF10" s="626"/>
      <c r="DG10" s="626"/>
      <c r="DH10" s="626"/>
      <c r="DI10" s="626"/>
      <c r="DJ10" s="626"/>
      <c r="DK10" s="626"/>
      <c r="DL10" s="626"/>
      <c r="DM10" s="626"/>
      <c r="DN10" s="626"/>
      <c r="DO10" s="626"/>
      <c r="DP10" s="627"/>
      <c r="DQ10" s="634">
        <v>369776</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47350</v>
      </c>
      <c r="S11" s="626"/>
      <c r="T11" s="626"/>
      <c r="U11" s="626"/>
      <c r="V11" s="626"/>
      <c r="W11" s="626"/>
      <c r="X11" s="626"/>
      <c r="Y11" s="627"/>
      <c r="Z11" s="628">
        <v>0.1</v>
      </c>
      <c r="AA11" s="628"/>
      <c r="AB11" s="628"/>
      <c r="AC11" s="628"/>
      <c r="AD11" s="629">
        <v>47350</v>
      </c>
      <c r="AE11" s="629"/>
      <c r="AF11" s="629"/>
      <c r="AG11" s="629"/>
      <c r="AH11" s="629"/>
      <c r="AI11" s="629"/>
      <c r="AJ11" s="629"/>
      <c r="AK11" s="629"/>
      <c r="AL11" s="630">
        <v>0.2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755230</v>
      </c>
      <c r="BH11" s="626"/>
      <c r="BI11" s="626"/>
      <c r="BJ11" s="626"/>
      <c r="BK11" s="626"/>
      <c r="BL11" s="626"/>
      <c r="BM11" s="626"/>
      <c r="BN11" s="627"/>
      <c r="BO11" s="628">
        <v>4.3</v>
      </c>
      <c r="BP11" s="628"/>
      <c r="BQ11" s="628"/>
      <c r="BR11" s="628"/>
      <c r="BS11" s="634">
        <v>78807</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291302</v>
      </c>
      <c r="CS11" s="626"/>
      <c r="CT11" s="626"/>
      <c r="CU11" s="626"/>
      <c r="CV11" s="626"/>
      <c r="CW11" s="626"/>
      <c r="CX11" s="626"/>
      <c r="CY11" s="627"/>
      <c r="CZ11" s="628">
        <v>0.8</v>
      </c>
      <c r="DA11" s="628"/>
      <c r="DB11" s="628"/>
      <c r="DC11" s="628"/>
      <c r="DD11" s="634">
        <v>58876</v>
      </c>
      <c r="DE11" s="626"/>
      <c r="DF11" s="626"/>
      <c r="DG11" s="626"/>
      <c r="DH11" s="626"/>
      <c r="DI11" s="626"/>
      <c r="DJ11" s="626"/>
      <c r="DK11" s="626"/>
      <c r="DL11" s="626"/>
      <c r="DM11" s="626"/>
      <c r="DN11" s="626"/>
      <c r="DO11" s="626"/>
      <c r="DP11" s="627"/>
      <c r="DQ11" s="634">
        <v>242046</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7203634</v>
      </c>
      <c r="BH12" s="626"/>
      <c r="BI12" s="626"/>
      <c r="BJ12" s="626"/>
      <c r="BK12" s="626"/>
      <c r="BL12" s="626"/>
      <c r="BM12" s="626"/>
      <c r="BN12" s="627"/>
      <c r="BO12" s="628">
        <v>41.3</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355125</v>
      </c>
      <c r="CS12" s="626"/>
      <c r="CT12" s="626"/>
      <c r="CU12" s="626"/>
      <c r="CV12" s="626"/>
      <c r="CW12" s="626"/>
      <c r="CX12" s="626"/>
      <c r="CY12" s="627"/>
      <c r="CZ12" s="628">
        <v>1</v>
      </c>
      <c r="DA12" s="628"/>
      <c r="DB12" s="628"/>
      <c r="DC12" s="628"/>
      <c r="DD12" s="634">
        <v>37192</v>
      </c>
      <c r="DE12" s="626"/>
      <c r="DF12" s="626"/>
      <c r="DG12" s="626"/>
      <c r="DH12" s="626"/>
      <c r="DI12" s="626"/>
      <c r="DJ12" s="626"/>
      <c r="DK12" s="626"/>
      <c r="DL12" s="626"/>
      <c r="DM12" s="626"/>
      <c r="DN12" s="626"/>
      <c r="DO12" s="626"/>
      <c r="DP12" s="627"/>
      <c r="DQ12" s="634">
        <v>318381</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66835</v>
      </c>
      <c r="S13" s="626"/>
      <c r="T13" s="626"/>
      <c r="U13" s="626"/>
      <c r="V13" s="626"/>
      <c r="W13" s="626"/>
      <c r="X13" s="626"/>
      <c r="Y13" s="627"/>
      <c r="Z13" s="628">
        <v>0.2</v>
      </c>
      <c r="AA13" s="628"/>
      <c r="AB13" s="628"/>
      <c r="AC13" s="628"/>
      <c r="AD13" s="629">
        <v>66835</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7175450</v>
      </c>
      <c r="BH13" s="626"/>
      <c r="BI13" s="626"/>
      <c r="BJ13" s="626"/>
      <c r="BK13" s="626"/>
      <c r="BL13" s="626"/>
      <c r="BM13" s="626"/>
      <c r="BN13" s="627"/>
      <c r="BO13" s="628">
        <v>41.2</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4261886</v>
      </c>
      <c r="CS13" s="626"/>
      <c r="CT13" s="626"/>
      <c r="CU13" s="626"/>
      <c r="CV13" s="626"/>
      <c r="CW13" s="626"/>
      <c r="CX13" s="626"/>
      <c r="CY13" s="627"/>
      <c r="CZ13" s="628">
        <v>12</v>
      </c>
      <c r="DA13" s="628"/>
      <c r="DB13" s="628"/>
      <c r="DC13" s="628"/>
      <c r="DD13" s="634">
        <v>2412424</v>
      </c>
      <c r="DE13" s="626"/>
      <c r="DF13" s="626"/>
      <c r="DG13" s="626"/>
      <c r="DH13" s="626"/>
      <c r="DI13" s="626"/>
      <c r="DJ13" s="626"/>
      <c r="DK13" s="626"/>
      <c r="DL13" s="626"/>
      <c r="DM13" s="626"/>
      <c r="DN13" s="626"/>
      <c r="DO13" s="626"/>
      <c r="DP13" s="627"/>
      <c r="DQ13" s="634">
        <v>2316009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218793</v>
      </c>
      <c r="BH14" s="626"/>
      <c r="BI14" s="626"/>
      <c r="BJ14" s="626"/>
      <c r="BK14" s="626"/>
      <c r="BL14" s="626"/>
      <c r="BM14" s="626"/>
      <c r="BN14" s="627"/>
      <c r="BO14" s="628">
        <v>1.3</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2223611</v>
      </c>
      <c r="CS14" s="626"/>
      <c r="CT14" s="626"/>
      <c r="CU14" s="626"/>
      <c r="CV14" s="626"/>
      <c r="CW14" s="626"/>
      <c r="CX14" s="626"/>
      <c r="CY14" s="627"/>
      <c r="CZ14" s="628">
        <v>6.3</v>
      </c>
      <c r="DA14" s="628"/>
      <c r="DB14" s="628"/>
      <c r="DC14" s="628"/>
      <c r="DD14" s="634">
        <v>86020</v>
      </c>
      <c r="DE14" s="626"/>
      <c r="DF14" s="626"/>
      <c r="DG14" s="626"/>
      <c r="DH14" s="626"/>
      <c r="DI14" s="626"/>
      <c r="DJ14" s="626"/>
      <c r="DK14" s="626"/>
      <c r="DL14" s="626"/>
      <c r="DM14" s="626"/>
      <c r="DN14" s="626"/>
      <c r="DO14" s="626"/>
      <c r="DP14" s="627"/>
      <c r="DQ14" s="634">
        <v>1250547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75615</v>
      </c>
      <c r="S15" s="626"/>
      <c r="T15" s="626"/>
      <c r="U15" s="626"/>
      <c r="V15" s="626"/>
      <c r="W15" s="626"/>
      <c r="X15" s="626"/>
      <c r="Y15" s="627"/>
      <c r="Z15" s="628">
        <v>0.2</v>
      </c>
      <c r="AA15" s="628"/>
      <c r="AB15" s="628"/>
      <c r="AC15" s="628"/>
      <c r="AD15" s="629">
        <v>75615</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662115</v>
      </c>
      <c r="BH15" s="626"/>
      <c r="BI15" s="626"/>
      <c r="BJ15" s="626"/>
      <c r="BK15" s="626"/>
      <c r="BL15" s="626"/>
      <c r="BM15" s="626"/>
      <c r="BN15" s="627"/>
      <c r="BO15" s="628">
        <v>3.8</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4143422</v>
      </c>
      <c r="CS15" s="626"/>
      <c r="CT15" s="626"/>
      <c r="CU15" s="626"/>
      <c r="CV15" s="626"/>
      <c r="CW15" s="626"/>
      <c r="CX15" s="626"/>
      <c r="CY15" s="627"/>
      <c r="CZ15" s="628">
        <v>11.7</v>
      </c>
      <c r="DA15" s="628"/>
      <c r="DB15" s="628"/>
      <c r="DC15" s="628"/>
      <c r="DD15" s="634">
        <v>740299</v>
      </c>
      <c r="DE15" s="626"/>
      <c r="DF15" s="626"/>
      <c r="DG15" s="626"/>
      <c r="DH15" s="626"/>
      <c r="DI15" s="626"/>
      <c r="DJ15" s="626"/>
      <c r="DK15" s="626"/>
      <c r="DL15" s="626"/>
      <c r="DM15" s="626"/>
      <c r="DN15" s="626"/>
      <c r="DO15" s="626"/>
      <c r="DP15" s="627"/>
      <c r="DQ15" s="634">
        <v>3371850</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1178859</v>
      </c>
      <c r="S16" s="626"/>
      <c r="T16" s="626"/>
      <c r="U16" s="626"/>
      <c r="V16" s="626"/>
      <c r="W16" s="626"/>
      <c r="X16" s="626"/>
      <c r="Y16" s="627"/>
      <c r="Z16" s="628">
        <v>3.3</v>
      </c>
      <c r="AA16" s="628"/>
      <c r="AB16" s="628"/>
      <c r="AC16" s="628"/>
      <c r="AD16" s="629">
        <v>980411</v>
      </c>
      <c r="AE16" s="629"/>
      <c r="AF16" s="629"/>
      <c r="AG16" s="629"/>
      <c r="AH16" s="629"/>
      <c r="AI16" s="629"/>
      <c r="AJ16" s="629"/>
      <c r="AK16" s="629"/>
      <c r="AL16" s="630">
        <v>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573</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573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980411</v>
      </c>
      <c r="S17" s="626"/>
      <c r="T17" s="626"/>
      <c r="U17" s="626"/>
      <c r="V17" s="626"/>
      <c r="W17" s="626"/>
      <c r="X17" s="626"/>
      <c r="Y17" s="627"/>
      <c r="Z17" s="628">
        <v>2.7</v>
      </c>
      <c r="AA17" s="628"/>
      <c r="AB17" s="628"/>
      <c r="AC17" s="628"/>
      <c r="AD17" s="629">
        <v>980411</v>
      </c>
      <c r="AE17" s="629"/>
      <c r="AF17" s="629"/>
      <c r="AG17" s="629"/>
      <c r="AH17" s="629"/>
      <c r="AI17" s="629"/>
      <c r="AJ17" s="629"/>
      <c r="AK17" s="629"/>
      <c r="AL17" s="630">
        <v>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1791</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3636459</v>
      </c>
      <c r="CS17" s="626"/>
      <c r="CT17" s="626"/>
      <c r="CU17" s="626"/>
      <c r="CV17" s="626"/>
      <c r="CW17" s="626"/>
      <c r="CX17" s="626"/>
      <c r="CY17" s="627"/>
      <c r="CZ17" s="628">
        <v>10.3</v>
      </c>
      <c r="DA17" s="628"/>
      <c r="DB17" s="628"/>
      <c r="DC17" s="628"/>
      <c r="DD17" s="634" t="s">
        <v>112</v>
      </c>
      <c r="DE17" s="626"/>
      <c r="DF17" s="626"/>
      <c r="DG17" s="626"/>
      <c r="DH17" s="626"/>
      <c r="DI17" s="626"/>
      <c r="DJ17" s="626"/>
      <c r="DK17" s="626"/>
      <c r="DL17" s="626"/>
      <c r="DM17" s="626"/>
      <c r="DN17" s="626"/>
      <c r="DO17" s="626"/>
      <c r="DP17" s="627"/>
      <c r="DQ17" s="634">
        <v>3520931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198448</v>
      </c>
      <c r="S18" s="626"/>
      <c r="T18" s="626"/>
      <c r="U18" s="626"/>
      <c r="V18" s="626"/>
      <c r="W18" s="626"/>
      <c r="X18" s="626"/>
      <c r="Y18" s="627"/>
      <c r="Z18" s="628">
        <v>0.5</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1288368</v>
      </c>
      <c r="BH19" s="626"/>
      <c r="BI19" s="626"/>
      <c r="BJ19" s="626"/>
      <c r="BK19" s="626"/>
      <c r="BL19" s="626"/>
      <c r="BM19" s="626"/>
      <c r="BN19" s="627"/>
      <c r="BO19" s="628">
        <v>7.4</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21137440</v>
      </c>
      <c r="S20" s="626"/>
      <c r="T20" s="626"/>
      <c r="U20" s="626"/>
      <c r="V20" s="626"/>
      <c r="W20" s="626"/>
      <c r="X20" s="626"/>
      <c r="Y20" s="627"/>
      <c r="Z20" s="628">
        <v>58.5</v>
      </c>
      <c r="AA20" s="628"/>
      <c r="AB20" s="628"/>
      <c r="AC20" s="628"/>
      <c r="AD20" s="629">
        <v>19650624</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1288368</v>
      </c>
      <c r="BH20" s="626"/>
      <c r="BI20" s="626"/>
      <c r="BJ20" s="626"/>
      <c r="BK20" s="626"/>
      <c r="BL20" s="626"/>
      <c r="BM20" s="626"/>
      <c r="BN20" s="627"/>
      <c r="BO20" s="628">
        <v>7.4</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35476042</v>
      </c>
      <c r="CS20" s="626"/>
      <c r="CT20" s="626"/>
      <c r="CU20" s="626"/>
      <c r="CV20" s="626"/>
      <c r="CW20" s="626"/>
      <c r="CX20" s="626"/>
      <c r="CY20" s="627"/>
      <c r="CZ20" s="628">
        <v>100</v>
      </c>
      <c r="DA20" s="628"/>
      <c r="DB20" s="628"/>
      <c r="DC20" s="628"/>
      <c r="DD20" s="634">
        <v>3774561</v>
      </c>
      <c r="DE20" s="626"/>
      <c r="DF20" s="626"/>
      <c r="DG20" s="626"/>
      <c r="DH20" s="626"/>
      <c r="DI20" s="626"/>
      <c r="DJ20" s="626"/>
      <c r="DK20" s="626"/>
      <c r="DL20" s="626"/>
      <c r="DM20" s="626"/>
      <c r="DN20" s="626"/>
      <c r="DO20" s="626"/>
      <c r="DP20" s="627"/>
      <c r="DQ20" s="634">
        <v>23795459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22459</v>
      </c>
      <c r="S21" s="626"/>
      <c r="T21" s="626"/>
      <c r="U21" s="626"/>
      <c r="V21" s="626"/>
      <c r="W21" s="626"/>
      <c r="X21" s="626"/>
      <c r="Y21" s="627"/>
      <c r="Z21" s="628">
        <v>0.1</v>
      </c>
      <c r="AA21" s="628"/>
      <c r="AB21" s="628"/>
      <c r="AC21" s="628"/>
      <c r="AD21" s="629">
        <v>22459</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338532</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598879</v>
      </c>
      <c r="S23" s="626"/>
      <c r="T23" s="626"/>
      <c r="U23" s="626"/>
      <c r="V23" s="626"/>
      <c r="W23" s="626"/>
      <c r="X23" s="626"/>
      <c r="Y23" s="627"/>
      <c r="Z23" s="628">
        <v>1.7</v>
      </c>
      <c r="AA23" s="628"/>
      <c r="AB23" s="628"/>
      <c r="AC23" s="628"/>
      <c r="AD23" s="629">
        <v>63745</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1288368</v>
      </c>
      <c r="BH23" s="626"/>
      <c r="BI23" s="626"/>
      <c r="BJ23" s="626"/>
      <c r="BK23" s="626"/>
      <c r="BL23" s="626"/>
      <c r="BM23" s="626"/>
      <c r="BN23" s="627"/>
      <c r="BO23" s="628">
        <v>7.4</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198580</v>
      </c>
      <c r="S24" s="626"/>
      <c r="T24" s="626"/>
      <c r="U24" s="626"/>
      <c r="V24" s="626"/>
      <c r="W24" s="626"/>
      <c r="X24" s="626"/>
      <c r="Y24" s="627"/>
      <c r="Z24" s="628">
        <v>0.5</v>
      </c>
      <c r="AA24" s="628"/>
      <c r="AB24" s="628"/>
      <c r="AC24" s="628"/>
      <c r="AD24" s="629">
        <v>349</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18070728</v>
      </c>
      <c r="CS24" s="615"/>
      <c r="CT24" s="615"/>
      <c r="CU24" s="615"/>
      <c r="CV24" s="615"/>
      <c r="CW24" s="615"/>
      <c r="CX24" s="615"/>
      <c r="CY24" s="616"/>
      <c r="CZ24" s="652">
        <v>50.9</v>
      </c>
      <c r="DA24" s="653"/>
      <c r="DB24" s="653"/>
      <c r="DC24" s="654"/>
      <c r="DD24" s="651">
        <v>10708626</v>
      </c>
      <c r="DE24" s="615"/>
      <c r="DF24" s="615"/>
      <c r="DG24" s="615"/>
      <c r="DH24" s="615"/>
      <c r="DI24" s="615"/>
      <c r="DJ24" s="615"/>
      <c r="DK24" s="616"/>
      <c r="DL24" s="651">
        <v>9848604</v>
      </c>
      <c r="DM24" s="615"/>
      <c r="DN24" s="615"/>
      <c r="DO24" s="615"/>
      <c r="DP24" s="615"/>
      <c r="DQ24" s="615"/>
      <c r="DR24" s="615"/>
      <c r="DS24" s="615"/>
      <c r="DT24" s="615"/>
      <c r="DU24" s="615"/>
      <c r="DV24" s="616"/>
      <c r="DW24" s="619">
        <v>47.5</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5448328</v>
      </c>
      <c r="S25" s="626"/>
      <c r="T25" s="626"/>
      <c r="U25" s="626"/>
      <c r="V25" s="626"/>
      <c r="W25" s="626"/>
      <c r="X25" s="626"/>
      <c r="Y25" s="627"/>
      <c r="Z25" s="628">
        <v>15.1</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6163539</v>
      </c>
      <c r="CS25" s="657"/>
      <c r="CT25" s="657"/>
      <c r="CU25" s="657"/>
      <c r="CV25" s="657"/>
      <c r="CW25" s="657"/>
      <c r="CX25" s="657"/>
      <c r="CY25" s="658"/>
      <c r="CZ25" s="659">
        <v>17.399999999999999</v>
      </c>
      <c r="DA25" s="660"/>
      <c r="DB25" s="660"/>
      <c r="DC25" s="661"/>
      <c r="DD25" s="634">
        <v>4658283</v>
      </c>
      <c r="DE25" s="657"/>
      <c r="DF25" s="657"/>
      <c r="DG25" s="657"/>
      <c r="DH25" s="657"/>
      <c r="DI25" s="657"/>
      <c r="DJ25" s="657"/>
      <c r="DK25" s="658"/>
      <c r="DL25" s="634">
        <v>4390100</v>
      </c>
      <c r="DM25" s="657"/>
      <c r="DN25" s="657"/>
      <c r="DO25" s="657"/>
      <c r="DP25" s="657"/>
      <c r="DQ25" s="657"/>
      <c r="DR25" s="657"/>
      <c r="DS25" s="657"/>
      <c r="DT25" s="657"/>
      <c r="DU25" s="657"/>
      <c r="DV25" s="658"/>
      <c r="DW25" s="630">
        <v>21.2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4256394</v>
      </c>
      <c r="CS26" s="626"/>
      <c r="CT26" s="626"/>
      <c r="CU26" s="626"/>
      <c r="CV26" s="626"/>
      <c r="CW26" s="626"/>
      <c r="CX26" s="626"/>
      <c r="CY26" s="627"/>
      <c r="CZ26" s="659">
        <v>12</v>
      </c>
      <c r="DA26" s="660"/>
      <c r="DB26" s="660"/>
      <c r="DC26" s="661"/>
      <c r="DD26" s="634">
        <v>2940131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2264801</v>
      </c>
      <c r="S27" s="626"/>
      <c r="T27" s="626"/>
      <c r="U27" s="626"/>
      <c r="V27" s="626"/>
      <c r="W27" s="626"/>
      <c r="X27" s="626"/>
      <c r="Y27" s="627"/>
      <c r="Z27" s="628">
        <v>6.3</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17433299</v>
      </c>
      <c r="BH27" s="626"/>
      <c r="BI27" s="626"/>
      <c r="BJ27" s="626"/>
      <c r="BK27" s="626"/>
      <c r="BL27" s="626"/>
      <c r="BM27" s="626"/>
      <c r="BN27" s="627"/>
      <c r="BO27" s="628">
        <v>100</v>
      </c>
      <c r="BP27" s="628"/>
      <c r="BQ27" s="628"/>
      <c r="BR27" s="628"/>
      <c r="BS27" s="634">
        <v>78807</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8270775</v>
      </c>
      <c r="CS27" s="657"/>
      <c r="CT27" s="657"/>
      <c r="CU27" s="657"/>
      <c r="CV27" s="657"/>
      <c r="CW27" s="657"/>
      <c r="CX27" s="657"/>
      <c r="CY27" s="658"/>
      <c r="CZ27" s="659">
        <v>23.3</v>
      </c>
      <c r="DA27" s="660"/>
      <c r="DB27" s="660"/>
      <c r="DC27" s="661"/>
      <c r="DD27" s="634">
        <v>2529457</v>
      </c>
      <c r="DE27" s="657"/>
      <c r="DF27" s="657"/>
      <c r="DG27" s="657"/>
      <c r="DH27" s="657"/>
      <c r="DI27" s="657"/>
      <c r="DJ27" s="657"/>
      <c r="DK27" s="658"/>
      <c r="DL27" s="634">
        <v>1937618</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151041</v>
      </c>
      <c r="S28" s="626"/>
      <c r="T28" s="626"/>
      <c r="U28" s="626"/>
      <c r="V28" s="626"/>
      <c r="W28" s="626"/>
      <c r="X28" s="626"/>
      <c r="Y28" s="627"/>
      <c r="Z28" s="628">
        <v>0.4</v>
      </c>
      <c r="AA28" s="628"/>
      <c r="AB28" s="628"/>
      <c r="AC28" s="628"/>
      <c r="AD28" s="629">
        <v>13990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3636414</v>
      </c>
      <c r="CS28" s="626"/>
      <c r="CT28" s="626"/>
      <c r="CU28" s="626"/>
      <c r="CV28" s="626"/>
      <c r="CW28" s="626"/>
      <c r="CX28" s="626"/>
      <c r="CY28" s="627"/>
      <c r="CZ28" s="659">
        <v>10.3</v>
      </c>
      <c r="DA28" s="660"/>
      <c r="DB28" s="660"/>
      <c r="DC28" s="661"/>
      <c r="DD28" s="634">
        <v>3520886</v>
      </c>
      <c r="DE28" s="626"/>
      <c r="DF28" s="626"/>
      <c r="DG28" s="626"/>
      <c r="DH28" s="626"/>
      <c r="DI28" s="626"/>
      <c r="DJ28" s="626"/>
      <c r="DK28" s="627"/>
      <c r="DL28" s="634">
        <v>3520886</v>
      </c>
      <c r="DM28" s="626"/>
      <c r="DN28" s="626"/>
      <c r="DO28" s="626"/>
      <c r="DP28" s="626"/>
      <c r="DQ28" s="626"/>
      <c r="DR28" s="626"/>
      <c r="DS28" s="626"/>
      <c r="DT28" s="626"/>
      <c r="DU28" s="626"/>
      <c r="DV28" s="627"/>
      <c r="DW28" s="630">
        <v>17</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164908</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3636397</v>
      </c>
      <c r="CS29" s="657"/>
      <c r="CT29" s="657"/>
      <c r="CU29" s="657"/>
      <c r="CV29" s="657"/>
      <c r="CW29" s="657"/>
      <c r="CX29" s="657"/>
      <c r="CY29" s="658"/>
      <c r="CZ29" s="659">
        <v>10.3</v>
      </c>
      <c r="DA29" s="660"/>
      <c r="DB29" s="660"/>
      <c r="DC29" s="661"/>
      <c r="DD29" s="634">
        <v>3520869</v>
      </c>
      <c r="DE29" s="657"/>
      <c r="DF29" s="657"/>
      <c r="DG29" s="657"/>
      <c r="DH29" s="657"/>
      <c r="DI29" s="657"/>
      <c r="DJ29" s="657"/>
      <c r="DK29" s="658"/>
      <c r="DL29" s="634">
        <v>3520869</v>
      </c>
      <c r="DM29" s="657"/>
      <c r="DN29" s="657"/>
      <c r="DO29" s="657"/>
      <c r="DP29" s="657"/>
      <c r="DQ29" s="657"/>
      <c r="DR29" s="657"/>
      <c r="DS29" s="657"/>
      <c r="DT29" s="657"/>
      <c r="DU29" s="657"/>
      <c r="DV29" s="658"/>
      <c r="DW29" s="630">
        <v>17</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330060</v>
      </c>
      <c r="S30" s="626"/>
      <c r="T30" s="626"/>
      <c r="U30" s="626"/>
      <c r="V30" s="626"/>
      <c r="W30" s="626"/>
      <c r="X30" s="626"/>
      <c r="Y30" s="627"/>
      <c r="Z30" s="628">
        <v>0.9</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99.4</v>
      </c>
      <c r="BH30" s="684"/>
      <c r="BI30" s="684"/>
      <c r="BJ30" s="684"/>
      <c r="BK30" s="684"/>
      <c r="BL30" s="684"/>
      <c r="BM30" s="620">
        <v>96.9</v>
      </c>
      <c r="BN30" s="684"/>
      <c r="BO30" s="684"/>
      <c r="BP30" s="684"/>
      <c r="BQ30" s="685"/>
      <c r="BR30" s="683">
        <v>99.1</v>
      </c>
      <c r="BS30" s="684"/>
      <c r="BT30" s="684"/>
      <c r="BU30" s="684"/>
      <c r="BV30" s="684"/>
      <c r="BW30" s="684"/>
      <c r="BX30" s="620">
        <v>96.3</v>
      </c>
      <c r="BY30" s="684"/>
      <c r="BZ30" s="684"/>
      <c r="CA30" s="684"/>
      <c r="CB30" s="685"/>
      <c r="CD30" s="688"/>
      <c r="CE30" s="689"/>
      <c r="CF30" s="639" t="s">
        <v>292</v>
      </c>
      <c r="CG30" s="640"/>
      <c r="CH30" s="640"/>
      <c r="CI30" s="640"/>
      <c r="CJ30" s="640"/>
      <c r="CK30" s="640"/>
      <c r="CL30" s="640"/>
      <c r="CM30" s="640"/>
      <c r="CN30" s="640"/>
      <c r="CO30" s="640"/>
      <c r="CP30" s="640"/>
      <c r="CQ30" s="641"/>
      <c r="CR30" s="625">
        <v>3252359</v>
      </c>
      <c r="CS30" s="626"/>
      <c r="CT30" s="626"/>
      <c r="CU30" s="626"/>
      <c r="CV30" s="626"/>
      <c r="CW30" s="626"/>
      <c r="CX30" s="626"/>
      <c r="CY30" s="627"/>
      <c r="CZ30" s="659">
        <v>9.1999999999999993</v>
      </c>
      <c r="DA30" s="660"/>
      <c r="DB30" s="660"/>
      <c r="DC30" s="661"/>
      <c r="DD30" s="634">
        <v>3155185</v>
      </c>
      <c r="DE30" s="626"/>
      <c r="DF30" s="626"/>
      <c r="DG30" s="626"/>
      <c r="DH30" s="626"/>
      <c r="DI30" s="626"/>
      <c r="DJ30" s="626"/>
      <c r="DK30" s="627"/>
      <c r="DL30" s="634">
        <v>3155185</v>
      </c>
      <c r="DM30" s="626"/>
      <c r="DN30" s="626"/>
      <c r="DO30" s="626"/>
      <c r="DP30" s="626"/>
      <c r="DQ30" s="626"/>
      <c r="DR30" s="626"/>
      <c r="DS30" s="626"/>
      <c r="DT30" s="626"/>
      <c r="DU30" s="626"/>
      <c r="DV30" s="627"/>
      <c r="DW30" s="630">
        <v>15.2</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1084601</v>
      </c>
      <c r="S31" s="626"/>
      <c r="T31" s="626"/>
      <c r="U31" s="626"/>
      <c r="V31" s="626"/>
      <c r="W31" s="626"/>
      <c r="X31" s="626"/>
      <c r="Y31" s="627"/>
      <c r="Z31" s="628">
        <v>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96.2</v>
      </c>
      <c r="BN31" s="681"/>
      <c r="BO31" s="681"/>
      <c r="BP31" s="681"/>
      <c r="BQ31" s="682"/>
      <c r="BR31" s="680">
        <v>99</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384038</v>
      </c>
      <c r="CS31" s="657"/>
      <c r="CT31" s="657"/>
      <c r="CU31" s="657"/>
      <c r="CV31" s="657"/>
      <c r="CW31" s="657"/>
      <c r="CX31" s="657"/>
      <c r="CY31" s="658"/>
      <c r="CZ31" s="659">
        <v>1.1000000000000001</v>
      </c>
      <c r="DA31" s="660"/>
      <c r="DB31" s="660"/>
      <c r="DC31" s="661"/>
      <c r="DD31" s="634">
        <v>365684</v>
      </c>
      <c r="DE31" s="657"/>
      <c r="DF31" s="657"/>
      <c r="DG31" s="657"/>
      <c r="DH31" s="657"/>
      <c r="DI31" s="657"/>
      <c r="DJ31" s="657"/>
      <c r="DK31" s="658"/>
      <c r="DL31" s="634">
        <v>365684</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1652517</v>
      </c>
      <c r="S32" s="626"/>
      <c r="T32" s="626"/>
      <c r="U32" s="626"/>
      <c r="V32" s="626"/>
      <c r="W32" s="626"/>
      <c r="X32" s="626"/>
      <c r="Y32" s="627"/>
      <c r="Z32" s="628">
        <v>4.5999999999999996</v>
      </c>
      <c r="AA32" s="628"/>
      <c r="AB32" s="628"/>
      <c r="AC32" s="628"/>
      <c r="AD32" s="629">
        <v>33956</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99.4</v>
      </c>
      <c r="BH32" s="693"/>
      <c r="BI32" s="693"/>
      <c r="BJ32" s="693"/>
      <c r="BK32" s="693"/>
      <c r="BL32" s="693"/>
      <c r="BM32" s="694">
        <v>97.4</v>
      </c>
      <c r="BN32" s="693"/>
      <c r="BO32" s="693"/>
      <c r="BP32" s="693"/>
      <c r="BQ32" s="695"/>
      <c r="BR32" s="692">
        <v>99.2</v>
      </c>
      <c r="BS32" s="693"/>
      <c r="BT32" s="693"/>
      <c r="BU32" s="693"/>
      <c r="BV32" s="693"/>
      <c r="BW32" s="693"/>
      <c r="BX32" s="694">
        <v>96.8</v>
      </c>
      <c r="BY32" s="693"/>
      <c r="BZ32" s="693"/>
      <c r="CA32" s="693"/>
      <c r="CB32" s="695"/>
      <c r="CD32" s="690"/>
      <c r="CE32" s="691"/>
      <c r="CF32" s="639" t="s">
        <v>299</v>
      </c>
      <c r="CG32" s="640"/>
      <c r="CH32" s="640"/>
      <c r="CI32" s="640"/>
      <c r="CJ32" s="640"/>
      <c r="CK32" s="640"/>
      <c r="CL32" s="640"/>
      <c r="CM32" s="640"/>
      <c r="CN32" s="640"/>
      <c r="CO32" s="640"/>
      <c r="CP32" s="640"/>
      <c r="CQ32" s="641"/>
      <c r="CR32" s="625">
        <v>17</v>
      </c>
      <c r="CS32" s="626"/>
      <c r="CT32" s="626"/>
      <c r="CU32" s="626"/>
      <c r="CV32" s="626"/>
      <c r="CW32" s="626"/>
      <c r="CX32" s="626"/>
      <c r="CY32" s="627"/>
      <c r="CZ32" s="659">
        <v>0</v>
      </c>
      <c r="DA32" s="660"/>
      <c r="DB32" s="660"/>
      <c r="DC32" s="661"/>
      <c r="DD32" s="634">
        <v>17</v>
      </c>
      <c r="DE32" s="626"/>
      <c r="DF32" s="626"/>
      <c r="DG32" s="626"/>
      <c r="DH32" s="626"/>
      <c r="DI32" s="626"/>
      <c r="DJ32" s="626"/>
      <c r="DK32" s="627"/>
      <c r="DL32" s="634">
        <v>17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2764700</v>
      </c>
      <c r="S33" s="626"/>
      <c r="T33" s="626"/>
      <c r="U33" s="626"/>
      <c r="V33" s="626"/>
      <c r="W33" s="626"/>
      <c r="X33" s="626"/>
      <c r="Y33" s="627"/>
      <c r="Z33" s="628">
        <v>7.6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13630180</v>
      </c>
      <c r="CS33" s="657"/>
      <c r="CT33" s="657"/>
      <c r="CU33" s="657"/>
      <c r="CV33" s="657"/>
      <c r="CW33" s="657"/>
      <c r="CX33" s="657"/>
      <c r="CY33" s="658"/>
      <c r="CZ33" s="659">
        <v>38.4</v>
      </c>
      <c r="DA33" s="660"/>
      <c r="DB33" s="660"/>
      <c r="DC33" s="661"/>
      <c r="DD33" s="634">
        <v>12199924</v>
      </c>
      <c r="DE33" s="657"/>
      <c r="DF33" s="657"/>
      <c r="DG33" s="657"/>
      <c r="DH33" s="657"/>
      <c r="DI33" s="657"/>
      <c r="DJ33" s="657"/>
      <c r="DK33" s="658"/>
      <c r="DL33" s="634">
        <v>7200446</v>
      </c>
      <c r="DM33" s="657"/>
      <c r="DN33" s="657"/>
      <c r="DO33" s="657"/>
      <c r="DP33" s="657"/>
      <c r="DQ33" s="657"/>
      <c r="DR33" s="657"/>
      <c r="DS33" s="657"/>
      <c r="DT33" s="657"/>
      <c r="DU33" s="657"/>
      <c r="DV33" s="658"/>
      <c r="DW33" s="630">
        <v>34.700000000000003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6038092</v>
      </c>
      <c r="CS34" s="626"/>
      <c r="CT34" s="626"/>
      <c r="CU34" s="626"/>
      <c r="CV34" s="626"/>
      <c r="CW34" s="626"/>
      <c r="CX34" s="626"/>
      <c r="CY34" s="627"/>
      <c r="CZ34" s="659">
        <v>17</v>
      </c>
      <c r="DA34" s="660"/>
      <c r="DB34" s="660"/>
      <c r="DC34" s="661"/>
      <c r="DD34" s="634">
        <v>5329607</v>
      </c>
      <c r="DE34" s="626"/>
      <c r="DF34" s="626"/>
      <c r="DG34" s="626"/>
      <c r="DH34" s="626"/>
      <c r="DI34" s="626"/>
      <c r="DJ34" s="626"/>
      <c r="DK34" s="627"/>
      <c r="DL34" s="634">
        <v>2772806</v>
      </c>
      <c r="DM34" s="626"/>
      <c r="DN34" s="626"/>
      <c r="DO34" s="626"/>
      <c r="DP34" s="626"/>
      <c r="DQ34" s="626"/>
      <c r="DR34" s="626"/>
      <c r="DS34" s="626"/>
      <c r="DT34" s="626"/>
      <c r="DU34" s="626"/>
      <c r="DV34" s="627"/>
      <c r="DW34" s="630">
        <v>13.4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968600</v>
      </c>
      <c r="S35" s="626"/>
      <c r="T35" s="626"/>
      <c r="U35" s="626"/>
      <c r="V35" s="626"/>
      <c r="W35" s="626"/>
      <c r="X35" s="626"/>
      <c r="Y35" s="627"/>
      <c r="Z35" s="628">
        <v>2.7</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3914309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242462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194341</v>
      </c>
      <c r="CS35" s="657"/>
      <c r="CT35" s="657"/>
      <c r="CU35" s="657"/>
      <c r="CV35" s="657"/>
      <c r="CW35" s="657"/>
      <c r="CX35" s="657"/>
      <c r="CY35" s="658"/>
      <c r="CZ35" s="659">
        <v>0.5</v>
      </c>
      <c r="DA35" s="660"/>
      <c r="DB35" s="660"/>
      <c r="DC35" s="661"/>
      <c r="DD35" s="634">
        <v>183460</v>
      </c>
      <c r="DE35" s="657"/>
      <c r="DF35" s="657"/>
      <c r="DG35" s="657"/>
      <c r="DH35" s="657"/>
      <c r="DI35" s="657"/>
      <c r="DJ35" s="657"/>
      <c r="DK35" s="658"/>
      <c r="DL35" s="634">
        <v>183460</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36156846</v>
      </c>
      <c r="S36" s="698"/>
      <c r="T36" s="698"/>
      <c r="U36" s="698"/>
      <c r="V36" s="698"/>
      <c r="W36" s="698"/>
      <c r="X36" s="698"/>
      <c r="Y36" s="699"/>
      <c r="Z36" s="700">
        <v>100</v>
      </c>
      <c r="AA36" s="700"/>
      <c r="AB36" s="700"/>
      <c r="AC36" s="700"/>
      <c r="AD36" s="701">
        <v>19785123</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829685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-58479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2807967</v>
      </c>
      <c r="CS36" s="626"/>
      <c r="CT36" s="626"/>
      <c r="CU36" s="626"/>
      <c r="CV36" s="626"/>
      <c r="CW36" s="626"/>
      <c r="CX36" s="626"/>
      <c r="CY36" s="627"/>
      <c r="CZ36" s="659">
        <v>7.9</v>
      </c>
      <c r="DA36" s="660"/>
      <c r="DB36" s="660"/>
      <c r="DC36" s="661"/>
      <c r="DD36" s="634">
        <v>2640776</v>
      </c>
      <c r="DE36" s="626"/>
      <c r="DF36" s="626"/>
      <c r="DG36" s="626"/>
      <c r="DH36" s="626"/>
      <c r="DI36" s="626"/>
      <c r="DJ36" s="626"/>
      <c r="DK36" s="627"/>
      <c r="DL36" s="634">
        <v>1507636</v>
      </c>
      <c r="DM36" s="626"/>
      <c r="DN36" s="626"/>
      <c r="DO36" s="626"/>
      <c r="DP36" s="626"/>
      <c r="DQ36" s="626"/>
      <c r="DR36" s="626"/>
      <c r="DS36" s="626"/>
      <c r="DT36" s="626"/>
      <c r="DU36" s="626"/>
      <c r="DV36" s="627"/>
      <c r="DW36" s="630">
        <v>7.3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6995</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16509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1186112</v>
      </c>
      <c r="CS37" s="657"/>
      <c r="CT37" s="657"/>
      <c r="CU37" s="657"/>
      <c r="CV37" s="657"/>
      <c r="CW37" s="657"/>
      <c r="CX37" s="657"/>
      <c r="CY37" s="658"/>
      <c r="CZ37" s="659">
        <v>3.3</v>
      </c>
      <c r="DA37" s="660"/>
      <c r="DB37" s="660"/>
      <c r="DC37" s="661"/>
      <c r="DD37" s="634">
        <v>1179481</v>
      </c>
      <c r="DE37" s="657"/>
      <c r="DF37" s="657"/>
      <c r="DG37" s="657"/>
      <c r="DH37" s="657"/>
      <c r="DI37" s="657"/>
      <c r="DJ37" s="657"/>
      <c r="DK37" s="658"/>
      <c r="DL37" s="634">
        <v>908445</v>
      </c>
      <c r="DM37" s="657"/>
      <c r="DN37" s="657"/>
      <c r="DO37" s="657"/>
      <c r="DP37" s="657"/>
      <c r="DQ37" s="657"/>
      <c r="DR37" s="657"/>
      <c r="DS37" s="657"/>
      <c r="DT37" s="657"/>
      <c r="DU37" s="657"/>
      <c r="DV37" s="658"/>
      <c r="DW37" s="630">
        <v>4.4000000000000004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26609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3907314</v>
      </c>
      <c r="CS38" s="626"/>
      <c r="CT38" s="626"/>
      <c r="CU38" s="626"/>
      <c r="CV38" s="626"/>
      <c r="CW38" s="626"/>
      <c r="CX38" s="626"/>
      <c r="CY38" s="627"/>
      <c r="CZ38" s="659">
        <v>11</v>
      </c>
      <c r="DA38" s="660"/>
      <c r="DB38" s="660"/>
      <c r="DC38" s="661"/>
      <c r="DD38" s="634">
        <v>3371887</v>
      </c>
      <c r="DE38" s="626"/>
      <c r="DF38" s="626"/>
      <c r="DG38" s="626"/>
      <c r="DH38" s="626"/>
      <c r="DI38" s="626"/>
      <c r="DJ38" s="626"/>
      <c r="DK38" s="627"/>
      <c r="DL38" s="634">
        <v>2736544</v>
      </c>
      <c r="DM38" s="626"/>
      <c r="DN38" s="626"/>
      <c r="DO38" s="626"/>
      <c r="DP38" s="626"/>
      <c r="DQ38" s="626"/>
      <c r="DR38" s="626"/>
      <c r="DS38" s="626"/>
      <c r="DT38" s="626"/>
      <c r="DU38" s="626"/>
      <c r="DV38" s="627"/>
      <c r="DW38" s="630">
        <v>13.2</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319127</v>
      </c>
      <c r="CS39" s="657"/>
      <c r="CT39" s="657"/>
      <c r="CU39" s="657"/>
      <c r="CV39" s="657"/>
      <c r="CW39" s="657"/>
      <c r="CX39" s="657"/>
      <c r="CY39" s="658"/>
      <c r="CZ39" s="659">
        <v>0.9</v>
      </c>
      <c r="DA39" s="660"/>
      <c r="DB39" s="660"/>
      <c r="DC39" s="661"/>
      <c r="DD39" s="634">
        <v>314001</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947517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363339</v>
      </c>
      <c r="CS40" s="626"/>
      <c r="CT40" s="626"/>
      <c r="CU40" s="626"/>
      <c r="CV40" s="626"/>
      <c r="CW40" s="626"/>
      <c r="CX40" s="626"/>
      <c r="CY40" s="627"/>
      <c r="CZ40" s="659">
        <v>1</v>
      </c>
      <c r="DA40" s="660"/>
      <c r="DB40" s="660"/>
      <c r="DC40" s="661"/>
      <c r="DD40" s="634">
        <v>360193</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2130112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3775134</v>
      </c>
      <c r="CS42" s="626"/>
      <c r="CT42" s="626"/>
      <c r="CU42" s="626"/>
      <c r="CV42" s="626"/>
      <c r="CW42" s="626"/>
      <c r="CX42" s="626"/>
      <c r="CY42" s="627"/>
      <c r="CZ42" s="659">
        <v>10.6</v>
      </c>
      <c r="DA42" s="708"/>
      <c r="DB42" s="708"/>
      <c r="DC42" s="709"/>
      <c r="DD42" s="634">
        <v>886909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126381</v>
      </c>
      <c r="CS43" s="657"/>
      <c r="CT43" s="657"/>
      <c r="CU43" s="657"/>
      <c r="CV43" s="657"/>
      <c r="CW43" s="657"/>
      <c r="CX43" s="657"/>
      <c r="CY43" s="658"/>
      <c r="CZ43" s="659">
        <v>0.4</v>
      </c>
      <c r="DA43" s="660"/>
      <c r="DB43" s="660"/>
      <c r="DC43" s="661"/>
      <c r="DD43" s="634">
        <v>110247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3774561</v>
      </c>
      <c r="CS44" s="626"/>
      <c r="CT44" s="626"/>
      <c r="CU44" s="626"/>
      <c r="CV44" s="626"/>
      <c r="CW44" s="626"/>
      <c r="CX44" s="626"/>
      <c r="CY44" s="627"/>
      <c r="CZ44" s="659">
        <v>10.6</v>
      </c>
      <c r="DA44" s="708"/>
      <c r="DB44" s="708"/>
      <c r="DC44" s="709"/>
      <c r="DD44" s="634">
        <v>886336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1652278</v>
      </c>
      <c r="CS45" s="657"/>
      <c r="CT45" s="657"/>
      <c r="CU45" s="657"/>
      <c r="CV45" s="657"/>
      <c r="CW45" s="657"/>
      <c r="CX45" s="657"/>
      <c r="CY45" s="658"/>
      <c r="CZ45" s="659">
        <v>4.7</v>
      </c>
      <c r="DA45" s="660"/>
      <c r="DB45" s="660"/>
      <c r="DC45" s="661"/>
      <c r="DD45" s="634">
        <v>107729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2028859</v>
      </c>
      <c r="CS46" s="626"/>
      <c r="CT46" s="626"/>
      <c r="CU46" s="626"/>
      <c r="CV46" s="626"/>
      <c r="CW46" s="626"/>
      <c r="CX46" s="626"/>
      <c r="CY46" s="627"/>
      <c r="CZ46" s="659">
        <v>5.7</v>
      </c>
      <c r="DA46" s="708"/>
      <c r="DB46" s="708"/>
      <c r="DC46" s="709"/>
      <c r="DD46" s="634">
        <v>764583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573</v>
      </c>
      <c r="CS47" s="657"/>
      <c r="CT47" s="657"/>
      <c r="CU47" s="657"/>
      <c r="CV47" s="657"/>
      <c r="CW47" s="657"/>
      <c r="CX47" s="657"/>
      <c r="CY47" s="658"/>
      <c r="CZ47" s="659">
        <v>0</v>
      </c>
      <c r="DA47" s="660"/>
      <c r="DB47" s="660"/>
      <c r="DC47" s="661"/>
      <c r="DD47" s="634">
        <v>573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35476042</v>
      </c>
      <c r="CS49" s="693"/>
      <c r="CT49" s="693"/>
      <c r="CU49" s="693"/>
      <c r="CV49" s="693"/>
      <c r="CW49" s="693"/>
      <c r="CX49" s="693"/>
      <c r="CY49" s="720"/>
      <c r="CZ49" s="721">
        <v>100</v>
      </c>
      <c r="DA49" s="722"/>
      <c r="DB49" s="722"/>
      <c r="DC49" s="723"/>
      <c r="DD49" s="724">
        <v>23795459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36197</v>
      </c>
      <c r="R7" s="755"/>
      <c r="S7" s="755"/>
      <c r="T7" s="755"/>
      <c r="U7" s="755"/>
      <c r="V7" s="755">
        <v>35525</v>
      </c>
      <c r="W7" s="755"/>
      <c r="X7" s="755"/>
      <c r="Y7" s="755"/>
      <c r="Z7" s="755"/>
      <c r="AA7" s="755">
        <v>673</v>
      </c>
      <c r="AB7" s="755"/>
      <c r="AC7" s="755"/>
      <c r="AD7" s="755"/>
      <c r="AE7" s="756"/>
      <c r="AF7" s="757">
        <v>643</v>
      </c>
      <c r="AG7" s="758"/>
      <c r="AH7" s="758"/>
      <c r="AI7" s="758"/>
      <c r="AJ7" s="759"/>
      <c r="AK7" s="794">
        <v>330</v>
      </c>
      <c r="AL7" s="795"/>
      <c r="AM7" s="795"/>
      <c r="AN7" s="795"/>
      <c r="AO7" s="795"/>
      <c r="AP7" s="795">
        <v>38594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-1</v>
      </c>
      <c r="CI7" s="792"/>
      <c r="CJ7" s="792"/>
      <c r="CK7" s="792"/>
      <c r="CL7" s="793"/>
      <c r="CM7" s="791">
        <v>166</v>
      </c>
      <c r="CN7" s="792"/>
      <c r="CO7" s="792"/>
      <c r="CP7" s="792"/>
      <c r="CQ7" s="793"/>
      <c r="CR7" s="791">
        <v>100</v>
      </c>
      <c r="CS7" s="792"/>
      <c r="CT7" s="792"/>
      <c r="CU7" s="792"/>
      <c r="CV7" s="793"/>
      <c r="CW7" s="791" t="s">
        <v>536</v>
      </c>
      <c r="CX7" s="792"/>
      <c r="CY7" s="792"/>
      <c r="CZ7" s="792"/>
      <c r="DA7" s="793"/>
      <c r="DB7" s="791" t="s">
        <v>536</v>
      </c>
      <c r="DC7" s="792"/>
      <c r="DD7" s="792"/>
      <c r="DE7" s="792"/>
      <c r="DF7" s="793"/>
      <c r="DG7" s="791" t="s">
        <v>536</v>
      </c>
      <c r="DH7" s="792"/>
      <c r="DI7" s="792"/>
      <c r="DJ7" s="792"/>
      <c r="DK7" s="793"/>
      <c r="DL7" s="791" t="s">
        <v>536</v>
      </c>
      <c r="DM7" s="792"/>
      <c r="DN7" s="792"/>
      <c r="DO7" s="792"/>
      <c r="DP7" s="793"/>
      <c r="DQ7" s="791" t="s">
        <v>536</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12</v>
      </c>
      <c r="R8" s="779"/>
      <c r="S8" s="779"/>
      <c r="T8" s="779"/>
      <c r="U8" s="779"/>
      <c r="V8" s="779">
        <v>4</v>
      </c>
      <c r="W8" s="779"/>
      <c r="X8" s="779"/>
      <c r="Y8" s="779"/>
      <c r="Z8" s="779"/>
      <c r="AA8" s="779">
        <v>8</v>
      </c>
      <c r="AB8" s="779"/>
      <c r="AC8" s="779"/>
      <c r="AD8" s="779"/>
      <c r="AE8" s="780"/>
      <c r="AF8" s="781">
        <v>8</v>
      </c>
      <c r="AG8" s="782"/>
      <c r="AH8" s="782"/>
      <c r="AI8" s="782"/>
      <c r="AJ8" s="783"/>
      <c r="AK8" s="784" t="s">
        <v>536</v>
      </c>
      <c r="AL8" s="785"/>
      <c r="AM8" s="785"/>
      <c r="AN8" s="785"/>
      <c r="AO8" s="785"/>
      <c r="AP8" s="785" t="s">
        <v>536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548</v>
      </c>
      <c r="BS8" s="788" t="s">
        <v>547</v>
      </c>
      <c r="BT8" s="789"/>
      <c r="BU8" s="789"/>
      <c r="BV8" s="789"/>
      <c r="BW8" s="789"/>
      <c r="BX8" s="789"/>
      <c r="BY8" s="789"/>
      <c r="BZ8" s="789"/>
      <c r="CA8" s="789"/>
      <c r="CB8" s="789"/>
      <c r="CC8" s="789"/>
      <c r="CD8" s="789"/>
      <c r="CE8" s="789"/>
      <c r="CF8" s="789"/>
      <c r="CG8" s="790"/>
      <c r="CH8" s="801">
        <v>120</v>
      </c>
      <c r="CI8" s="802"/>
      <c r="CJ8" s="802"/>
      <c r="CK8" s="802"/>
      <c r="CL8" s="803"/>
      <c r="CM8" s="801">
        <v>2738</v>
      </c>
      <c r="CN8" s="802"/>
      <c r="CO8" s="802"/>
      <c r="CP8" s="802"/>
      <c r="CQ8" s="803"/>
      <c r="CR8" s="801">
        <v>7</v>
      </c>
      <c r="CS8" s="802"/>
      <c r="CT8" s="802"/>
      <c r="CU8" s="802"/>
      <c r="CV8" s="803"/>
      <c r="CW8" s="801">
        <v>6</v>
      </c>
      <c r="CX8" s="802"/>
      <c r="CY8" s="802"/>
      <c r="CZ8" s="802"/>
      <c r="DA8" s="803"/>
      <c r="DB8" s="801">
        <v>235</v>
      </c>
      <c r="DC8" s="802"/>
      <c r="DD8" s="802"/>
      <c r="DE8" s="802"/>
      <c r="DF8" s="803"/>
      <c r="DG8" s="801">
        <v>2000</v>
      </c>
      <c r="DH8" s="802"/>
      <c r="DI8" s="802"/>
      <c r="DJ8" s="802"/>
      <c r="DK8" s="803"/>
      <c r="DL8" s="801" t="s">
        <v>536</v>
      </c>
      <c r="DM8" s="802"/>
      <c r="DN8" s="802"/>
      <c r="DO8" s="802"/>
      <c r="DP8" s="803"/>
      <c r="DQ8" s="801" t="s">
        <v>536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36157</v>
      </c>
      <c r="R23" s="814"/>
      <c r="S23" s="814"/>
      <c r="T23" s="814"/>
      <c r="U23" s="814"/>
      <c r="V23" s="814">
        <v>35476</v>
      </c>
      <c r="W23" s="814"/>
      <c r="X23" s="814"/>
      <c r="Y23" s="814"/>
      <c r="Z23" s="814"/>
      <c r="AA23" s="814">
        <v>681</v>
      </c>
      <c r="AB23" s="814"/>
      <c r="AC23" s="814"/>
      <c r="AD23" s="814"/>
      <c r="AE23" s="815"/>
      <c r="AF23" s="816">
        <v>651</v>
      </c>
      <c r="AG23" s="814"/>
      <c r="AH23" s="814"/>
      <c r="AI23" s="814"/>
      <c r="AJ23" s="817"/>
      <c r="AK23" s="818"/>
      <c r="AL23" s="819"/>
      <c r="AM23" s="819"/>
      <c r="AN23" s="819"/>
      <c r="AO23" s="819"/>
      <c r="AP23" s="814">
        <v>38594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14075</v>
      </c>
      <c r="R28" s="843"/>
      <c r="S28" s="843"/>
      <c r="T28" s="843"/>
      <c r="U28" s="843"/>
      <c r="V28" s="843">
        <v>13833</v>
      </c>
      <c r="W28" s="843"/>
      <c r="X28" s="843"/>
      <c r="Y28" s="843"/>
      <c r="Z28" s="843"/>
      <c r="AA28" s="843">
        <v>242</v>
      </c>
      <c r="AB28" s="843"/>
      <c r="AC28" s="843"/>
      <c r="AD28" s="843"/>
      <c r="AE28" s="844"/>
      <c r="AF28" s="845">
        <v>242</v>
      </c>
      <c r="AG28" s="843"/>
      <c r="AH28" s="843"/>
      <c r="AI28" s="843"/>
      <c r="AJ28" s="846"/>
      <c r="AK28" s="847">
        <v>1012</v>
      </c>
      <c r="AL28" s="838"/>
      <c r="AM28" s="838"/>
      <c r="AN28" s="838"/>
      <c r="AO28" s="838"/>
      <c r="AP28" s="838" t="s">
        <v>536</v>
      </c>
      <c r="AQ28" s="838"/>
      <c r="AR28" s="838"/>
      <c r="AS28" s="838"/>
      <c r="AT28" s="838"/>
      <c r="AU28" s="838" t="s">
        <v>536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7161</v>
      </c>
      <c r="R29" s="779"/>
      <c r="S29" s="779"/>
      <c r="T29" s="779"/>
      <c r="U29" s="779"/>
      <c r="V29" s="779">
        <v>6952</v>
      </c>
      <c r="W29" s="779"/>
      <c r="X29" s="779"/>
      <c r="Y29" s="779"/>
      <c r="Z29" s="779"/>
      <c r="AA29" s="779">
        <v>210</v>
      </c>
      <c r="AB29" s="779"/>
      <c r="AC29" s="779"/>
      <c r="AD29" s="779"/>
      <c r="AE29" s="780"/>
      <c r="AF29" s="781">
        <v>210</v>
      </c>
      <c r="AG29" s="782"/>
      <c r="AH29" s="782"/>
      <c r="AI29" s="782"/>
      <c r="AJ29" s="783"/>
      <c r="AK29" s="850">
        <v>1166</v>
      </c>
      <c r="AL29" s="851"/>
      <c r="AM29" s="851"/>
      <c r="AN29" s="851"/>
      <c r="AO29" s="851"/>
      <c r="AP29" s="851" t="s">
        <v>536</v>
      </c>
      <c r="AQ29" s="851"/>
      <c r="AR29" s="851"/>
      <c r="AS29" s="851"/>
      <c r="AT29" s="851"/>
      <c r="AU29" s="851" t="s">
        <v>536</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1211</v>
      </c>
      <c r="R30" s="779"/>
      <c r="S30" s="779"/>
      <c r="T30" s="779"/>
      <c r="U30" s="779"/>
      <c r="V30" s="779">
        <v>1207</v>
      </c>
      <c r="W30" s="779"/>
      <c r="X30" s="779"/>
      <c r="Y30" s="779"/>
      <c r="Z30" s="779"/>
      <c r="AA30" s="779">
        <v>3</v>
      </c>
      <c r="AB30" s="779"/>
      <c r="AC30" s="779"/>
      <c r="AD30" s="779"/>
      <c r="AE30" s="780"/>
      <c r="AF30" s="781">
        <v>3</v>
      </c>
      <c r="AG30" s="782"/>
      <c r="AH30" s="782"/>
      <c r="AI30" s="782"/>
      <c r="AJ30" s="783"/>
      <c r="AK30" s="850">
        <v>172</v>
      </c>
      <c r="AL30" s="851"/>
      <c r="AM30" s="851"/>
      <c r="AN30" s="851"/>
      <c r="AO30" s="851"/>
      <c r="AP30" s="851" t="s">
        <v>536</v>
      </c>
      <c r="AQ30" s="851"/>
      <c r="AR30" s="851"/>
      <c r="AS30" s="851"/>
      <c r="AT30" s="851"/>
      <c r="AU30" s="851" t="s">
        <v>536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72</v>
      </c>
      <c r="R31" s="779"/>
      <c r="S31" s="779"/>
      <c r="T31" s="779"/>
      <c r="U31" s="779"/>
      <c r="V31" s="779">
        <v>60</v>
      </c>
      <c r="W31" s="779"/>
      <c r="X31" s="779"/>
      <c r="Y31" s="779"/>
      <c r="Z31" s="779"/>
      <c r="AA31" s="779">
        <v>12</v>
      </c>
      <c r="AB31" s="779"/>
      <c r="AC31" s="779"/>
      <c r="AD31" s="779"/>
      <c r="AE31" s="780"/>
      <c r="AF31" s="781">
        <v>12</v>
      </c>
      <c r="AG31" s="782"/>
      <c r="AH31" s="782"/>
      <c r="AI31" s="782"/>
      <c r="AJ31" s="783"/>
      <c r="AK31" s="850" t="s">
        <v>536</v>
      </c>
      <c r="AL31" s="851"/>
      <c r="AM31" s="851"/>
      <c r="AN31" s="851"/>
      <c r="AO31" s="851"/>
      <c r="AP31" s="851" t="s">
        <v>536</v>
      </c>
      <c r="AQ31" s="851"/>
      <c r="AR31" s="851"/>
      <c r="AS31" s="851"/>
      <c r="AT31" s="851"/>
      <c r="AU31" s="851" t="s">
        <v>536</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1362</v>
      </c>
      <c r="R32" s="779"/>
      <c r="S32" s="779"/>
      <c r="T32" s="779"/>
      <c r="U32" s="779"/>
      <c r="V32" s="779">
        <v>1253</v>
      </c>
      <c r="W32" s="779"/>
      <c r="X32" s="779"/>
      <c r="Y32" s="779"/>
      <c r="Z32" s="779"/>
      <c r="AA32" s="779">
        <v>109</v>
      </c>
      <c r="AB32" s="779"/>
      <c r="AC32" s="779"/>
      <c r="AD32" s="779"/>
      <c r="AE32" s="780"/>
      <c r="AF32" s="781">
        <v>984</v>
      </c>
      <c r="AG32" s="782"/>
      <c r="AH32" s="782"/>
      <c r="AI32" s="782"/>
      <c r="AJ32" s="783"/>
      <c r="AK32" s="850">
        <v>7</v>
      </c>
      <c r="AL32" s="851"/>
      <c r="AM32" s="851"/>
      <c r="AN32" s="851"/>
      <c r="AO32" s="851"/>
      <c r="AP32" s="851">
        <v>3268</v>
      </c>
      <c r="AQ32" s="851"/>
      <c r="AR32" s="851"/>
      <c r="AS32" s="851"/>
      <c r="AT32" s="851"/>
      <c r="AU32" s="851">
        <v>7</v>
      </c>
      <c r="AV32" s="851"/>
      <c r="AW32" s="851"/>
      <c r="AX32" s="851"/>
      <c r="AY32" s="851"/>
      <c r="AZ32" s="852" t="s">
        <v>536</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3282</v>
      </c>
      <c r="R33" s="779"/>
      <c r="S33" s="779"/>
      <c r="T33" s="779"/>
      <c r="U33" s="779"/>
      <c r="V33" s="779">
        <v>3216</v>
      </c>
      <c r="W33" s="779"/>
      <c r="X33" s="779"/>
      <c r="Y33" s="779"/>
      <c r="Z33" s="779"/>
      <c r="AA33" s="779">
        <v>66</v>
      </c>
      <c r="AB33" s="779"/>
      <c r="AC33" s="779"/>
      <c r="AD33" s="779"/>
      <c r="AE33" s="780"/>
      <c r="AF33" s="781">
        <v>66</v>
      </c>
      <c r="AG33" s="782"/>
      <c r="AH33" s="782"/>
      <c r="AI33" s="782"/>
      <c r="AJ33" s="783"/>
      <c r="AK33" s="850">
        <v>830</v>
      </c>
      <c r="AL33" s="851"/>
      <c r="AM33" s="851"/>
      <c r="AN33" s="851"/>
      <c r="AO33" s="851"/>
      <c r="AP33" s="851">
        <v>18510</v>
      </c>
      <c r="AQ33" s="851"/>
      <c r="AR33" s="851"/>
      <c r="AS33" s="851"/>
      <c r="AT33" s="851"/>
      <c r="AU33" s="851">
        <v>9033</v>
      </c>
      <c r="AV33" s="851"/>
      <c r="AW33" s="851"/>
      <c r="AX33" s="851"/>
      <c r="AY33" s="851"/>
      <c r="AZ33" s="852" t="s">
        <v>536</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1517</v>
      </c>
      <c r="AG63" s="862"/>
      <c r="AH63" s="862"/>
      <c r="AI63" s="862"/>
      <c r="AJ63" s="863"/>
      <c r="AK63" s="864"/>
      <c r="AL63" s="859"/>
      <c r="AM63" s="859"/>
      <c r="AN63" s="859"/>
      <c r="AO63" s="859"/>
      <c r="AP63" s="862">
        <v>21778</v>
      </c>
      <c r="AQ63" s="862"/>
      <c r="AR63" s="862"/>
      <c r="AS63" s="862"/>
      <c r="AT63" s="862"/>
      <c r="AU63" s="862">
        <v>9040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297</v>
      </c>
      <c r="R68" s="886"/>
      <c r="S68" s="886"/>
      <c r="T68" s="886"/>
      <c r="U68" s="886"/>
      <c r="V68" s="886">
        <v>280</v>
      </c>
      <c r="W68" s="886"/>
      <c r="X68" s="886"/>
      <c r="Y68" s="886"/>
      <c r="Z68" s="886"/>
      <c r="AA68" s="886">
        <v>17</v>
      </c>
      <c r="AB68" s="886"/>
      <c r="AC68" s="886"/>
      <c r="AD68" s="886"/>
      <c r="AE68" s="886"/>
      <c r="AF68" s="886">
        <v>17</v>
      </c>
      <c r="AG68" s="886"/>
      <c r="AH68" s="886"/>
      <c r="AI68" s="886"/>
      <c r="AJ68" s="886"/>
      <c r="AK68" s="886" t="s">
        <v>478</v>
      </c>
      <c r="AL68" s="886"/>
      <c r="AM68" s="886"/>
      <c r="AN68" s="886"/>
      <c r="AO68" s="886"/>
      <c r="AP68" s="886" t="s">
        <v>478</v>
      </c>
      <c r="AQ68" s="886"/>
      <c r="AR68" s="886"/>
      <c r="AS68" s="886"/>
      <c r="AT68" s="886"/>
      <c r="AU68" s="886" t="s">
        <v>478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2628</v>
      </c>
      <c r="R69" s="851"/>
      <c r="S69" s="851"/>
      <c r="T69" s="851"/>
      <c r="U69" s="851"/>
      <c r="V69" s="851">
        <v>2617</v>
      </c>
      <c r="W69" s="851"/>
      <c r="X69" s="851"/>
      <c r="Y69" s="851"/>
      <c r="Z69" s="851"/>
      <c r="AA69" s="851">
        <v>11</v>
      </c>
      <c r="AB69" s="851"/>
      <c r="AC69" s="851"/>
      <c r="AD69" s="851"/>
      <c r="AE69" s="851"/>
      <c r="AF69" s="851">
        <v>11</v>
      </c>
      <c r="AG69" s="851"/>
      <c r="AH69" s="851"/>
      <c r="AI69" s="851"/>
      <c r="AJ69" s="851"/>
      <c r="AK69" s="851" t="s">
        <v>478</v>
      </c>
      <c r="AL69" s="851"/>
      <c r="AM69" s="851"/>
      <c r="AN69" s="851"/>
      <c r="AO69" s="851"/>
      <c r="AP69" s="851" t="s">
        <v>478</v>
      </c>
      <c r="AQ69" s="851"/>
      <c r="AR69" s="851"/>
      <c r="AS69" s="851"/>
      <c r="AT69" s="851"/>
      <c r="AU69" s="851" t="s">
        <v>478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303</v>
      </c>
      <c r="R70" s="851"/>
      <c r="S70" s="851"/>
      <c r="T70" s="851"/>
      <c r="U70" s="851"/>
      <c r="V70" s="851">
        <v>297</v>
      </c>
      <c r="W70" s="851"/>
      <c r="X70" s="851"/>
      <c r="Y70" s="851"/>
      <c r="Z70" s="851"/>
      <c r="AA70" s="851">
        <v>6</v>
      </c>
      <c r="AB70" s="851"/>
      <c r="AC70" s="851"/>
      <c r="AD70" s="851"/>
      <c r="AE70" s="851"/>
      <c r="AF70" s="851">
        <v>6</v>
      </c>
      <c r="AG70" s="851"/>
      <c r="AH70" s="851"/>
      <c r="AI70" s="851"/>
      <c r="AJ70" s="851"/>
      <c r="AK70" s="851">
        <v>4</v>
      </c>
      <c r="AL70" s="851"/>
      <c r="AM70" s="851"/>
      <c r="AN70" s="851"/>
      <c r="AO70" s="851"/>
      <c r="AP70" s="851" t="s">
        <v>478</v>
      </c>
      <c r="AQ70" s="851"/>
      <c r="AR70" s="851"/>
      <c r="AS70" s="851"/>
      <c r="AT70" s="851"/>
      <c r="AU70" s="851" t="s">
        <v>478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2357</v>
      </c>
      <c r="R71" s="851"/>
      <c r="S71" s="851"/>
      <c r="T71" s="851"/>
      <c r="U71" s="851"/>
      <c r="V71" s="851">
        <v>2273</v>
      </c>
      <c r="W71" s="851"/>
      <c r="X71" s="851"/>
      <c r="Y71" s="851"/>
      <c r="Z71" s="851"/>
      <c r="AA71" s="851">
        <v>84</v>
      </c>
      <c r="AB71" s="851"/>
      <c r="AC71" s="851"/>
      <c r="AD71" s="851"/>
      <c r="AE71" s="851"/>
      <c r="AF71" s="851">
        <v>84</v>
      </c>
      <c r="AG71" s="851"/>
      <c r="AH71" s="851"/>
      <c r="AI71" s="851"/>
      <c r="AJ71" s="851"/>
      <c r="AK71" s="851" t="s">
        <v>478</v>
      </c>
      <c r="AL71" s="851"/>
      <c r="AM71" s="851"/>
      <c r="AN71" s="851"/>
      <c r="AO71" s="851"/>
      <c r="AP71" s="851">
        <v>82</v>
      </c>
      <c r="AQ71" s="851"/>
      <c r="AR71" s="851"/>
      <c r="AS71" s="851"/>
      <c r="AT71" s="851"/>
      <c r="AU71" s="851">
        <v>39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901">
        <v>92</v>
      </c>
      <c r="R72" s="900"/>
      <c r="S72" s="900"/>
      <c r="T72" s="900"/>
      <c r="U72" s="850"/>
      <c r="V72" s="899">
        <v>82</v>
      </c>
      <c r="W72" s="900"/>
      <c r="X72" s="900"/>
      <c r="Y72" s="900"/>
      <c r="Z72" s="850"/>
      <c r="AA72" s="899">
        <v>10</v>
      </c>
      <c r="AB72" s="900"/>
      <c r="AC72" s="900"/>
      <c r="AD72" s="900"/>
      <c r="AE72" s="850"/>
      <c r="AF72" s="899">
        <v>10</v>
      </c>
      <c r="AG72" s="900"/>
      <c r="AH72" s="900"/>
      <c r="AI72" s="900"/>
      <c r="AJ72" s="850"/>
      <c r="AK72" s="899" t="s">
        <v>536</v>
      </c>
      <c r="AL72" s="900"/>
      <c r="AM72" s="900"/>
      <c r="AN72" s="900"/>
      <c r="AO72" s="850"/>
      <c r="AP72" s="899" t="s">
        <v>536</v>
      </c>
      <c r="AQ72" s="900"/>
      <c r="AR72" s="900"/>
      <c r="AS72" s="900"/>
      <c r="AT72" s="850"/>
      <c r="AU72" s="899" t="s">
        <v>536</v>
      </c>
      <c r="AV72" s="900"/>
      <c r="AW72" s="900"/>
      <c r="AX72" s="900"/>
      <c r="AY72" s="850"/>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83</v>
      </c>
      <c r="R73" s="851"/>
      <c r="S73" s="851"/>
      <c r="T73" s="851"/>
      <c r="U73" s="851"/>
      <c r="V73" s="851">
        <v>76</v>
      </c>
      <c r="W73" s="851"/>
      <c r="X73" s="851"/>
      <c r="Y73" s="851"/>
      <c r="Z73" s="851"/>
      <c r="AA73" s="851">
        <v>7</v>
      </c>
      <c r="AB73" s="851"/>
      <c r="AC73" s="851"/>
      <c r="AD73" s="851"/>
      <c r="AE73" s="851"/>
      <c r="AF73" s="851">
        <v>7</v>
      </c>
      <c r="AG73" s="851"/>
      <c r="AH73" s="851"/>
      <c r="AI73" s="851"/>
      <c r="AJ73" s="851"/>
      <c r="AK73" s="851" t="s">
        <v>536</v>
      </c>
      <c r="AL73" s="851"/>
      <c r="AM73" s="851"/>
      <c r="AN73" s="851"/>
      <c r="AO73" s="851"/>
      <c r="AP73" s="851" t="s">
        <v>536</v>
      </c>
      <c r="AQ73" s="851"/>
      <c r="AR73" s="851"/>
      <c r="AS73" s="851"/>
      <c r="AT73" s="851"/>
      <c r="AU73" s="851" t="s">
        <v>536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19</v>
      </c>
      <c r="R74" s="851"/>
      <c r="S74" s="851"/>
      <c r="T74" s="851"/>
      <c r="U74" s="851"/>
      <c r="V74" s="851">
        <v>15</v>
      </c>
      <c r="W74" s="851"/>
      <c r="X74" s="851"/>
      <c r="Y74" s="851"/>
      <c r="Z74" s="851"/>
      <c r="AA74" s="851">
        <v>3</v>
      </c>
      <c r="AB74" s="851"/>
      <c r="AC74" s="851"/>
      <c r="AD74" s="851"/>
      <c r="AE74" s="851"/>
      <c r="AF74" s="851">
        <v>3</v>
      </c>
      <c r="AG74" s="851"/>
      <c r="AH74" s="851"/>
      <c r="AI74" s="851"/>
      <c r="AJ74" s="851"/>
      <c r="AK74" s="851" t="s">
        <v>536</v>
      </c>
      <c r="AL74" s="851"/>
      <c r="AM74" s="851"/>
      <c r="AN74" s="851"/>
      <c r="AO74" s="851"/>
      <c r="AP74" s="851" t="s">
        <v>536</v>
      </c>
      <c r="AQ74" s="851"/>
      <c r="AR74" s="851"/>
      <c r="AS74" s="851"/>
      <c r="AT74" s="851"/>
      <c r="AU74" s="851" t="s">
        <v>536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544</v>
      </c>
      <c r="C75" s="894"/>
      <c r="D75" s="894"/>
      <c r="E75" s="894"/>
      <c r="F75" s="894"/>
      <c r="G75" s="894"/>
      <c r="H75" s="894"/>
      <c r="I75" s="894"/>
      <c r="J75" s="894"/>
      <c r="K75" s="894"/>
      <c r="L75" s="894"/>
      <c r="M75" s="894"/>
      <c r="N75" s="894"/>
      <c r="O75" s="894"/>
      <c r="P75" s="895"/>
      <c r="Q75" s="901">
        <v>10</v>
      </c>
      <c r="R75" s="900"/>
      <c r="S75" s="900"/>
      <c r="T75" s="900"/>
      <c r="U75" s="850"/>
      <c r="V75" s="899">
        <v>8</v>
      </c>
      <c r="W75" s="900"/>
      <c r="X75" s="900"/>
      <c r="Y75" s="900"/>
      <c r="Z75" s="850"/>
      <c r="AA75" s="899">
        <v>2</v>
      </c>
      <c r="AB75" s="900"/>
      <c r="AC75" s="900"/>
      <c r="AD75" s="900"/>
      <c r="AE75" s="850"/>
      <c r="AF75" s="899">
        <v>2</v>
      </c>
      <c r="AG75" s="900"/>
      <c r="AH75" s="900"/>
      <c r="AI75" s="900"/>
      <c r="AJ75" s="850"/>
      <c r="AK75" s="899" t="s">
        <v>536</v>
      </c>
      <c r="AL75" s="900"/>
      <c r="AM75" s="900"/>
      <c r="AN75" s="900"/>
      <c r="AO75" s="850"/>
      <c r="AP75" s="899" t="s">
        <v>536</v>
      </c>
      <c r="AQ75" s="900"/>
      <c r="AR75" s="900"/>
      <c r="AS75" s="900"/>
      <c r="AT75" s="850"/>
      <c r="AU75" s="899" t="s">
        <v>536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545</v>
      </c>
      <c r="C76" s="894"/>
      <c r="D76" s="894"/>
      <c r="E76" s="894"/>
      <c r="F76" s="894"/>
      <c r="G76" s="894"/>
      <c r="H76" s="894"/>
      <c r="I76" s="894"/>
      <c r="J76" s="894"/>
      <c r="K76" s="894"/>
      <c r="L76" s="894"/>
      <c r="M76" s="894"/>
      <c r="N76" s="894"/>
      <c r="O76" s="894"/>
      <c r="P76" s="895"/>
      <c r="Q76" s="901">
        <v>0</v>
      </c>
      <c r="R76" s="900"/>
      <c r="S76" s="900"/>
      <c r="T76" s="900"/>
      <c r="U76" s="850"/>
      <c r="V76" s="899">
        <v>0</v>
      </c>
      <c r="W76" s="900"/>
      <c r="X76" s="900"/>
      <c r="Y76" s="900"/>
      <c r="Z76" s="850"/>
      <c r="AA76" s="899">
        <v>0</v>
      </c>
      <c r="AB76" s="900"/>
      <c r="AC76" s="900"/>
      <c r="AD76" s="900"/>
      <c r="AE76" s="850"/>
      <c r="AF76" s="899">
        <v>0</v>
      </c>
      <c r="AG76" s="900"/>
      <c r="AH76" s="900"/>
      <c r="AI76" s="900"/>
      <c r="AJ76" s="850"/>
      <c r="AK76" s="899" t="s">
        <v>536</v>
      </c>
      <c r="AL76" s="900"/>
      <c r="AM76" s="900"/>
      <c r="AN76" s="900"/>
      <c r="AO76" s="850"/>
      <c r="AP76" s="899" t="s">
        <v>536</v>
      </c>
      <c r="AQ76" s="900"/>
      <c r="AR76" s="900"/>
      <c r="AS76" s="900"/>
      <c r="AT76" s="850"/>
      <c r="AU76" s="899" t="s">
        <v>536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901"/>
      <c r="R77" s="900"/>
      <c r="S77" s="900"/>
      <c r="T77" s="900"/>
      <c r="U77" s="850"/>
      <c r="V77" s="899"/>
      <c r="W77" s="900"/>
      <c r="X77" s="900"/>
      <c r="Y77" s="900"/>
      <c r="Z77" s="850"/>
      <c r="AA77" s="899"/>
      <c r="AB77" s="900"/>
      <c r="AC77" s="900"/>
      <c r="AD77" s="900"/>
      <c r="AE77" s="850"/>
      <c r="AF77" s="899"/>
      <c r="AG77" s="900"/>
      <c r="AH77" s="900"/>
      <c r="AI77" s="900"/>
      <c r="AJ77" s="850"/>
      <c r="AK77" s="899"/>
      <c r="AL77" s="900"/>
      <c r="AM77" s="900"/>
      <c r="AN77" s="900"/>
      <c r="AO77" s="850"/>
      <c r="AP77" s="899"/>
      <c r="AQ77" s="900"/>
      <c r="AR77" s="900"/>
      <c r="AS77" s="900"/>
      <c r="AT77" s="850"/>
      <c r="AU77" s="899"/>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140</v>
      </c>
      <c r="AG88" s="862"/>
      <c r="AH88" s="862"/>
      <c r="AI88" s="862"/>
      <c r="AJ88" s="862"/>
      <c r="AK88" s="859"/>
      <c r="AL88" s="859"/>
      <c r="AM88" s="859"/>
      <c r="AN88" s="859"/>
      <c r="AO88" s="859"/>
      <c r="AP88" s="862">
        <v>82</v>
      </c>
      <c r="AQ88" s="862"/>
      <c r="AR88" s="862"/>
      <c r="AS88" s="862"/>
      <c r="AT88" s="862"/>
      <c r="AU88" s="862">
        <v>39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107</v>
      </c>
      <c r="CS102" s="870"/>
      <c r="CT102" s="870"/>
      <c r="CU102" s="870"/>
      <c r="CV102" s="913"/>
      <c r="CW102" s="912">
        <v>6</v>
      </c>
      <c r="CX102" s="870"/>
      <c r="CY102" s="870"/>
      <c r="CZ102" s="870"/>
      <c r="DA102" s="913"/>
      <c r="DB102" s="912">
        <v>235</v>
      </c>
      <c r="DC102" s="870"/>
      <c r="DD102" s="870"/>
      <c r="DE102" s="870"/>
      <c r="DF102" s="913"/>
      <c r="DG102" s="912">
        <v>2000</v>
      </c>
      <c r="DH102" s="870"/>
      <c r="DI102" s="870"/>
      <c r="DJ102" s="870"/>
      <c r="DK102" s="913"/>
      <c r="DL102" s="912" t="s">
        <v>536</v>
      </c>
      <c r="DM102" s="870"/>
      <c r="DN102" s="870"/>
      <c r="DO102" s="870"/>
      <c r="DP102" s="913"/>
      <c r="DQ102" s="912" t="s">
        <v>536</v>
      </c>
      <c r="DR102" s="870"/>
      <c r="DS102" s="870"/>
      <c r="DT102" s="870"/>
      <c r="DU102" s="913"/>
      <c r="DV102" s="912"/>
      <c r="DW102" s="870"/>
      <c r="DX102" s="870"/>
      <c r="DY102" s="870"/>
      <c r="DZ102" s="91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8" t="s">
        <v>399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3688888</v>
      </c>
      <c r="AB110" s="922"/>
      <c r="AC110" s="922"/>
      <c r="AD110" s="922"/>
      <c r="AE110" s="923"/>
      <c r="AF110" s="924">
        <v>3684718</v>
      </c>
      <c r="AG110" s="922"/>
      <c r="AH110" s="922"/>
      <c r="AI110" s="922"/>
      <c r="AJ110" s="923"/>
      <c r="AK110" s="924">
        <v>3636397</v>
      </c>
      <c r="AL110" s="922"/>
      <c r="AM110" s="922"/>
      <c r="AN110" s="922"/>
      <c r="AO110" s="923"/>
      <c r="AP110" s="925">
        <v>19.600000000000001</v>
      </c>
      <c r="AQ110" s="926"/>
      <c r="AR110" s="926"/>
      <c r="AS110" s="926"/>
      <c r="AT110" s="927"/>
      <c r="AU110" s="928" t="s">
        <v>61</v>
      </c>
      <c r="AV110" s="929"/>
      <c r="AW110" s="929"/>
      <c r="AX110" s="929"/>
      <c r="AY110" s="929"/>
      <c r="AZ110" s="967" t="s">
        <v>406</v>
      </c>
      <c r="BA110" s="919"/>
      <c r="BB110" s="919"/>
      <c r="BC110" s="919"/>
      <c r="BD110" s="919"/>
      <c r="BE110" s="919"/>
      <c r="BF110" s="919"/>
      <c r="BG110" s="919"/>
      <c r="BH110" s="919"/>
      <c r="BI110" s="919"/>
      <c r="BJ110" s="919"/>
      <c r="BK110" s="919"/>
      <c r="BL110" s="919"/>
      <c r="BM110" s="919"/>
      <c r="BN110" s="919"/>
      <c r="BO110" s="919"/>
      <c r="BP110" s="920"/>
      <c r="BQ110" s="953">
        <v>38662883</v>
      </c>
      <c r="BR110" s="954"/>
      <c r="BS110" s="954"/>
      <c r="BT110" s="954"/>
      <c r="BU110" s="954"/>
      <c r="BV110" s="954">
        <v>39082002</v>
      </c>
      <c r="BW110" s="954"/>
      <c r="BX110" s="954"/>
      <c r="BY110" s="954"/>
      <c r="BZ110" s="954"/>
      <c r="CA110" s="954">
        <v>38594343</v>
      </c>
      <c r="CB110" s="954"/>
      <c r="CC110" s="954"/>
      <c r="CD110" s="954"/>
      <c r="CE110" s="954"/>
      <c r="CF110" s="968">
        <v>207.8</v>
      </c>
      <c r="CG110" s="969"/>
      <c r="CH110" s="969"/>
      <c r="CI110" s="969"/>
      <c r="CJ110" s="969"/>
      <c r="CK110" s="970" t="s">
        <v>407</v>
      </c>
      <c r="CL110" s="971"/>
      <c r="CM110" s="950" t="s">
        <v>408</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112</v>
      </c>
      <c r="DH110" s="954"/>
      <c r="DI110" s="954"/>
      <c r="DJ110" s="954"/>
      <c r="DK110" s="954"/>
      <c r="DL110" s="954" t="s">
        <v>112</v>
      </c>
      <c r="DM110" s="954"/>
      <c r="DN110" s="954"/>
      <c r="DO110" s="954"/>
      <c r="DP110" s="954"/>
      <c r="DQ110" s="954" t="s">
        <v>112</v>
      </c>
      <c r="DR110" s="954"/>
      <c r="DS110" s="954"/>
      <c r="DT110" s="954"/>
      <c r="DU110" s="954"/>
      <c r="DV110" s="955" t="s">
        <v>112</v>
      </c>
      <c r="DW110" s="955"/>
      <c r="DX110" s="955"/>
      <c r="DY110" s="955"/>
      <c r="DZ110" s="956"/>
    </row>
    <row r="111" spans="1:131" s="199" customFormat="1" ht="26.25" customHeight="1" x14ac:dyDescent="0.15">
      <c r="A111" s="957" t="s">
        <v>409</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112</v>
      </c>
      <c r="AB111" s="961"/>
      <c r="AC111" s="961"/>
      <c r="AD111" s="961"/>
      <c r="AE111" s="962"/>
      <c r="AF111" s="963" t="s">
        <v>112</v>
      </c>
      <c r="AG111" s="961"/>
      <c r="AH111" s="961"/>
      <c r="AI111" s="961"/>
      <c r="AJ111" s="962"/>
      <c r="AK111" s="963" t="s">
        <v>112</v>
      </c>
      <c r="AL111" s="961"/>
      <c r="AM111" s="961"/>
      <c r="AN111" s="961"/>
      <c r="AO111" s="962"/>
      <c r="AP111" s="964" t="s">
        <v>112</v>
      </c>
      <c r="AQ111" s="965"/>
      <c r="AR111" s="965"/>
      <c r="AS111" s="965"/>
      <c r="AT111" s="966"/>
      <c r="AU111" s="930"/>
      <c r="AV111" s="931"/>
      <c r="AW111" s="931"/>
      <c r="AX111" s="931"/>
      <c r="AY111" s="931"/>
      <c r="AZ111" s="976" t="s">
        <v>410</v>
      </c>
      <c r="BA111" s="977"/>
      <c r="BB111" s="977"/>
      <c r="BC111" s="977"/>
      <c r="BD111" s="977"/>
      <c r="BE111" s="977"/>
      <c r="BF111" s="977"/>
      <c r="BG111" s="977"/>
      <c r="BH111" s="977"/>
      <c r="BI111" s="977"/>
      <c r="BJ111" s="977"/>
      <c r="BK111" s="977"/>
      <c r="BL111" s="977"/>
      <c r="BM111" s="977"/>
      <c r="BN111" s="977"/>
      <c r="BO111" s="977"/>
      <c r="BP111" s="978"/>
      <c r="BQ111" s="946">
        <v>4060303</v>
      </c>
      <c r="BR111" s="947"/>
      <c r="BS111" s="947"/>
      <c r="BT111" s="947"/>
      <c r="BU111" s="947"/>
      <c r="BV111" s="947">
        <v>4371963</v>
      </c>
      <c r="BW111" s="947"/>
      <c r="BX111" s="947"/>
      <c r="BY111" s="947"/>
      <c r="BZ111" s="947"/>
      <c r="CA111" s="947">
        <v>4350524</v>
      </c>
      <c r="CB111" s="947"/>
      <c r="CC111" s="947"/>
      <c r="CD111" s="947"/>
      <c r="CE111" s="947"/>
      <c r="CF111" s="941">
        <v>23.4</v>
      </c>
      <c r="CG111" s="942"/>
      <c r="CH111" s="942"/>
      <c r="CI111" s="942"/>
      <c r="CJ111" s="942"/>
      <c r="CK111" s="972"/>
      <c r="CL111" s="973"/>
      <c r="CM111" s="943" t="s">
        <v>411</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112</v>
      </c>
      <c r="DH111" s="947"/>
      <c r="DI111" s="947"/>
      <c r="DJ111" s="947"/>
      <c r="DK111" s="947"/>
      <c r="DL111" s="947" t="s">
        <v>112</v>
      </c>
      <c r="DM111" s="947"/>
      <c r="DN111" s="947"/>
      <c r="DO111" s="947"/>
      <c r="DP111" s="947"/>
      <c r="DQ111" s="947" t="s">
        <v>112</v>
      </c>
      <c r="DR111" s="947"/>
      <c r="DS111" s="947"/>
      <c r="DT111" s="947"/>
      <c r="DU111" s="947"/>
      <c r="DV111" s="948" t="s">
        <v>112</v>
      </c>
      <c r="DW111" s="948"/>
      <c r="DX111" s="948"/>
      <c r="DY111" s="948"/>
      <c r="DZ111" s="949"/>
    </row>
    <row r="112" spans="1:131" s="199" customFormat="1" ht="26.25" customHeight="1" x14ac:dyDescent="0.15">
      <c r="A112" s="979" t="s">
        <v>412</v>
      </c>
      <c r="B112" s="980"/>
      <c r="C112" s="977" t="s">
        <v>413</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112</v>
      </c>
      <c r="AB112" s="986"/>
      <c r="AC112" s="986"/>
      <c r="AD112" s="986"/>
      <c r="AE112" s="987"/>
      <c r="AF112" s="988" t="s">
        <v>112</v>
      </c>
      <c r="AG112" s="986"/>
      <c r="AH112" s="986"/>
      <c r="AI112" s="986"/>
      <c r="AJ112" s="987"/>
      <c r="AK112" s="988" t="s">
        <v>112</v>
      </c>
      <c r="AL112" s="986"/>
      <c r="AM112" s="986"/>
      <c r="AN112" s="986"/>
      <c r="AO112" s="987"/>
      <c r="AP112" s="989" t="s">
        <v>112</v>
      </c>
      <c r="AQ112" s="990"/>
      <c r="AR112" s="990"/>
      <c r="AS112" s="990"/>
      <c r="AT112" s="991"/>
      <c r="AU112" s="930"/>
      <c r="AV112" s="931"/>
      <c r="AW112" s="931"/>
      <c r="AX112" s="931"/>
      <c r="AY112" s="931"/>
      <c r="AZ112" s="976" t="s">
        <v>414</v>
      </c>
      <c r="BA112" s="977"/>
      <c r="BB112" s="977"/>
      <c r="BC112" s="977"/>
      <c r="BD112" s="977"/>
      <c r="BE112" s="977"/>
      <c r="BF112" s="977"/>
      <c r="BG112" s="977"/>
      <c r="BH112" s="977"/>
      <c r="BI112" s="977"/>
      <c r="BJ112" s="977"/>
      <c r="BK112" s="977"/>
      <c r="BL112" s="977"/>
      <c r="BM112" s="977"/>
      <c r="BN112" s="977"/>
      <c r="BO112" s="977"/>
      <c r="BP112" s="978"/>
      <c r="BQ112" s="946">
        <v>9719112</v>
      </c>
      <c r="BR112" s="947"/>
      <c r="BS112" s="947"/>
      <c r="BT112" s="947"/>
      <c r="BU112" s="947"/>
      <c r="BV112" s="947">
        <v>9452218</v>
      </c>
      <c r="BW112" s="947"/>
      <c r="BX112" s="947"/>
      <c r="BY112" s="947"/>
      <c r="BZ112" s="947"/>
      <c r="CA112" s="947">
        <v>9039520</v>
      </c>
      <c r="CB112" s="947"/>
      <c r="CC112" s="947"/>
      <c r="CD112" s="947"/>
      <c r="CE112" s="947"/>
      <c r="CF112" s="941">
        <v>48.7</v>
      </c>
      <c r="CG112" s="942"/>
      <c r="CH112" s="942"/>
      <c r="CI112" s="942"/>
      <c r="CJ112" s="942"/>
      <c r="CK112" s="972"/>
      <c r="CL112" s="973"/>
      <c r="CM112" s="943" t="s">
        <v>415</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112</v>
      </c>
      <c r="DH112" s="947"/>
      <c r="DI112" s="947"/>
      <c r="DJ112" s="947"/>
      <c r="DK112" s="947"/>
      <c r="DL112" s="947" t="s">
        <v>112</v>
      </c>
      <c r="DM112" s="947"/>
      <c r="DN112" s="947"/>
      <c r="DO112" s="947"/>
      <c r="DP112" s="947"/>
      <c r="DQ112" s="947" t="s">
        <v>112</v>
      </c>
      <c r="DR112" s="947"/>
      <c r="DS112" s="947"/>
      <c r="DT112" s="947"/>
      <c r="DU112" s="947"/>
      <c r="DV112" s="948" t="s">
        <v>112</v>
      </c>
      <c r="DW112" s="948"/>
      <c r="DX112" s="948"/>
      <c r="DY112" s="948"/>
      <c r="DZ112" s="949"/>
    </row>
    <row r="113" spans="1:130" s="199" customFormat="1" ht="26.25" customHeight="1" x14ac:dyDescent="0.15">
      <c r="A113" s="981"/>
      <c r="B113" s="982"/>
      <c r="C113" s="977" t="s">
        <v>416</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806309</v>
      </c>
      <c r="AB113" s="961"/>
      <c r="AC113" s="961"/>
      <c r="AD113" s="961"/>
      <c r="AE113" s="962"/>
      <c r="AF113" s="963">
        <v>785017</v>
      </c>
      <c r="AG113" s="961"/>
      <c r="AH113" s="961"/>
      <c r="AI113" s="961"/>
      <c r="AJ113" s="962"/>
      <c r="AK113" s="963">
        <v>712543</v>
      </c>
      <c r="AL113" s="961"/>
      <c r="AM113" s="961"/>
      <c r="AN113" s="961"/>
      <c r="AO113" s="962"/>
      <c r="AP113" s="964">
        <v>3.8</v>
      </c>
      <c r="AQ113" s="965"/>
      <c r="AR113" s="965"/>
      <c r="AS113" s="965"/>
      <c r="AT113" s="966"/>
      <c r="AU113" s="930"/>
      <c r="AV113" s="931"/>
      <c r="AW113" s="931"/>
      <c r="AX113" s="931"/>
      <c r="AY113" s="931"/>
      <c r="AZ113" s="976" t="s">
        <v>417</v>
      </c>
      <c r="BA113" s="977"/>
      <c r="BB113" s="977"/>
      <c r="BC113" s="977"/>
      <c r="BD113" s="977"/>
      <c r="BE113" s="977"/>
      <c r="BF113" s="977"/>
      <c r="BG113" s="977"/>
      <c r="BH113" s="977"/>
      <c r="BI113" s="977"/>
      <c r="BJ113" s="977"/>
      <c r="BK113" s="977"/>
      <c r="BL113" s="977"/>
      <c r="BM113" s="977"/>
      <c r="BN113" s="977"/>
      <c r="BO113" s="977"/>
      <c r="BP113" s="978"/>
      <c r="BQ113" s="946" t="s">
        <v>112</v>
      </c>
      <c r="BR113" s="947"/>
      <c r="BS113" s="947"/>
      <c r="BT113" s="947"/>
      <c r="BU113" s="947"/>
      <c r="BV113" s="947" t="s">
        <v>112</v>
      </c>
      <c r="BW113" s="947"/>
      <c r="BX113" s="947"/>
      <c r="BY113" s="947"/>
      <c r="BZ113" s="947"/>
      <c r="CA113" s="947">
        <v>38900</v>
      </c>
      <c r="CB113" s="947"/>
      <c r="CC113" s="947"/>
      <c r="CD113" s="947"/>
      <c r="CE113" s="947"/>
      <c r="CF113" s="941">
        <v>0.2</v>
      </c>
      <c r="CG113" s="942"/>
      <c r="CH113" s="942"/>
      <c r="CI113" s="942"/>
      <c r="CJ113" s="942"/>
      <c r="CK113" s="972"/>
      <c r="CL113" s="973"/>
      <c r="CM113" s="943" t="s">
        <v>418</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112</v>
      </c>
      <c r="DH113" s="986"/>
      <c r="DI113" s="986"/>
      <c r="DJ113" s="986"/>
      <c r="DK113" s="987"/>
      <c r="DL113" s="988" t="s">
        <v>112</v>
      </c>
      <c r="DM113" s="986"/>
      <c r="DN113" s="986"/>
      <c r="DO113" s="986"/>
      <c r="DP113" s="987"/>
      <c r="DQ113" s="988" t="s">
        <v>112</v>
      </c>
      <c r="DR113" s="986"/>
      <c r="DS113" s="986"/>
      <c r="DT113" s="986"/>
      <c r="DU113" s="987"/>
      <c r="DV113" s="989" t="s">
        <v>112</v>
      </c>
      <c r="DW113" s="990"/>
      <c r="DX113" s="990"/>
      <c r="DY113" s="990"/>
      <c r="DZ113" s="991"/>
    </row>
    <row r="114" spans="1:130" s="199" customFormat="1" ht="26.25" customHeight="1" x14ac:dyDescent="0.15">
      <c r="A114" s="981"/>
      <c r="B114" s="982"/>
      <c r="C114" s="977" t="s">
        <v>419</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t="s">
        <v>112</v>
      </c>
      <c r="AB114" s="986"/>
      <c r="AC114" s="986"/>
      <c r="AD114" s="986"/>
      <c r="AE114" s="987"/>
      <c r="AF114" s="988" t="s">
        <v>112</v>
      </c>
      <c r="AG114" s="986"/>
      <c r="AH114" s="986"/>
      <c r="AI114" s="986"/>
      <c r="AJ114" s="987"/>
      <c r="AK114" s="988" t="s">
        <v>112</v>
      </c>
      <c r="AL114" s="986"/>
      <c r="AM114" s="986"/>
      <c r="AN114" s="986"/>
      <c r="AO114" s="987"/>
      <c r="AP114" s="989" t="s">
        <v>112</v>
      </c>
      <c r="AQ114" s="990"/>
      <c r="AR114" s="990"/>
      <c r="AS114" s="990"/>
      <c r="AT114" s="991"/>
      <c r="AU114" s="930"/>
      <c r="AV114" s="931"/>
      <c r="AW114" s="931"/>
      <c r="AX114" s="931"/>
      <c r="AY114" s="931"/>
      <c r="AZ114" s="976" t="s">
        <v>420</v>
      </c>
      <c r="BA114" s="977"/>
      <c r="BB114" s="977"/>
      <c r="BC114" s="977"/>
      <c r="BD114" s="977"/>
      <c r="BE114" s="977"/>
      <c r="BF114" s="977"/>
      <c r="BG114" s="977"/>
      <c r="BH114" s="977"/>
      <c r="BI114" s="977"/>
      <c r="BJ114" s="977"/>
      <c r="BK114" s="977"/>
      <c r="BL114" s="977"/>
      <c r="BM114" s="977"/>
      <c r="BN114" s="977"/>
      <c r="BO114" s="977"/>
      <c r="BP114" s="978"/>
      <c r="BQ114" s="946">
        <v>5855855</v>
      </c>
      <c r="BR114" s="947"/>
      <c r="BS114" s="947"/>
      <c r="BT114" s="947"/>
      <c r="BU114" s="947"/>
      <c r="BV114" s="947">
        <v>5300956</v>
      </c>
      <c r="BW114" s="947"/>
      <c r="BX114" s="947"/>
      <c r="BY114" s="947"/>
      <c r="BZ114" s="947"/>
      <c r="CA114" s="947">
        <v>4524342</v>
      </c>
      <c r="CB114" s="947"/>
      <c r="CC114" s="947"/>
      <c r="CD114" s="947"/>
      <c r="CE114" s="947"/>
      <c r="CF114" s="941">
        <v>24.4</v>
      </c>
      <c r="CG114" s="942"/>
      <c r="CH114" s="942"/>
      <c r="CI114" s="942"/>
      <c r="CJ114" s="942"/>
      <c r="CK114" s="972"/>
      <c r="CL114" s="973"/>
      <c r="CM114" s="943" t="s">
        <v>421</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112</v>
      </c>
      <c r="DH114" s="986"/>
      <c r="DI114" s="986"/>
      <c r="DJ114" s="986"/>
      <c r="DK114" s="987"/>
      <c r="DL114" s="988" t="s">
        <v>112</v>
      </c>
      <c r="DM114" s="986"/>
      <c r="DN114" s="986"/>
      <c r="DO114" s="986"/>
      <c r="DP114" s="987"/>
      <c r="DQ114" s="988" t="s">
        <v>112</v>
      </c>
      <c r="DR114" s="986"/>
      <c r="DS114" s="986"/>
      <c r="DT114" s="986"/>
      <c r="DU114" s="987"/>
      <c r="DV114" s="989" t="s">
        <v>112</v>
      </c>
      <c r="DW114" s="990"/>
      <c r="DX114" s="990"/>
      <c r="DY114" s="990"/>
      <c r="DZ114" s="991"/>
    </row>
    <row r="115" spans="1:130" s="199" customFormat="1" ht="26.25" customHeight="1" x14ac:dyDescent="0.15">
      <c r="A115" s="981"/>
      <c r="B115" s="982"/>
      <c r="C115" s="977" t="s">
        <v>422</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18151</v>
      </c>
      <c r="AB115" s="961"/>
      <c r="AC115" s="961"/>
      <c r="AD115" s="961"/>
      <c r="AE115" s="962"/>
      <c r="AF115" s="963">
        <v>18095</v>
      </c>
      <c r="AG115" s="961"/>
      <c r="AH115" s="961"/>
      <c r="AI115" s="961"/>
      <c r="AJ115" s="962"/>
      <c r="AK115" s="963">
        <v>19846</v>
      </c>
      <c r="AL115" s="961"/>
      <c r="AM115" s="961"/>
      <c r="AN115" s="961"/>
      <c r="AO115" s="962"/>
      <c r="AP115" s="964">
        <v>0.1</v>
      </c>
      <c r="AQ115" s="965"/>
      <c r="AR115" s="965"/>
      <c r="AS115" s="965"/>
      <c r="AT115" s="966"/>
      <c r="AU115" s="930"/>
      <c r="AV115" s="931"/>
      <c r="AW115" s="931"/>
      <c r="AX115" s="931"/>
      <c r="AY115" s="931"/>
      <c r="AZ115" s="976" t="s">
        <v>423</v>
      </c>
      <c r="BA115" s="977"/>
      <c r="BB115" s="977"/>
      <c r="BC115" s="977"/>
      <c r="BD115" s="977"/>
      <c r="BE115" s="977"/>
      <c r="BF115" s="977"/>
      <c r="BG115" s="977"/>
      <c r="BH115" s="977"/>
      <c r="BI115" s="977"/>
      <c r="BJ115" s="977"/>
      <c r="BK115" s="977"/>
      <c r="BL115" s="977"/>
      <c r="BM115" s="977"/>
      <c r="BN115" s="977"/>
      <c r="BO115" s="977"/>
      <c r="BP115" s="978"/>
      <c r="BQ115" s="946" t="s">
        <v>112</v>
      </c>
      <c r="BR115" s="947"/>
      <c r="BS115" s="947"/>
      <c r="BT115" s="947"/>
      <c r="BU115" s="947"/>
      <c r="BV115" s="947" t="s">
        <v>112</v>
      </c>
      <c r="BW115" s="947"/>
      <c r="BX115" s="947"/>
      <c r="BY115" s="947"/>
      <c r="BZ115" s="947"/>
      <c r="CA115" s="947" t="s">
        <v>112</v>
      </c>
      <c r="CB115" s="947"/>
      <c r="CC115" s="947"/>
      <c r="CD115" s="947"/>
      <c r="CE115" s="947"/>
      <c r="CF115" s="941" t="s">
        <v>112</v>
      </c>
      <c r="CG115" s="942"/>
      <c r="CH115" s="942"/>
      <c r="CI115" s="942"/>
      <c r="CJ115" s="942"/>
      <c r="CK115" s="972"/>
      <c r="CL115" s="973"/>
      <c r="CM115" s="976" t="s">
        <v>424</v>
      </c>
      <c r="CN115" s="997"/>
      <c r="CO115" s="997"/>
      <c r="CP115" s="997"/>
      <c r="CQ115" s="997"/>
      <c r="CR115" s="997"/>
      <c r="CS115" s="997"/>
      <c r="CT115" s="997"/>
      <c r="CU115" s="997"/>
      <c r="CV115" s="997"/>
      <c r="CW115" s="997"/>
      <c r="CX115" s="997"/>
      <c r="CY115" s="997"/>
      <c r="CZ115" s="997"/>
      <c r="DA115" s="997"/>
      <c r="DB115" s="997"/>
      <c r="DC115" s="997"/>
      <c r="DD115" s="997"/>
      <c r="DE115" s="997"/>
      <c r="DF115" s="978"/>
      <c r="DG115" s="985">
        <v>4060303</v>
      </c>
      <c r="DH115" s="986"/>
      <c r="DI115" s="986"/>
      <c r="DJ115" s="986"/>
      <c r="DK115" s="987"/>
      <c r="DL115" s="988">
        <v>4371963</v>
      </c>
      <c r="DM115" s="986"/>
      <c r="DN115" s="986"/>
      <c r="DO115" s="986"/>
      <c r="DP115" s="987"/>
      <c r="DQ115" s="988">
        <v>4350524</v>
      </c>
      <c r="DR115" s="986"/>
      <c r="DS115" s="986"/>
      <c r="DT115" s="986"/>
      <c r="DU115" s="987"/>
      <c r="DV115" s="989">
        <v>23.4</v>
      </c>
      <c r="DW115" s="990"/>
      <c r="DX115" s="990"/>
      <c r="DY115" s="990"/>
      <c r="DZ115" s="991"/>
    </row>
    <row r="116" spans="1:130" s="199" customFormat="1" ht="26.25" customHeight="1" x14ac:dyDescent="0.15">
      <c r="A116" s="983"/>
      <c r="B116" s="984"/>
      <c r="C116" s="992" t="s">
        <v>425</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v>48</v>
      </c>
      <c r="AB116" s="986"/>
      <c r="AC116" s="986"/>
      <c r="AD116" s="986"/>
      <c r="AE116" s="987"/>
      <c r="AF116" s="988">
        <v>32</v>
      </c>
      <c r="AG116" s="986"/>
      <c r="AH116" s="986"/>
      <c r="AI116" s="986"/>
      <c r="AJ116" s="987"/>
      <c r="AK116" s="988">
        <v>2</v>
      </c>
      <c r="AL116" s="986"/>
      <c r="AM116" s="986"/>
      <c r="AN116" s="986"/>
      <c r="AO116" s="987"/>
      <c r="AP116" s="989">
        <v>0</v>
      </c>
      <c r="AQ116" s="990"/>
      <c r="AR116" s="990"/>
      <c r="AS116" s="990"/>
      <c r="AT116" s="991"/>
      <c r="AU116" s="930"/>
      <c r="AV116" s="931"/>
      <c r="AW116" s="931"/>
      <c r="AX116" s="931"/>
      <c r="AY116" s="931"/>
      <c r="AZ116" s="994" t="s">
        <v>426</v>
      </c>
      <c r="BA116" s="995"/>
      <c r="BB116" s="995"/>
      <c r="BC116" s="995"/>
      <c r="BD116" s="995"/>
      <c r="BE116" s="995"/>
      <c r="BF116" s="995"/>
      <c r="BG116" s="995"/>
      <c r="BH116" s="995"/>
      <c r="BI116" s="995"/>
      <c r="BJ116" s="995"/>
      <c r="BK116" s="995"/>
      <c r="BL116" s="995"/>
      <c r="BM116" s="995"/>
      <c r="BN116" s="995"/>
      <c r="BO116" s="995"/>
      <c r="BP116" s="996"/>
      <c r="BQ116" s="946" t="s">
        <v>112</v>
      </c>
      <c r="BR116" s="947"/>
      <c r="BS116" s="947"/>
      <c r="BT116" s="947"/>
      <c r="BU116" s="947"/>
      <c r="BV116" s="947" t="s">
        <v>112</v>
      </c>
      <c r="BW116" s="947"/>
      <c r="BX116" s="947"/>
      <c r="BY116" s="947"/>
      <c r="BZ116" s="947"/>
      <c r="CA116" s="947" t="s">
        <v>112</v>
      </c>
      <c r="CB116" s="947"/>
      <c r="CC116" s="947"/>
      <c r="CD116" s="947"/>
      <c r="CE116" s="947"/>
      <c r="CF116" s="941" t="s">
        <v>112</v>
      </c>
      <c r="CG116" s="942"/>
      <c r="CH116" s="942"/>
      <c r="CI116" s="942"/>
      <c r="CJ116" s="942"/>
      <c r="CK116" s="972"/>
      <c r="CL116" s="973"/>
      <c r="CM116" s="943" t="s">
        <v>427</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112</v>
      </c>
      <c r="DH116" s="986"/>
      <c r="DI116" s="986"/>
      <c r="DJ116" s="986"/>
      <c r="DK116" s="987"/>
      <c r="DL116" s="988" t="s">
        <v>112</v>
      </c>
      <c r="DM116" s="986"/>
      <c r="DN116" s="986"/>
      <c r="DO116" s="986"/>
      <c r="DP116" s="987"/>
      <c r="DQ116" s="988" t="s">
        <v>112</v>
      </c>
      <c r="DR116" s="986"/>
      <c r="DS116" s="986"/>
      <c r="DT116" s="986"/>
      <c r="DU116" s="987"/>
      <c r="DV116" s="989" t="s">
        <v>112</v>
      </c>
      <c r="DW116" s="990"/>
      <c r="DX116" s="990"/>
      <c r="DY116" s="990"/>
      <c r="DZ116" s="991"/>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2" t="s">
        <v>428</v>
      </c>
      <c r="Z117" s="916"/>
      <c r="AA117" s="1003">
        <v>4513396</v>
      </c>
      <c r="AB117" s="1004"/>
      <c r="AC117" s="1004"/>
      <c r="AD117" s="1004"/>
      <c r="AE117" s="1005"/>
      <c r="AF117" s="1006">
        <v>4487862</v>
      </c>
      <c r="AG117" s="1004"/>
      <c r="AH117" s="1004"/>
      <c r="AI117" s="1004"/>
      <c r="AJ117" s="1005"/>
      <c r="AK117" s="1006">
        <v>4368788</v>
      </c>
      <c r="AL117" s="1004"/>
      <c r="AM117" s="1004"/>
      <c r="AN117" s="1004"/>
      <c r="AO117" s="1005"/>
      <c r="AP117" s="1007"/>
      <c r="AQ117" s="1008"/>
      <c r="AR117" s="1008"/>
      <c r="AS117" s="1008"/>
      <c r="AT117" s="1009"/>
      <c r="AU117" s="930"/>
      <c r="AV117" s="931"/>
      <c r="AW117" s="931"/>
      <c r="AX117" s="931"/>
      <c r="AY117" s="931"/>
      <c r="AZ117" s="994" t="s">
        <v>429</v>
      </c>
      <c r="BA117" s="995"/>
      <c r="BB117" s="995"/>
      <c r="BC117" s="995"/>
      <c r="BD117" s="995"/>
      <c r="BE117" s="995"/>
      <c r="BF117" s="995"/>
      <c r="BG117" s="995"/>
      <c r="BH117" s="995"/>
      <c r="BI117" s="995"/>
      <c r="BJ117" s="995"/>
      <c r="BK117" s="995"/>
      <c r="BL117" s="995"/>
      <c r="BM117" s="995"/>
      <c r="BN117" s="995"/>
      <c r="BO117" s="995"/>
      <c r="BP117" s="996"/>
      <c r="BQ117" s="946" t="s">
        <v>112</v>
      </c>
      <c r="BR117" s="947"/>
      <c r="BS117" s="947"/>
      <c r="BT117" s="947"/>
      <c r="BU117" s="947"/>
      <c r="BV117" s="947" t="s">
        <v>112</v>
      </c>
      <c r="BW117" s="947"/>
      <c r="BX117" s="947"/>
      <c r="BY117" s="947"/>
      <c r="BZ117" s="947"/>
      <c r="CA117" s="947" t="s">
        <v>112</v>
      </c>
      <c r="CB117" s="947"/>
      <c r="CC117" s="947"/>
      <c r="CD117" s="947"/>
      <c r="CE117" s="947"/>
      <c r="CF117" s="941" t="s">
        <v>112</v>
      </c>
      <c r="CG117" s="942"/>
      <c r="CH117" s="942"/>
      <c r="CI117" s="942"/>
      <c r="CJ117" s="942"/>
      <c r="CK117" s="972"/>
      <c r="CL117" s="973"/>
      <c r="CM117" s="943" t="s">
        <v>430</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112</v>
      </c>
      <c r="DH117" s="986"/>
      <c r="DI117" s="986"/>
      <c r="DJ117" s="986"/>
      <c r="DK117" s="987"/>
      <c r="DL117" s="988" t="s">
        <v>112</v>
      </c>
      <c r="DM117" s="986"/>
      <c r="DN117" s="986"/>
      <c r="DO117" s="986"/>
      <c r="DP117" s="987"/>
      <c r="DQ117" s="988" t="s">
        <v>112</v>
      </c>
      <c r="DR117" s="986"/>
      <c r="DS117" s="986"/>
      <c r="DT117" s="986"/>
      <c r="DU117" s="987"/>
      <c r="DV117" s="989" t="s">
        <v>112</v>
      </c>
      <c r="DW117" s="990"/>
      <c r="DX117" s="990"/>
      <c r="DY117" s="990"/>
      <c r="DZ117" s="991"/>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998" t="s">
        <v>403</v>
      </c>
      <c r="AQ118" s="999"/>
      <c r="AR118" s="999"/>
      <c r="AS118" s="999"/>
      <c r="AT118" s="1000"/>
      <c r="AU118" s="930"/>
      <c r="AV118" s="931"/>
      <c r="AW118" s="931"/>
      <c r="AX118" s="931"/>
      <c r="AY118" s="931"/>
      <c r="AZ118" s="1001" t="s">
        <v>431</v>
      </c>
      <c r="BA118" s="992"/>
      <c r="BB118" s="992"/>
      <c r="BC118" s="992"/>
      <c r="BD118" s="992"/>
      <c r="BE118" s="992"/>
      <c r="BF118" s="992"/>
      <c r="BG118" s="992"/>
      <c r="BH118" s="992"/>
      <c r="BI118" s="992"/>
      <c r="BJ118" s="992"/>
      <c r="BK118" s="992"/>
      <c r="BL118" s="992"/>
      <c r="BM118" s="992"/>
      <c r="BN118" s="992"/>
      <c r="BO118" s="992"/>
      <c r="BP118" s="993"/>
      <c r="BQ118" s="1024" t="s">
        <v>112</v>
      </c>
      <c r="BR118" s="1025"/>
      <c r="BS118" s="1025"/>
      <c r="BT118" s="1025"/>
      <c r="BU118" s="1025"/>
      <c r="BV118" s="1025" t="s">
        <v>112</v>
      </c>
      <c r="BW118" s="1025"/>
      <c r="BX118" s="1025"/>
      <c r="BY118" s="1025"/>
      <c r="BZ118" s="1025"/>
      <c r="CA118" s="1025" t="s">
        <v>112</v>
      </c>
      <c r="CB118" s="1025"/>
      <c r="CC118" s="1025"/>
      <c r="CD118" s="1025"/>
      <c r="CE118" s="1025"/>
      <c r="CF118" s="941" t="s">
        <v>112</v>
      </c>
      <c r="CG118" s="942"/>
      <c r="CH118" s="942"/>
      <c r="CI118" s="942"/>
      <c r="CJ118" s="942"/>
      <c r="CK118" s="972"/>
      <c r="CL118" s="973"/>
      <c r="CM118" s="943" t="s">
        <v>432</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112</v>
      </c>
      <c r="DH118" s="986"/>
      <c r="DI118" s="986"/>
      <c r="DJ118" s="986"/>
      <c r="DK118" s="987"/>
      <c r="DL118" s="988" t="s">
        <v>112</v>
      </c>
      <c r="DM118" s="986"/>
      <c r="DN118" s="986"/>
      <c r="DO118" s="986"/>
      <c r="DP118" s="987"/>
      <c r="DQ118" s="988" t="s">
        <v>112</v>
      </c>
      <c r="DR118" s="986"/>
      <c r="DS118" s="986"/>
      <c r="DT118" s="986"/>
      <c r="DU118" s="987"/>
      <c r="DV118" s="989" t="s">
        <v>112</v>
      </c>
      <c r="DW118" s="990"/>
      <c r="DX118" s="990"/>
      <c r="DY118" s="990"/>
      <c r="DZ118" s="991"/>
    </row>
    <row r="119" spans="1:130" s="199" customFormat="1" ht="26.25" customHeight="1" x14ac:dyDescent="0.15">
      <c r="A119" s="1085" t="s">
        <v>407</v>
      </c>
      <c r="B119" s="971"/>
      <c r="C119" s="950" t="s">
        <v>408</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2" t="s">
        <v>433</v>
      </c>
      <c r="BP119" s="1033"/>
      <c r="BQ119" s="1024">
        <v>58298153</v>
      </c>
      <c r="BR119" s="1025"/>
      <c r="BS119" s="1025"/>
      <c r="BT119" s="1025"/>
      <c r="BU119" s="1025"/>
      <c r="BV119" s="1025">
        <v>58207139</v>
      </c>
      <c r="BW119" s="1025"/>
      <c r="BX119" s="1025"/>
      <c r="BY119" s="1025"/>
      <c r="BZ119" s="1025"/>
      <c r="CA119" s="1025">
        <v>56547629</v>
      </c>
      <c r="CB119" s="1025"/>
      <c r="CC119" s="1025"/>
      <c r="CD119" s="1025"/>
      <c r="CE119" s="1025"/>
      <c r="CF119" s="1026"/>
      <c r="CG119" s="1027"/>
      <c r="CH119" s="1027"/>
      <c r="CI119" s="1027"/>
      <c r="CJ119" s="1028"/>
      <c r="CK119" s="974"/>
      <c r="CL119" s="975"/>
      <c r="CM119" s="1029" t="s">
        <v>434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112</v>
      </c>
      <c r="DH119" s="1011"/>
      <c r="DI119" s="1011"/>
      <c r="DJ119" s="1011"/>
      <c r="DK119" s="1012"/>
      <c r="DL119" s="1010" t="s">
        <v>112</v>
      </c>
      <c r="DM119" s="1011"/>
      <c r="DN119" s="1011"/>
      <c r="DO119" s="1011"/>
      <c r="DP119" s="1012"/>
      <c r="DQ119" s="1010" t="s">
        <v>112</v>
      </c>
      <c r="DR119" s="1011"/>
      <c r="DS119" s="1011"/>
      <c r="DT119" s="1011"/>
      <c r="DU119" s="1012"/>
      <c r="DV119" s="1013" t="s">
        <v>112</v>
      </c>
      <c r="DW119" s="1014"/>
      <c r="DX119" s="1014"/>
      <c r="DY119" s="1014"/>
      <c r="DZ119" s="1015"/>
    </row>
    <row r="120" spans="1:130" s="199" customFormat="1" ht="26.25" customHeight="1" x14ac:dyDescent="0.15">
      <c r="A120" s="1086"/>
      <c r="B120" s="973"/>
      <c r="C120" s="943" t="s">
        <v>411</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112</v>
      </c>
      <c r="AB120" s="986"/>
      <c r="AC120" s="986"/>
      <c r="AD120" s="986"/>
      <c r="AE120" s="987"/>
      <c r="AF120" s="988" t="s">
        <v>112</v>
      </c>
      <c r="AG120" s="986"/>
      <c r="AH120" s="986"/>
      <c r="AI120" s="986"/>
      <c r="AJ120" s="987"/>
      <c r="AK120" s="988" t="s">
        <v>112</v>
      </c>
      <c r="AL120" s="986"/>
      <c r="AM120" s="986"/>
      <c r="AN120" s="986"/>
      <c r="AO120" s="987"/>
      <c r="AP120" s="989" t="s">
        <v>112</v>
      </c>
      <c r="AQ120" s="990"/>
      <c r="AR120" s="990"/>
      <c r="AS120" s="990"/>
      <c r="AT120" s="991"/>
      <c r="AU120" s="1016" t="s">
        <v>435</v>
      </c>
      <c r="AV120" s="1017"/>
      <c r="AW120" s="1017"/>
      <c r="AX120" s="1017"/>
      <c r="AY120" s="1018"/>
      <c r="AZ120" s="967" t="s">
        <v>436</v>
      </c>
      <c r="BA120" s="919"/>
      <c r="BB120" s="919"/>
      <c r="BC120" s="919"/>
      <c r="BD120" s="919"/>
      <c r="BE120" s="919"/>
      <c r="BF120" s="919"/>
      <c r="BG120" s="919"/>
      <c r="BH120" s="919"/>
      <c r="BI120" s="919"/>
      <c r="BJ120" s="919"/>
      <c r="BK120" s="919"/>
      <c r="BL120" s="919"/>
      <c r="BM120" s="919"/>
      <c r="BN120" s="919"/>
      <c r="BO120" s="919"/>
      <c r="BP120" s="920"/>
      <c r="BQ120" s="953">
        <v>3440621</v>
      </c>
      <c r="BR120" s="954"/>
      <c r="BS120" s="954"/>
      <c r="BT120" s="954"/>
      <c r="BU120" s="954"/>
      <c r="BV120" s="954">
        <v>2996387</v>
      </c>
      <c r="BW120" s="954"/>
      <c r="BX120" s="954"/>
      <c r="BY120" s="954"/>
      <c r="BZ120" s="954"/>
      <c r="CA120" s="954">
        <v>3206552</v>
      </c>
      <c r="CB120" s="954"/>
      <c r="CC120" s="954"/>
      <c r="CD120" s="954"/>
      <c r="CE120" s="954"/>
      <c r="CF120" s="968">
        <v>17.3</v>
      </c>
      <c r="CG120" s="969"/>
      <c r="CH120" s="969"/>
      <c r="CI120" s="969"/>
      <c r="CJ120" s="969"/>
      <c r="CK120" s="1034" t="s">
        <v>437</v>
      </c>
      <c r="CL120" s="1035"/>
      <c r="CM120" s="1035"/>
      <c r="CN120" s="1035"/>
      <c r="CO120" s="1036"/>
      <c r="CP120" s="1042" t="s">
        <v>386</v>
      </c>
      <c r="CQ120" s="1043"/>
      <c r="CR120" s="1043"/>
      <c r="CS120" s="1043"/>
      <c r="CT120" s="1043"/>
      <c r="CU120" s="1043"/>
      <c r="CV120" s="1043"/>
      <c r="CW120" s="1043"/>
      <c r="CX120" s="1043"/>
      <c r="CY120" s="1043"/>
      <c r="CZ120" s="1043"/>
      <c r="DA120" s="1043"/>
      <c r="DB120" s="1043"/>
      <c r="DC120" s="1043"/>
      <c r="DD120" s="1043"/>
      <c r="DE120" s="1043"/>
      <c r="DF120" s="1044"/>
      <c r="DG120" s="953">
        <v>9712573</v>
      </c>
      <c r="DH120" s="954"/>
      <c r="DI120" s="954"/>
      <c r="DJ120" s="954"/>
      <c r="DK120" s="954"/>
      <c r="DL120" s="954">
        <v>9445642</v>
      </c>
      <c r="DM120" s="954"/>
      <c r="DN120" s="954"/>
      <c r="DO120" s="954"/>
      <c r="DP120" s="954"/>
      <c r="DQ120" s="954">
        <v>9032985</v>
      </c>
      <c r="DR120" s="954"/>
      <c r="DS120" s="954"/>
      <c r="DT120" s="954"/>
      <c r="DU120" s="954"/>
      <c r="DV120" s="955">
        <v>48.6</v>
      </c>
      <c r="DW120" s="955"/>
      <c r="DX120" s="955"/>
      <c r="DY120" s="955"/>
      <c r="DZ120" s="956"/>
    </row>
    <row r="121" spans="1:130" s="199" customFormat="1" ht="26.25" customHeight="1" x14ac:dyDescent="0.15">
      <c r="A121" s="1086"/>
      <c r="B121" s="973"/>
      <c r="C121" s="994" t="s">
        <v>438</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85" t="s">
        <v>112</v>
      </c>
      <c r="AB121" s="986"/>
      <c r="AC121" s="986"/>
      <c r="AD121" s="986"/>
      <c r="AE121" s="987"/>
      <c r="AF121" s="988" t="s">
        <v>112</v>
      </c>
      <c r="AG121" s="986"/>
      <c r="AH121" s="986"/>
      <c r="AI121" s="986"/>
      <c r="AJ121" s="987"/>
      <c r="AK121" s="988" t="s">
        <v>112</v>
      </c>
      <c r="AL121" s="986"/>
      <c r="AM121" s="986"/>
      <c r="AN121" s="986"/>
      <c r="AO121" s="987"/>
      <c r="AP121" s="989" t="s">
        <v>112</v>
      </c>
      <c r="AQ121" s="990"/>
      <c r="AR121" s="990"/>
      <c r="AS121" s="990"/>
      <c r="AT121" s="991"/>
      <c r="AU121" s="1019"/>
      <c r="AV121" s="1020"/>
      <c r="AW121" s="1020"/>
      <c r="AX121" s="1020"/>
      <c r="AY121" s="1021"/>
      <c r="AZ121" s="976" t="s">
        <v>439</v>
      </c>
      <c r="BA121" s="977"/>
      <c r="BB121" s="977"/>
      <c r="BC121" s="977"/>
      <c r="BD121" s="977"/>
      <c r="BE121" s="977"/>
      <c r="BF121" s="977"/>
      <c r="BG121" s="977"/>
      <c r="BH121" s="977"/>
      <c r="BI121" s="977"/>
      <c r="BJ121" s="977"/>
      <c r="BK121" s="977"/>
      <c r="BL121" s="977"/>
      <c r="BM121" s="977"/>
      <c r="BN121" s="977"/>
      <c r="BO121" s="977"/>
      <c r="BP121" s="978"/>
      <c r="BQ121" s="946">
        <v>21884328</v>
      </c>
      <c r="BR121" s="947"/>
      <c r="BS121" s="947"/>
      <c r="BT121" s="947"/>
      <c r="BU121" s="947"/>
      <c r="BV121" s="947">
        <v>21501471</v>
      </c>
      <c r="BW121" s="947"/>
      <c r="BX121" s="947"/>
      <c r="BY121" s="947"/>
      <c r="BZ121" s="947"/>
      <c r="CA121" s="947">
        <v>20984348</v>
      </c>
      <c r="CB121" s="947"/>
      <c r="CC121" s="947"/>
      <c r="CD121" s="947"/>
      <c r="CE121" s="947"/>
      <c r="CF121" s="941">
        <v>113</v>
      </c>
      <c r="CG121" s="942"/>
      <c r="CH121" s="942"/>
      <c r="CI121" s="942"/>
      <c r="CJ121" s="942"/>
      <c r="CK121" s="1037"/>
      <c r="CL121" s="1038"/>
      <c r="CM121" s="1038"/>
      <c r="CN121" s="1038"/>
      <c r="CO121" s="1039"/>
      <c r="CP121" s="1047" t="s">
        <v>384</v>
      </c>
      <c r="CQ121" s="1048"/>
      <c r="CR121" s="1048"/>
      <c r="CS121" s="1048"/>
      <c r="CT121" s="1048"/>
      <c r="CU121" s="1048"/>
      <c r="CV121" s="1048"/>
      <c r="CW121" s="1048"/>
      <c r="CX121" s="1048"/>
      <c r="CY121" s="1048"/>
      <c r="CZ121" s="1048"/>
      <c r="DA121" s="1048"/>
      <c r="DB121" s="1048"/>
      <c r="DC121" s="1048"/>
      <c r="DD121" s="1048"/>
      <c r="DE121" s="1048"/>
      <c r="DF121" s="1049"/>
      <c r="DG121" s="946">
        <v>6539</v>
      </c>
      <c r="DH121" s="947"/>
      <c r="DI121" s="947"/>
      <c r="DJ121" s="947"/>
      <c r="DK121" s="947"/>
      <c r="DL121" s="947">
        <v>6576</v>
      </c>
      <c r="DM121" s="947"/>
      <c r="DN121" s="947"/>
      <c r="DO121" s="947"/>
      <c r="DP121" s="947"/>
      <c r="DQ121" s="947">
        <v>6535</v>
      </c>
      <c r="DR121" s="947"/>
      <c r="DS121" s="947"/>
      <c r="DT121" s="947"/>
      <c r="DU121" s="947"/>
      <c r="DV121" s="948">
        <v>0</v>
      </c>
      <c r="DW121" s="948"/>
      <c r="DX121" s="948"/>
      <c r="DY121" s="948"/>
      <c r="DZ121" s="949"/>
    </row>
    <row r="122" spans="1:130" s="199" customFormat="1" ht="26.25" customHeight="1" x14ac:dyDescent="0.15">
      <c r="A122" s="1086"/>
      <c r="B122" s="973"/>
      <c r="C122" s="943" t="s">
        <v>421</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112</v>
      </c>
      <c r="AB122" s="986"/>
      <c r="AC122" s="986"/>
      <c r="AD122" s="986"/>
      <c r="AE122" s="987"/>
      <c r="AF122" s="988" t="s">
        <v>112</v>
      </c>
      <c r="AG122" s="986"/>
      <c r="AH122" s="986"/>
      <c r="AI122" s="986"/>
      <c r="AJ122" s="987"/>
      <c r="AK122" s="988" t="s">
        <v>112</v>
      </c>
      <c r="AL122" s="986"/>
      <c r="AM122" s="986"/>
      <c r="AN122" s="986"/>
      <c r="AO122" s="987"/>
      <c r="AP122" s="989" t="s">
        <v>112</v>
      </c>
      <c r="AQ122" s="990"/>
      <c r="AR122" s="990"/>
      <c r="AS122" s="990"/>
      <c r="AT122" s="991"/>
      <c r="AU122" s="1019"/>
      <c r="AV122" s="1020"/>
      <c r="AW122" s="1020"/>
      <c r="AX122" s="1020"/>
      <c r="AY122" s="1021"/>
      <c r="AZ122" s="1001" t="s">
        <v>440</v>
      </c>
      <c r="BA122" s="992"/>
      <c r="BB122" s="992"/>
      <c r="BC122" s="992"/>
      <c r="BD122" s="992"/>
      <c r="BE122" s="992"/>
      <c r="BF122" s="992"/>
      <c r="BG122" s="992"/>
      <c r="BH122" s="992"/>
      <c r="BI122" s="992"/>
      <c r="BJ122" s="992"/>
      <c r="BK122" s="992"/>
      <c r="BL122" s="992"/>
      <c r="BM122" s="992"/>
      <c r="BN122" s="992"/>
      <c r="BO122" s="992"/>
      <c r="BP122" s="993"/>
      <c r="BQ122" s="1024">
        <v>30182137</v>
      </c>
      <c r="BR122" s="1025"/>
      <c r="BS122" s="1025"/>
      <c r="BT122" s="1025"/>
      <c r="BU122" s="1025"/>
      <c r="BV122" s="1025">
        <v>29975045</v>
      </c>
      <c r="BW122" s="1025"/>
      <c r="BX122" s="1025"/>
      <c r="BY122" s="1025"/>
      <c r="BZ122" s="1025"/>
      <c r="CA122" s="1025">
        <v>29651969</v>
      </c>
      <c r="CB122" s="1025"/>
      <c r="CC122" s="1025"/>
      <c r="CD122" s="1025"/>
      <c r="CE122" s="1025"/>
      <c r="CF122" s="1045">
        <v>159.69999999999999</v>
      </c>
      <c r="CG122" s="1046"/>
      <c r="CH122" s="1046"/>
      <c r="CI122" s="1046"/>
      <c r="CJ122" s="1046"/>
      <c r="CK122" s="1037"/>
      <c r="CL122" s="1038"/>
      <c r="CM122" s="1038"/>
      <c r="CN122" s="1038"/>
      <c r="CO122" s="1039"/>
      <c r="CP122" s="1047" t="s">
        <v>381</v>
      </c>
      <c r="CQ122" s="1048"/>
      <c r="CR122" s="1048"/>
      <c r="CS122" s="1048"/>
      <c r="CT122" s="1048"/>
      <c r="CU122" s="1048"/>
      <c r="CV122" s="1048"/>
      <c r="CW122" s="1048"/>
      <c r="CX122" s="1048"/>
      <c r="CY122" s="1048"/>
      <c r="CZ122" s="1048"/>
      <c r="DA122" s="1048"/>
      <c r="DB122" s="1048"/>
      <c r="DC122" s="1048"/>
      <c r="DD122" s="1048"/>
      <c r="DE122" s="1048"/>
      <c r="DF122" s="1049"/>
      <c r="DG122" s="946" t="s">
        <v>112</v>
      </c>
      <c r="DH122" s="947"/>
      <c r="DI122" s="947"/>
      <c r="DJ122" s="947"/>
      <c r="DK122" s="947"/>
      <c r="DL122" s="947" t="s">
        <v>112</v>
      </c>
      <c r="DM122" s="947"/>
      <c r="DN122" s="947"/>
      <c r="DO122" s="947"/>
      <c r="DP122" s="947"/>
      <c r="DQ122" s="947" t="s">
        <v>112</v>
      </c>
      <c r="DR122" s="947"/>
      <c r="DS122" s="947"/>
      <c r="DT122" s="947"/>
      <c r="DU122" s="947"/>
      <c r="DV122" s="948" t="s">
        <v>112</v>
      </c>
      <c r="DW122" s="948"/>
      <c r="DX122" s="948"/>
      <c r="DY122" s="948"/>
      <c r="DZ122" s="949"/>
    </row>
    <row r="123" spans="1:130" s="199" customFormat="1" ht="26.25" customHeight="1" x14ac:dyDescent="0.15">
      <c r="A123" s="1086"/>
      <c r="B123" s="973"/>
      <c r="C123" s="943" t="s">
        <v>427</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112</v>
      </c>
      <c r="AB123" s="986"/>
      <c r="AC123" s="986"/>
      <c r="AD123" s="986"/>
      <c r="AE123" s="987"/>
      <c r="AF123" s="988" t="s">
        <v>112</v>
      </c>
      <c r="AG123" s="986"/>
      <c r="AH123" s="986"/>
      <c r="AI123" s="986"/>
      <c r="AJ123" s="987"/>
      <c r="AK123" s="988" t="s">
        <v>112</v>
      </c>
      <c r="AL123" s="986"/>
      <c r="AM123" s="986"/>
      <c r="AN123" s="986"/>
      <c r="AO123" s="987"/>
      <c r="AP123" s="989" t="s">
        <v>112</v>
      </c>
      <c r="AQ123" s="990"/>
      <c r="AR123" s="990"/>
      <c r="AS123" s="990"/>
      <c r="AT123" s="991"/>
      <c r="AU123" s="1022"/>
      <c r="AV123" s="1023"/>
      <c r="AW123" s="1023"/>
      <c r="AX123" s="1023"/>
      <c r="AY123" s="1023"/>
      <c r="AZ123" s="230" t="s">
        <v>170</v>
      </c>
      <c r="BA123" s="230"/>
      <c r="BB123" s="230"/>
      <c r="BC123" s="230"/>
      <c r="BD123" s="230"/>
      <c r="BE123" s="230"/>
      <c r="BF123" s="230"/>
      <c r="BG123" s="230"/>
      <c r="BH123" s="230"/>
      <c r="BI123" s="230"/>
      <c r="BJ123" s="230"/>
      <c r="BK123" s="230"/>
      <c r="BL123" s="230"/>
      <c r="BM123" s="230"/>
      <c r="BN123" s="230"/>
      <c r="BO123" s="1002" t="s">
        <v>441</v>
      </c>
      <c r="BP123" s="1033"/>
      <c r="BQ123" s="1092">
        <v>55507086</v>
      </c>
      <c r="BR123" s="1093"/>
      <c r="BS123" s="1093"/>
      <c r="BT123" s="1093"/>
      <c r="BU123" s="1093"/>
      <c r="BV123" s="1093">
        <v>54472903</v>
      </c>
      <c r="BW123" s="1093"/>
      <c r="BX123" s="1093"/>
      <c r="BY123" s="1093"/>
      <c r="BZ123" s="1093"/>
      <c r="CA123" s="1093">
        <v>53842869</v>
      </c>
      <c r="CB123" s="1093"/>
      <c r="CC123" s="1093"/>
      <c r="CD123" s="1093"/>
      <c r="CE123" s="1093"/>
      <c r="CF123" s="1026"/>
      <c r="CG123" s="1027"/>
      <c r="CH123" s="1027"/>
      <c r="CI123" s="1027"/>
      <c r="CJ123" s="1028"/>
      <c r="CK123" s="1037"/>
      <c r="CL123" s="1038"/>
      <c r="CM123" s="1038"/>
      <c r="CN123" s="1038"/>
      <c r="CO123" s="1039"/>
      <c r="CP123" s="1047" t="s">
        <v>382</v>
      </c>
      <c r="CQ123" s="1048"/>
      <c r="CR123" s="1048"/>
      <c r="CS123" s="1048"/>
      <c r="CT123" s="1048"/>
      <c r="CU123" s="1048"/>
      <c r="CV123" s="1048"/>
      <c r="CW123" s="1048"/>
      <c r="CX123" s="1048"/>
      <c r="CY123" s="1048"/>
      <c r="CZ123" s="1048"/>
      <c r="DA123" s="1048"/>
      <c r="DB123" s="1048"/>
      <c r="DC123" s="1048"/>
      <c r="DD123" s="1048"/>
      <c r="DE123" s="1048"/>
      <c r="DF123" s="1049"/>
      <c r="DG123" s="985" t="s">
        <v>112</v>
      </c>
      <c r="DH123" s="986"/>
      <c r="DI123" s="986"/>
      <c r="DJ123" s="986"/>
      <c r="DK123" s="987"/>
      <c r="DL123" s="988" t="s">
        <v>112</v>
      </c>
      <c r="DM123" s="986"/>
      <c r="DN123" s="986"/>
      <c r="DO123" s="986"/>
      <c r="DP123" s="987"/>
      <c r="DQ123" s="988" t="s">
        <v>112</v>
      </c>
      <c r="DR123" s="986"/>
      <c r="DS123" s="986"/>
      <c r="DT123" s="986"/>
      <c r="DU123" s="987"/>
      <c r="DV123" s="989" t="s">
        <v>112</v>
      </c>
      <c r="DW123" s="990"/>
      <c r="DX123" s="990"/>
      <c r="DY123" s="990"/>
      <c r="DZ123" s="991"/>
    </row>
    <row r="124" spans="1:130" s="199" customFormat="1" ht="26.25" customHeight="1" thickBot="1" x14ac:dyDescent="0.2">
      <c r="A124" s="1086"/>
      <c r="B124" s="973"/>
      <c r="C124" s="943" t="s">
        <v>430</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112</v>
      </c>
      <c r="AB124" s="986"/>
      <c r="AC124" s="986"/>
      <c r="AD124" s="986"/>
      <c r="AE124" s="987"/>
      <c r="AF124" s="988" t="s">
        <v>112</v>
      </c>
      <c r="AG124" s="986"/>
      <c r="AH124" s="986"/>
      <c r="AI124" s="986"/>
      <c r="AJ124" s="987"/>
      <c r="AK124" s="988" t="s">
        <v>112</v>
      </c>
      <c r="AL124" s="986"/>
      <c r="AM124" s="986"/>
      <c r="AN124" s="986"/>
      <c r="AO124" s="987"/>
      <c r="AP124" s="989" t="s">
        <v>112</v>
      </c>
      <c r="AQ124" s="990"/>
      <c r="AR124" s="990"/>
      <c r="AS124" s="990"/>
      <c r="AT124" s="991"/>
      <c r="AU124" s="1088" t="s">
        <v>442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15.2</v>
      </c>
      <c r="BR124" s="1055"/>
      <c r="BS124" s="1055"/>
      <c r="BT124" s="1055"/>
      <c r="BU124" s="1055"/>
      <c r="BV124" s="1055">
        <v>19.899999999999999</v>
      </c>
      <c r="BW124" s="1055"/>
      <c r="BX124" s="1055"/>
      <c r="BY124" s="1055"/>
      <c r="BZ124" s="1055"/>
      <c r="CA124" s="1055">
        <v>14.5</v>
      </c>
      <c r="CB124" s="1055"/>
      <c r="CC124" s="1055"/>
      <c r="CD124" s="1055"/>
      <c r="CE124" s="1055"/>
      <c r="CF124" s="1056"/>
      <c r="CG124" s="1057"/>
      <c r="CH124" s="1057"/>
      <c r="CI124" s="1057"/>
      <c r="CJ124" s="1058"/>
      <c r="CK124" s="1040"/>
      <c r="CL124" s="1040"/>
      <c r="CM124" s="1040"/>
      <c r="CN124" s="1040"/>
      <c r="CO124" s="1041"/>
      <c r="CP124" s="1047" t="s">
        <v>443</v>
      </c>
      <c r="CQ124" s="1048"/>
      <c r="CR124" s="1048"/>
      <c r="CS124" s="1048"/>
      <c r="CT124" s="1048"/>
      <c r="CU124" s="1048"/>
      <c r="CV124" s="1048"/>
      <c r="CW124" s="1048"/>
      <c r="CX124" s="1048"/>
      <c r="CY124" s="1048"/>
      <c r="CZ124" s="1048"/>
      <c r="DA124" s="1048"/>
      <c r="DB124" s="1048"/>
      <c r="DC124" s="1048"/>
      <c r="DD124" s="1048"/>
      <c r="DE124" s="1048"/>
      <c r="DF124" s="1049"/>
      <c r="DG124" s="1032" t="s">
        <v>112</v>
      </c>
      <c r="DH124" s="1011"/>
      <c r="DI124" s="1011"/>
      <c r="DJ124" s="1011"/>
      <c r="DK124" s="1012"/>
      <c r="DL124" s="1010" t="s">
        <v>112</v>
      </c>
      <c r="DM124" s="1011"/>
      <c r="DN124" s="1011"/>
      <c r="DO124" s="1011"/>
      <c r="DP124" s="1012"/>
      <c r="DQ124" s="1010" t="s">
        <v>112</v>
      </c>
      <c r="DR124" s="1011"/>
      <c r="DS124" s="1011"/>
      <c r="DT124" s="1011"/>
      <c r="DU124" s="1012"/>
      <c r="DV124" s="1013" t="s">
        <v>112</v>
      </c>
      <c r="DW124" s="1014"/>
      <c r="DX124" s="1014"/>
      <c r="DY124" s="1014"/>
      <c r="DZ124" s="1015"/>
    </row>
    <row r="125" spans="1:130" s="199" customFormat="1" ht="26.25" customHeight="1" x14ac:dyDescent="0.15">
      <c r="A125" s="1086"/>
      <c r="B125" s="973"/>
      <c r="C125" s="943" t="s">
        <v>432</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112</v>
      </c>
      <c r="AB125" s="986"/>
      <c r="AC125" s="986"/>
      <c r="AD125" s="986"/>
      <c r="AE125" s="987"/>
      <c r="AF125" s="988" t="s">
        <v>112</v>
      </c>
      <c r="AG125" s="986"/>
      <c r="AH125" s="986"/>
      <c r="AI125" s="986"/>
      <c r="AJ125" s="987"/>
      <c r="AK125" s="988" t="s">
        <v>112</v>
      </c>
      <c r="AL125" s="986"/>
      <c r="AM125" s="986"/>
      <c r="AN125" s="986"/>
      <c r="AO125" s="987"/>
      <c r="AP125" s="989" t="s">
        <v>112</v>
      </c>
      <c r="AQ125" s="990"/>
      <c r="AR125" s="990"/>
      <c r="AS125" s="990"/>
      <c r="AT125" s="9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444</v>
      </c>
      <c r="CL125" s="1035"/>
      <c r="CM125" s="1035"/>
      <c r="CN125" s="1035"/>
      <c r="CO125" s="1036"/>
      <c r="CP125" s="967" t="s">
        <v>445</v>
      </c>
      <c r="CQ125" s="919"/>
      <c r="CR125" s="919"/>
      <c r="CS125" s="919"/>
      <c r="CT125" s="919"/>
      <c r="CU125" s="919"/>
      <c r="CV125" s="919"/>
      <c r="CW125" s="919"/>
      <c r="CX125" s="919"/>
      <c r="CY125" s="919"/>
      <c r="CZ125" s="919"/>
      <c r="DA125" s="919"/>
      <c r="DB125" s="919"/>
      <c r="DC125" s="919"/>
      <c r="DD125" s="919"/>
      <c r="DE125" s="919"/>
      <c r="DF125" s="920"/>
      <c r="DG125" s="953" t="s">
        <v>112</v>
      </c>
      <c r="DH125" s="954"/>
      <c r="DI125" s="954"/>
      <c r="DJ125" s="954"/>
      <c r="DK125" s="954"/>
      <c r="DL125" s="954" t="s">
        <v>112</v>
      </c>
      <c r="DM125" s="954"/>
      <c r="DN125" s="954"/>
      <c r="DO125" s="954"/>
      <c r="DP125" s="954"/>
      <c r="DQ125" s="954" t="s">
        <v>112</v>
      </c>
      <c r="DR125" s="954"/>
      <c r="DS125" s="954"/>
      <c r="DT125" s="954"/>
      <c r="DU125" s="954"/>
      <c r="DV125" s="955" t="s">
        <v>112</v>
      </c>
      <c r="DW125" s="955"/>
      <c r="DX125" s="955"/>
      <c r="DY125" s="955"/>
      <c r="DZ125" s="956"/>
    </row>
    <row r="126" spans="1:130" s="199" customFormat="1" ht="26.25" customHeight="1" thickBot="1" x14ac:dyDescent="0.2">
      <c r="A126" s="1086"/>
      <c r="B126" s="973"/>
      <c r="C126" s="943" t="s">
        <v>434</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112</v>
      </c>
      <c r="AB126" s="986"/>
      <c r="AC126" s="986"/>
      <c r="AD126" s="986"/>
      <c r="AE126" s="987"/>
      <c r="AF126" s="988" t="s">
        <v>112</v>
      </c>
      <c r="AG126" s="986"/>
      <c r="AH126" s="986"/>
      <c r="AI126" s="986"/>
      <c r="AJ126" s="987"/>
      <c r="AK126" s="988" t="s">
        <v>112</v>
      </c>
      <c r="AL126" s="986"/>
      <c r="AM126" s="986"/>
      <c r="AN126" s="986"/>
      <c r="AO126" s="987"/>
      <c r="AP126" s="989" t="s">
        <v>112</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446</v>
      </c>
      <c r="CQ126" s="977"/>
      <c r="CR126" s="977"/>
      <c r="CS126" s="977"/>
      <c r="CT126" s="977"/>
      <c r="CU126" s="977"/>
      <c r="CV126" s="977"/>
      <c r="CW126" s="977"/>
      <c r="CX126" s="977"/>
      <c r="CY126" s="977"/>
      <c r="CZ126" s="977"/>
      <c r="DA126" s="977"/>
      <c r="DB126" s="977"/>
      <c r="DC126" s="977"/>
      <c r="DD126" s="977"/>
      <c r="DE126" s="977"/>
      <c r="DF126" s="978"/>
      <c r="DG126" s="946" t="s">
        <v>112</v>
      </c>
      <c r="DH126" s="947"/>
      <c r="DI126" s="947"/>
      <c r="DJ126" s="947"/>
      <c r="DK126" s="947"/>
      <c r="DL126" s="947" t="s">
        <v>112</v>
      </c>
      <c r="DM126" s="947"/>
      <c r="DN126" s="947"/>
      <c r="DO126" s="947"/>
      <c r="DP126" s="947"/>
      <c r="DQ126" s="947" t="s">
        <v>112</v>
      </c>
      <c r="DR126" s="947"/>
      <c r="DS126" s="947"/>
      <c r="DT126" s="947"/>
      <c r="DU126" s="947"/>
      <c r="DV126" s="948" t="s">
        <v>112</v>
      </c>
      <c r="DW126" s="948"/>
      <c r="DX126" s="948"/>
      <c r="DY126" s="948"/>
      <c r="DZ126" s="949"/>
    </row>
    <row r="127" spans="1:130" s="199" customFormat="1" ht="26.25" customHeight="1" x14ac:dyDescent="0.15">
      <c r="A127" s="1087"/>
      <c r="B127" s="975"/>
      <c r="C127" s="1029" t="s">
        <v>447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v>18151</v>
      </c>
      <c r="AB127" s="986"/>
      <c r="AC127" s="986"/>
      <c r="AD127" s="986"/>
      <c r="AE127" s="987"/>
      <c r="AF127" s="988">
        <v>18095</v>
      </c>
      <c r="AG127" s="986"/>
      <c r="AH127" s="986"/>
      <c r="AI127" s="986"/>
      <c r="AJ127" s="987"/>
      <c r="AK127" s="988">
        <v>19846</v>
      </c>
      <c r="AL127" s="986"/>
      <c r="AM127" s="986"/>
      <c r="AN127" s="986"/>
      <c r="AO127" s="987"/>
      <c r="AP127" s="989">
        <v>0.1</v>
      </c>
      <c r="AQ127" s="990"/>
      <c r="AR127" s="990"/>
      <c r="AS127" s="990"/>
      <c r="AT127" s="991"/>
      <c r="AU127" s="235"/>
      <c r="AV127" s="235"/>
      <c r="AW127" s="235"/>
      <c r="AX127" s="1059" t="s">
        <v>448</v>
      </c>
      <c r="AY127" s="1060"/>
      <c r="AZ127" s="1060"/>
      <c r="BA127" s="1060"/>
      <c r="BB127" s="1060"/>
      <c r="BC127" s="1060"/>
      <c r="BD127" s="1060"/>
      <c r="BE127" s="1061"/>
      <c r="BF127" s="1062" t="s">
        <v>449</v>
      </c>
      <c r="BG127" s="1060"/>
      <c r="BH127" s="1060"/>
      <c r="BI127" s="1060"/>
      <c r="BJ127" s="1060"/>
      <c r="BK127" s="1060"/>
      <c r="BL127" s="1061"/>
      <c r="BM127" s="1062" t="s">
        <v>450</v>
      </c>
      <c r="BN127" s="1060"/>
      <c r="BO127" s="1060"/>
      <c r="BP127" s="1060"/>
      <c r="BQ127" s="1060"/>
      <c r="BR127" s="1060"/>
      <c r="BS127" s="1061"/>
      <c r="BT127" s="1062" t="s">
        <v>451</v>
      </c>
      <c r="BU127" s="1060"/>
      <c r="BV127" s="1060"/>
      <c r="BW127" s="1060"/>
      <c r="BX127" s="1060"/>
      <c r="BY127" s="1060"/>
      <c r="BZ127" s="1084"/>
      <c r="CA127" s="235"/>
      <c r="CB127" s="235"/>
      <c r="CC127" s="235"/>
      <c r="CD127" s="236"/>
      <c r="CE127" s="236"/>
      <c r="CF127" s="236"/>
      <c r="CG127" s="233"/>
      <c r="CH127" s="233"/>
      <c r="CI127" s="233"/>
      <c r="CJ127" s="234"/>
      <c r="CK127" s="1051"/>
      <c r="CL127" s="1038"/>
      <c r="CM127" s="1038"/>
      <c r="CN127" s="1038"/>
      <c r="CO127" s="1039"/>
      <c r="CP127" s="976" t="s">
        <v>452</v>
      </c>
      <c r="CQ127" s="977"/>
      <c r="CR127" s="977"/>
      <c r="CS127" s="977"/>
      <c r="CT127" s="977"/>
      <c r="CU127" s="977"/>
      <c r="CV127" s="977"/>
      <c r="CW127" s="977"/>
      <c r="CX127" s="977"/>
      <c r="CY127" s="977"/>
      <c r="CZ127" s="977"/>
      <c r="DA127" s="977"/>
      <c r="DB127" s="977"/>
      <c r="DC127" s="977"/>
      <c r="DD127" s="977"/>
      <c r="DE127" s="977"/>
      <c r="DF127" s="978"/>
      <c r="DG127" s="946" t="s">
        <v>112</v>
      </c>
      <c r="DH127" s="947"/>
      <c r="DI127" s="947"/>
      <c r="DJ127" s="947"/>
      <c r="DK127" s="947"/>
      <c r="DL127" s="947" t="s">
        <v>112</v>
      </c>
      <c r="DM127" s="947"/>
      <c r="DN127" s="947"/>
      <c r="DO127" s="947"/>
      <c r="DP127" s="947"/>
      <c r="DQ127" s="947" t="s">
        <v>112</v>
      </c>
      <c r="DR127" s="947"/>
      <c r="DS127" s="947"/>
      <c r="DT127" s="947"/>
      <c r="DU127" s="947"/>
      <c r="DV127" s="948" t="s">
        <v>112</v>
      </c>
      <c r="DW127" s="948"/>
      <c r="DX127" s="948"/>
      <c r="DY127" s="948"/>
      <c r="DZ127" s="949"/>
    </row>
    <row r="128" spans="1:130" s="199" customFormat="1" ht="26.25" customHeight="1" thickBot="1" x14ac:dyDescent="0.2">
      <c r="A128" s="1070" t="s">
        <v>453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454</v>
      </c>
      <c r="X128" s="1072"/>
      <c r="Y128" s="1072"/>
      <c r="Z128" s="1073"/>
      <c r="AA128" s="1074">
        <v>1076700</v>
      </c>
      <c r="AB128" s="1075"/>
      <c r="AC128" s="1075"/>
      <c r="AD128" s="1075"/>
      <c r="AE128" s="1076"/>
      <c r="AF128" s="1077">
        <v>1085635</v>
      </c>
      <c r="AG128" s="1075"/>
      <c r="AH128" s="1075"/>
      <c r="AI128" s="1075"/>
      <c r="AJ128" s="1076"/>
      <c r="AK128" s="1077">
        <v>931443</v>
      </c>
      <c r="AL128" s="1075"/>
      <c r="AM128" s="1075"/>
      <c r="AN128" s="1075"/>
      <c r="AO128" s="1076"/>
      <c r="AP128" s="1078"/>
      <c r="AQ128" s="1079"/>
      <c r="AR128" s="1079"/>
      <c r="AS128" s="1079"/>
      <c r="AT128" s="1080"/>
      <c r="AU128" s="235"/>
      <c r="AV128" s="235"/>
      <c r="AW128" s="235"/>
      <c r="AX128" s="918" t="s">
        <v>455</v>
      </c>
      <c r="AY128" s="919"/>
      <c r="AZ128" s="919"/>
      <c r="BA128" s="919"/>
      <c r="BB128" s="919"/>
      <c r="BC128" s="919"/>
      <c r="BD128" s="919"/>
      <c r="BE128" s="920"/>
      <c r="BF128" s="1081" t="s">
        <v>112</v>
      </c>
      <c r="BG128" s="1082"/>
      <c r="BH128" s="1082"/>
      <c r="BI128" s="1082"/>
      <c r="BJ128" s="1082"/>
      <c r="BK128" s="1082"/>
      <c r="BL128" s="1083"/>
      <c r="BM128" s="1081">
        <v>12.43</v>
      </c>
      <c r="BN128" s="1082"/>
      <c r="BO128" s="1082"/>
      <c r="BP128" s="1082"/>
      <c r="BQ128" s="1082"/>
      <c r="BR128" s="1082"/>
      <c r="BS128" s="1083"/>
      <c r="BT128" s="1081">
        <v>20</v>
      </c>
      <c r="BU128" s="1082"/>
      <c r="BV128" s="1082"/>
      <c r="BW128" s="1082"/>
      <c r="BX128" s="1082"/>
      <c r="BY128" s="1082"/>
      <c r="BZ128" s="1106"/>
      <c r="CA128" s="236"/>
      <c r="CB128" s="236"/>
      <c r="CC128" s="236"/>
      <c r="CD128" s="236"/>
      <c r="CE128" s="236"/>
      <c r="CF128" s="236"/>
      <c r="CG128" s="233"/>
      <c r="CH128" s="233"/>
      <c r="CI128" s="233"/>
      <c r="CJ128" s="234"/>
      <c r="CK128" s="1052"/>
      <c r="CL128" s="1053"/>
      <c r="CM128" s="1053"/>
      <c r="CN128" s="1053"/>
      <c r="CO128" s="1054"/>
      <c r="CP128" s="1063" t="s">
        <v>456</v>
      </c>
      <c r="CQ128" s="1064"/>
      <c r="CR128" s="1064"/>
      <c r="CS128" s="1064"/>
      <c r="CT128" s="1064"/>
      <c r="CU128" s="1064"/>
      <c r="CV128" s="1064"/>
      <c r="CW128" s="1064"/>
      <c r="CX128" s="1064"/>
      <c r="CY128" s="1064"/>
      <c r="CZ128" s="1064"/>
      <c r="DA128" s="1064"/>
      <c r="DB128" s="1064"/>
      <c r="DC128" s="1064"/>
      <c r="DD128" s="1064"/>
      <c r="DE128" s="1064"/>
      <c r="DF128" s="1065"/>
      <c r="DG128" s="1066" t="s">
        <v>112</v>
      </c>
      <c r="DH128" s="1067"/>
      <c r="DI128" s="1067"/>
      <c r="DJ128" s="1067"/>
      <c r="DK128" s="1067"/>
      <c r="DL128" s="1067" t="s">
        <v>112</v>
      </c>
      <c r="DM128" s="1067"/>
      <c r="DN128" s="1067"/>
      <c r="DO128" s="1067"/>
      <c r="DP128" s="1067"/>
      <c r="DQ128" s="1067" t="s">
        <v>112</v>
      </c>
      <c r="DR128" s="1067"/>
      <c r="DS128" s="1067"/>
      <c r="DT128" s="1067"/>
      <c r="DU128" s="1067"/>
      <c r="DV128" s="1068" t="s">
        <v>112</v>
      </c>
      <c r="DW128" s="1068"/>
      <c r="DX128" s="1068"/>
      <c r="DY128" s="1068"/>
      <c r="DZ128" s="1069"/>
    </row>
    <row r="129" spans="1:131" s="199" customFormat="1" ht="26.25" customHeight="1" x14ac:dyDescent="0.15">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100" t="s">
        <v>457</v>
      </c>
      <c r="X129" s="1101"/>
      <c r="Y129" s="1101"/>
      <c r="Z129" s="1102"/>
      <c r="AA129" s="985">
        <v>20692252</v>
      </c>
      <c r="AB129" s="986"/>
      <c r="AC129" s="986"/>
      <c r="AD129" s="986"/>
      <c r="AE129" s="987"/>
      <c r="AF129" s="988">
        <v>20921178</v>
      </c>
      <c r="AG129" s="986"/>
      <c r="AH129" s="986"/>
      <c r="AI129" s="986"/>
      <c r="AJ129" s="987"/>
      <c r="AK129" s="988">
        <v>20738427</v>
      </c>
      <c r="AL129" s="986"/>
      <c r="AM129" s="986"/>
      <c r="AN129" s="986"/>
      <c r="AO129" s="987"/>
      <c r="AP129" s="1103"/>
      <c r="AQ129" s="1104"/>
      <c r="AR129" s="1104"/>
      <c r="AS129" s="1104"/>
      <c r="AT129" s="1105"/>
      <c r="AU129" s="237"/>
      <c r="AV129" s="237"/>
      <c r="AW129" s="237"/>
      <c r="AX129" s="1094" t="s">
        <v>458</v>
      </c>
      <c r="AY129" s="977"/>
      <c r="AZ129" s="977"/>
      <c r="BA129" s="977"/>
      <c r="BB129" s="977"/>
      <c r="BC129" s="977"/>
      <c r="BD129" s="977"/>
      <c r="BE129" s="978"/>
      <c r="BF129" s="1095" t="s">
        <v>112</v>
      </c>
      <c r="BG129" s="1096"/>
      <c r="BH129" s="1096"/>
      <c r="BI129" s="1096"/>
      <c r="BJ129" s="1096"/>
      <c r="BK129" s="1096"/>
      <c r="BL129" s="1097"/>
      <c r="BM129" s="1095">
        <v>17.43</v>
      </c>
      <c r="BN129" s="1096"/>
      <c r="BO129" s="1096"/>
      <c r="BP129" s="1096"/>
      <c r="BQ129" s="1096"/>
      <c r="BR129" s="1096"/>
      <c r="BS129" s="1097"/>
      <c r="BT129" s="1095">
        <v>30</v>
      </c>
      <c r="BU129" s="1098"/>
      <c r="BV129" s="1098"/>
      <c r="BW129" s="1098"/>
      <c r="BX129" s="1098"/>
      <c r="BY129" s="1098"/>
      <c r="BZ129" s="109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7" t="s">
        <v>459</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100" t="s">
        <v>460</v>
      </c>
      <c r="X130" s="1101"/>
      <c r="Y130" s="1101"/>
      <c r="Z130" s="1102"/>
      <c r="AA130" s="985">
        <v>2355278</v>
      </c>
      <c r="AB130" s="986"/>
      <c r="AC130" s="986"/>
      <c r="AD130" s="986"/>
      <c r="AE130" s="987"/>
      <c r="AF130" s="988">
        <v>2183571</v>
      </c>
      <c r="AG130" s="986"/>
      <c r="AH130" s="986"/>
      <c r="AI130" s="986"/>
      <c r="AJ130" s="987"/>
      <c r="AK130" s="988">
        <v>2167655</v>
      </c>
      <c r="AL130" s="986"/>
      <c r="AM130" s="986"/>
      <c r="AN130" s="986"/>
      <c r="AO130" s="987"/>
      <c r="AP130" s="1103"/>
      <c r="AQ130" s="1104"/>
      <c r="AR130" s="1104"/>
      <c r="AS130" s="1104"/>
      <c r="AT130" s="1105"/>
      <c r="AU130" s="237"/>
      <c r="AV130" s="237"/>
      <c r="AW130" s="237"/>
      <c r="AX130" s="1094" t="s">
        <v>461</v>
      </c>
      <c r="AY130" s="977"/>
      <c r="AZ130" s="977"/>
      <c r="BA130" s="977"/>
      <c r="BB130" s="977"/>
      <c r="BC130" s="977"/>
      <c r="BD130" s="977"/>
      <c r="BE130" s="978"/>
      <c r="BF130" s="1131">
        <v>6.4</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462</v>
      </c>
      <c r="X131" s="1139"/>
      <c r="Y131" s="1139"/>
      <c r="Z131" s="1140"/>
      <c r="AA131" s="1032">
        <v>18336974</v>
      </c>
      <c r="AB131" s="1011"/>
      <c r="AC131" s="1011"/>
      <c r="AD131" s="1011"/>
      <c r="AE131" s="1012"/>
      <c r="AF131" s="1010">
        <v>18737607</v>
      </c>
      <c r="AG131" s="1011"/>
      <c r="AH131" s="1011"/>
      <c r="AI131" s="1011"/>
      <c r="AJ131" s="1012"/>
      <c r="AK131" s="1010">
        <v>18570772</v>
      </c>
      <c r="AL131" s="1011"/>
      <c r="AM131" s="1011"/>
      <c r="AN131" s="1011"/>
      <c r="AO131" s="1012"/>
      <c r="AP131" s="1141"/>
      <c r="AQ131" s="1142"/>
      <c r="AR131" s="1142"/>
      <c r="AS131" s="1142"/>
      <c r="AT131" s="1143"/>
      <c r="AU131" s="237"/>
      <c r="AV131" s="237"/>
      <c r="AW131" s="237"/>
      <c r="AX131" s="1113" t="s">
        <v>463</v>
      </c>
      <c r="AY131" s="1064"/>
      <c r="AZ131" s="1064"/>
      <c r="BA131" s="1064"/>
      <c r="BB131" s="1064"/>
      <c r="BC131" s="1064"/>
      <c r="BD131" s="1064"/>
      <c r="BE131" s="1065"/>
      <c r="BF131" s="1114">
        <v>14.5</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0" t="s">
        <v>464</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465</v>
      </c>
      <c r="W132" s="1124"/>
      <c r="X132" s="1124"/>
      <c r="Y132" s="1124"/>
      <c r="Z132" s="1125"/>
      <c r="AA132" s="1126">
        <v>5.8974725059999997</v>
      </c>
      <c r="AB132" s="1127"/>
      <c r="AC132" s="1127"/>
      <c r="AD132" s="1127"/>
      <c r="AE132" s="1128"/>
      <c r="AF132" s="1129">
        <v>6.5037974170000004</v>
      </c>
      <c r="AG132" s="1127"/>
      <c r="AH132" s="1127"/>
      <c r="AI132" s="1127"/>
      <c r="AJ132" s="1128"/>
      <c r="AK132" s="1129">
        <v>6.8370316310000003</v>
      </c>
      <c r="AL132" s="1127"/>
      <c r="AM132" s="1127"/>
      <c r="AN132" s="1127"/>
      <c r="AO132" s="1128"/>
      <c r="AP132" s="1026"/>
      <c r="AQ132" s="1027"/>
      <c r="AR132" s="1027"/>
      <c r="AS132" s="1027"/>
      <c r="AT132" s="113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466</v>
      </c>
      <c r="W133" s="1107"/>
      <c r="X133" s="1107"/>
      <c r="Y133" s="1107"/>
      <c r="Z133" s="1108"/>
      <c r="AA133" s="1109">
        <v>6.6</v>
      </c>
      <c r="AB133" s="1110"/>
      <c r="AC133" s="1110"/>
      <c r="AD133" s="1110"/>
      <c r="AE133" s="1111"/>
      <c r="AF133" s="1109">
        <v>6.4</v>
      </c>
      <c r="AG133" s="1110"/>
      <c r="AH133" s="1110"/>
      <c r="AI133" s="1110"/>
      <c r="AJ133" s="1111"/>
      <c r="AK133" s="1109">
        <v>6.4</v>
      </c>
      <c r="AL133" s="1110"/>
      <c r="AM133" s="1110"/>
      <c r="AN133" s="1110"/>
      <c r="AO133" s="1111"/>
      <c r="AP133" s="1056"/>
      <c r="AQ133" s="1057"/>
      <c r="AR133" s="1057"/>
      <c r="AS133" s="1057"/>
      <c r="AT133" s="111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47" t="s">
        <v>469</v>
      </c>
      <c r="L7" s="256"/>
      <c r="M7" s="257" t="s">
        <v>470</v>
      </c>
      <c r="N7" s="258"/>
    </row>
    <row r="8" spans="1:16" x14ac:dyDescent="0.15">
      <c r="A8" s="250"/>
      <c r="B8" s="246"/>
      <c r="C8" s="246"/>
      <c r="D8" s="246"/>
      <c r="E8" s="246"/>
      <c r="F8" s="246"/>
      <c r="G8" s="259"/>
      <c r="H8" s="260"/>
      <c r="I8" s="260"/>
      <c r="J8" s="261"/>
      <c r="K8" s="1148"/>
      <c r="L8" s="262" t="s">
        <v>471</v>
      </c>
      <c r="M8" s="263" t="s">
        <v>472</v>
      </c>
      <c r="N8" s="264" t="s">
        <v>473</v>
      </c>
    </row>
    <row r="9" spans="1:16" x14ac:dyDescent="0.15">
      <c r="A9" s="250"/>
      <c r="B9" s="246"/>
      <c r="C9" s="246"/>
      <c r="D9" s="246"/>
      <c r="E9" s="246"/>
      <c r="F9" s="246"/>
      <c r="G9" s="1149" t="s">
        <v>474</v>
      </c>
      <c r="H9" s="1150"/>
      <c r="I9" s="1150"/>
      <c r="J9" s="1151"/>
      <c r="K9" s="265">
        <v>6163539</v>
      </c>
      <c r="L9" s="266">
        <v>55323</v>
      </c>
      <c r="M9" s="267">
        <v>56511</v>
      </c>
      <c r="N9" s="268">
        <v>-2.1</v>
      </c>
    </row>
    <row r="10" spans="1:16" x14ac:dyDescent="0.15">
      <c r="A10" s="250"/>
      <c r="B10" s="246"/>
      <c r="C10" s="246"/>
      <c r="D10" s="246"/>
      <c r="E10" s="246"/>
      <c r="F10" s="246"/>
      <c r="G10" s="1149" t="s">
        <v>475</v>
      </c>
      <c r="H10" s="1150"/>
      <c r="I10" s="1150"/>
      <c r="J10" s="1151"/>
      <c r="K10" s="269">
        <v>1233223</v>
      </c>
      <c r="L10" s="270">
        <v>11069</v>
      </c>
      <c r="M10" s="271">
        <v>3634</v>
      </c>
      <c r="N10" s="272">
        <v>204.6</v>
      </c>
    </row>
    <row r="11" spans="1:16" ht="13.5" customHeight="1" x14ac:dyDescent="0.15">
      <c r="A11" s="250"/>
      <c r="B11" s="246"/>
      <c r="C11" s="246"/>
      <c r="D11" s="246"/>
      <c r="E11" s="246"/>
      <c r="F11" s="246"/>
      <c r="G11" s="1149" t="s">
        <v>476</v>
      </c>
      <c r="H11" s="1150"/>
      <c r="I11" s="1150"/>
      <c r="J11" s="1151"/>
      <c r="K11" s="269">
        <v>51885</v>
      </c>
      <c r="L11" s="270">
        <v>466</v>
      </c>
      <c r="M11" s="271">
        <v>3413</v>
      </c>
      <c r="N11" s="272">
        <v>-86.3</v>
      </c>
    </row>
    <row r="12" spans="1:16" ht="13.5" customHeight="1" x14ac:dyDescent="0.15">
      <c r="A12" s="250"/>
      <c r="B12" s="246"/>
      <c r="C12" s="246"/>
      <c r="D12" s="246"/>
      <c r="E12" s="246"/>
      <c r="F12" s="246"/>
      <c r="G12" s="1149" t="s">
        <v>477</v>
      </c>
      <c r="H12" s="1150"/>
      <c r="I12" s="1150"/>
      <c r="J12" s="1151"/>
      <c r="K12" s="269" t="s">
        <v>478</v>
      </c>
      <c r="L12" s="270" t="s">
        <v>478</v>
      </c>
      <c r="M12" s="271">
        <v>498</v>
      </c>
      <c r="N12" s="272" t="s">
        <v>478</v>
      </c>
    </row>
    <row r="13" spans="1:16" ht="13.5" customHeight="1" x14ac:dyDescent="0.15">
      <c r="A13" s="250"/>
      <c r="B13" s="246"/>
      <c r="C13" s="246"/>
      <c r="D13" s="246"/>
      <c r="E13" s="246"/>
      <c r="F13" s="246"/>
      <c r="G13" s="1149" t="s">
        <v>479</v>
      </c>
      <c r="H13" s="1150"/>
      <c r="I13" s="1150"/>
      <c r="J13" s="1151"/>
      <c r="K13" s="269" t="s">
        <v>478</v>
      </c>
      <c r="L13" s="270" t="s">
        <v>478</v>
      </c>
      <c r="M13" s="271">
        <v>0</v>
      </c>
      <c r="N13" s="272" t="s">
        <v>478</v>
      </c>
    </row>
    <row r="14" spans="1:16" ht="13.5" customHeight="1" x14ac:dyDescent="0.15">
      <c r="A14" s="250"/>
      <c r="B14" s="246"/>
      <c r="C14" s="246"/>
      <c r="D14" s="246"/>
      <c r="E14" s="246"/>
      <c r="F14" s="246"/>
      <c r="G14" s="1149" t="s">
        <v>480</v>
      </c>
      <c r="H14" s="1150"/>
      <c r="I14" s="1150"/>
      <c r="J14" s="1151"/>
      <c r="K14" s="269">
        <v>427111</v>
      </c>
      <c r="L14" s="270">
        <v>3834</v>
      </c>
      <c r="M14" s="271">
        <v>2520</v>
      </c>
      <c r="N14" s="272">
        <v>52.1</v>
      </c>
    </row>
    <row r="15" spans="1:16" ht="13.5" customHeight="1" x14ac:dyDescent="0.15">
      <c r="A15" s="250"/>
      <c r="B15" s="246"/>
      <c r="C15" s="246"/>
      <c r="D15" s="246"/>
      <c r="E15" s="246"/>
      <c r="F15" s="246"/>
      <c r="G15" s="1149" t="s">
        <v>481</v>
      </c>
      <c r="H15" s="1150"/>
      <c r="I15" s="1150"/>
      <c r="J15" s="1151"/>
      <c r="K15" s="269">
        <v>126381</v>
      </c>
      <c r="L15" s="270">
        <v>1134</v>
      </c>
      <c r="M15" s="271">
        <v>1086</v>
      </c>
      <c r="N15" s="272">
        <v>4.4000000000000004</v>
      </c>
    </row>
    <row r="16" spans="1:16" x14ac:dyDescent="0.15">
      <c r="A16" s="250"/>
      <c r="B16" s="246"/>
      <c r="C16" s="246"/>
      <c r="D16" s="246"/>
      <c r="E16" s="246"/>
      <c r="F16" s="246"/>
      <c r="G16" s="1152" t="s">
        <v>482</v>
      </c>
      <c r="H16" s="1153"/>
      <c r="I16" s="1153"/>
      <c r="J16" s="1154"/>
      <c r="K16" s="270">
        <v>-533762</v>
      </c>
      <c r="L16" s="270">
        <v>-4791</v>
      </c>
      <c r="M16" s="271">
        <v>-4875</v>
      </c>
      <c r="N16" s="272">
        <v>-1.7</v>
      </c>
    </row>
    <row r="17" spans="1:16" x14ac:dyDescent="0.15">
      <c r="A17" s="250"/>
      <c r="B17" s="246"/>
      <c r="C17" s="246"/>
      <c r="D17" s="246"/>
      <c r="E17" s="246"/>
      <c r="F17" s="246"/>
      <c r="G17" s="1152" t="s">
        <v>170</v>
      </c>
      <c r="H17" s="1153"/>
      <c r="I17" s="1153"/>
      <c r="J17" s="1154"/>
      <c r="K17" s="270">
        <v>7468377</v>
      </c>
      <c r="L17" s="270">
        <v>67035</v>
      </c>
      <c r="M17" s="271">
        <v>62786</v>
      </c>
      <c r="N17" s="272">
        <v>6.8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4" t="s">
        <v>487</v>
      </c>
      <c r="H21" s="1145"/>
      <c r="I21" s="1145"/>
      <c r="J21" s="1146"/>
      <c r="K21" s="282">
        <v>5.72</v>
      </c>
      <c r="L21" s="283">
        <v>5.97</v>
      </c>
      <c r="M21" s="284">
        <v>-0.25</v>
      </c>
      <c r="N21" s="251"/>
      <c r="O21" s="285"/>
      <c r="P21" s="281"/>
    </row>
    <row r="22" spans="1:16" s="286" customFormat="1" x14ac:dyDescent="0.15">
      <c r="A22" s="281"/>
      <c r="B22" s="251"/>
      <c r="C22" s="251"/>
      <c r="D22" s="251"/>
      <c r="E22" s="251"/>
      <c r="F22" s="251"/>
      <c r="G22" s="1144" t="s">
        <v>488</v>
      </c>
      <c r="H22" s="1145"/>
      <c r="I22" s="1145"/>
      <c r="J22" s="1146"/>
      <c r="K22" s="287">
        <v>102.5</v>
      </c>
      <c r="L22" s="288">
        <v>99.8</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47" t="s">
        <v>469</v>
      </c>
      <c r="L30" s="256"/>
      <c r="M30" s="257" t="s">
        <v>470</v>
      </c>
      <c r="N30" s="258"/>
    </row>
    <row r="31" spans="1:16" x14ac:dyDescent="0.15">
      <c r="A31" s="250"/>
      <c r="B31" s="246"/>
      <c r="C31" s="246"/>
      <c r="D31" s="246"/>
      <c r="E31" s="246"/>
      <c r="F31" s="246"/>
      <c r="G31" s="259"/>
      <c r="H31" s="260"/>
      <c r="I31" s="260"/>
      <c r="J31" s="261"/>
      <c r="K31" s="1148"/>
      <c r="L31" s="262" t="s">
        <v>471</v>
      </c>
      <c r="M31" s="263" t="s">
        <v>472</v>
      </c>
      <c r="N31" s="264" t="s">
        <v>473</v>
      </c>
    </row>
    <row r="32" spans="1:16" ht="27" customHeight="1" x14ac:dyDescent="0.15">
      <c r="A32" s="250"/>
      <c r="B32" s="246"/>
      <c r="C32" s="246"/>
      <c r="D32" s="246"/>
      <c r="E32" s="246"/>
      <c r="F32" s="246"/>
      <c r="G32" s="1160" t="s">
        <v>492</v>
      </c>
      <c r="H32" s="1161"/>
      <c r="I32" s="1161"/>
      <c r="J32" s="1162"/>
      <c r="K32" s="296">
        <v>3636397</v>
      </c>
      <c r="L32" s="296">
        <v>32640</v>
      </c>
      <c r="M32" s="297">
        <v>33036</v>
      </c>
      <c r="N32" s="298">
        <v>-1.2</v>
      </c>
    </row>
    <row r="33" spans="1:16" ht="13.5" customHeight="1" x14ac:dyDescent="0.15">
      <c r="A33" s="250"/>
      <c r="B33" s="246"/>
      <c r="C33" s="246"/>
      <c r="D33" s="246"/>
      <c r="E33" s="246"/>
      <c r="F33" s="246"/>
      <c r="G33" s="1160" t="s">
        <v>493</v>
      </c>
      <c r="H33" s="1161"/>
      <c r="I33" s="1161"/>
      <c r="J33" s="1162"/>
      <c r="K33" s="296" t="s">
        <v>478</v>
      </c>
      <c r="L33" s="296" t="s">
        <v>478</v>
      </c>
      <c r="M33" s="297" t="s">
        <v>478</v>
      </c>
      <c r="N33" s="298" t="s">
        <v>478</v>
      </c>
    </row>
    <row r="34" spans="1:16" ht="27" customHeight="1" x14ac:dyDescent="0.15">
      <c r="A34" s="250"/>
      <c r="B34" s="246"/>
      <c r="C34" s="246"/>
      <c r="D34" s="246"/>
      <c r="E34" s="246"/>
      <c r="F34" s="246"/>
      <c r="G34" s="1160" t="s">
        <v>494</v>
      </c>
      <c r="H34" s="1161"/>
      <c r="I34" s="1161"/>
      <c r="J34" s="1162"/>
      <c r="K34" s="296" t="s">
        <v>478</v>
      </c>
      <c r="L34" s="296" t="s">
        <v>478</v>
      </c>
      <c r="M34" s="297">
        <v>44</v>
      </c>
      <c r="N34" s="298" t="s">
        <v>478</v>
      </c>
    </row>
    <row r="35" spans="1:16" ht="27" customHeight="1" x14ac:dyDescent="0.15">
      <c r="A35" s="250"/>
      <c r="B35" s="246"/>
      <c r="C35" s="246"/>
      <c r="D35" s="246"/>
      <c r="E35" s="246"/>
      <c r="F35" s="246"/>
      <c r="G35" s="1160" t="s">
        <v>495</v>
      </c>
      <c r="H35" s="1161"/>
      <c r="I35" s="1161"/>
      <c r="J35" s="1162"/>
      <c r="K35" s="296">
        <v>712543</v>
      </c>
      <c r="L35" s="296">
        <v>6396</v>
      </c>
      <c r="M35" s="297">
        <v>7207</v>
      </c>
      <c r="N35" s="298">
        <v>-11.3</v>
      </c>
    </row>
    <row r="36" spans="1:16" ht="27" customHeight="1" x14ac:dyDescent="0.15">
      <c r="A36" s="250"/>
      <c r="B36" s="246"/>
      <c r="C36" s="246"/>
      <c r="D36" s="246"/>
      <c r="E36" s="246"/>
      <c r="F36" s="246"/>
      <c r="G36" s="1160" t="s">
        <v>496</v>
      </c>
      <c r="H36" s="1161"/>
      <c r="I36" s="1161"/>
      <c r="J36" s="1162"/>
      <c r="K36" s="296" t="s">
        <v>478</v>
      </c>
      <c r="L36" s="296" t="s">
        <v>478</v>
      </c>
      <c r="M36" s="297">
        <v>1383</v>
      </c>
      <c r="N36" s="298" t="s">
        <v>478</v>
      </c>
    </row>
    <row r="37" spans="1:16" ht="13.5" customHeight="1" x14ac:dyDescent="0.15">
      <c r="A37" s="250"/>
      <c r="B37" s="246"/>
      <c r="C37" s="246"/>
      <c r="D37" s="246"/>
      <c r="E37" s="246"/>
      <c r="F37" s="246"/>
      <c r="G37" s="1160" t="s">
        <v>497</v>
      </c>
      <c r="H37" s="1161"/>
      <c r="I37" s="1161"/>
      <c r="J37" s="1162"/>
      <c r="K37" s="296">
        <v>19846</v>
      </c>
      <c r="L37" s="296">
        <v>178</v>
      </c>
      <c r="M37" s="297">
        <v>788</v>
      </c>
      <c r="N37" s="298">
        <v>-77.400000000000006</v>
      </c>
    </row>
    <row r="38" spans="1:16" ht="27" customHeight="1" x14ac:dyDescent="0.15">
      <c r="A38" s="250"/>
      <c r="B38" s="246"/>
      <c r="C38" s="246"/>
      <c r="D38" s="246"/>
      <c r="E38" s="246"/>
      <c r="F38" s="246"/>
      <c r="G38" s="1163" t="s">
        <v>498</v>
      </c>
      <c r="H38" s="1164"/>
      <c r="I38" s="1164"/>
      <c r="J38" s="1165"/>
      <c r="K38" s="299">
        <v>2</v>
      </c>
      <c r="L38" s="299">
        <v>0</v>
      </c>
      <c r="M38" s="300">
        <v>1</v>
      </c>
      <c r="N38" s="301">
        <v>-100</v>
      </c>
      <c r="O38" s="295"/>
    </row>
    <row r="39" spans="1:16" x14ac:dyDescent="0.15">
      <c r="A39" s="250"/>
      <c r="B39" s="246"/>
      <c r="C39" s="246"/>
      <c r="D39" s="246"/>
      <c r="E39" s="246"/>
      <c r="F39" s="246"/>
      <c r="G39" s="1163" t="s">
        <v>499</v>
      </c>
      <c r="H39" s="1164"/>
      <c r="I39" s="1164"/>
      <c r="J39" s="1165"/>
      <c r="K39" s="302">
        <v>-931443</v>
      </c>
      <c r="L39" s="302">
        <v>-8360</v>
      </c>
      <c r="M39" s="303">
        <v>-7012</v>
      </c>
      <c r="N39" s="304">
        <v>19.2</v>
      </c>
      <c r="O39" s="295"/>
    </row>
    <row r="40" spans="1:16" ht="27" customHeight="1" x14ac:dyDescent="0.15">
      <c r="A40" s="250"/>
      <c r="B40" s="246"/>
      <c r="C40" s="246"/>
      <c r="D40" s="246"/>
      <c r="E40" s="246"/>
      <c r="F40" s="246"/>
      <c r="G40" s="1160" t="s">
        <v>500</v>
      </c>
      <c r="H40" s="1161"/>
      <c r="I40" s="1161"/>
      <c r="J40" s="1162"/>
      <c r="K40" s="302">
        <v>-2167655</v>
      </c>
      <c r="L40" s="302">
        <v>-19457</v>
      </c>
      <c r="M40" s="303">
        <v>-26691</v>
      </c>
      <c r="N40" s="304">
        <v>-27.1</v>
      </c>
      <c r="O40" s="295"/>
    </row>
    <row r="41" spans="1:16" x14ac:dyDescent="0.15">
      <c r="A41" s="250"/>
      <c r="B41" s="246"/>
      <c r="C41" s="246"/>
      <c r="D41" s="246"/>
      <c r="E41" s="246"/>
      <c r="F41" s="246"/>
      <c r="G41" s="1166" t="s">
        <v>281</v>
      </c>
      <c r="H41" s="1167"/>
      <c r="I41" s="1167"/>
      <c r="J41" s="1168"/>
      <c r="K41" s="296">
        <v>1269690</v>
      </c>
      <c r="L41" s="302">
        <v>11397</v>
      </c>
      <c r="M41" s="303">
        <v>8756</v>
      </c>
      <c r="N41" s="304">
        <v>30.2</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5" t="s">
        <v>469</v>
      </c>
      <c r="J49" s="1157" t="s">
        <v>504</v>
      </c>
      <c r="K49" s="1158"/>
      <c r="L49" s="1158"/>
      <c r="M49" s="1158"/>
      <c r="N49" s="1159"/>
    </row>
    <row r="50" spans="1:14" x14ac:dyDescent="0.15">
      <c r="A50" s="250"/>
      <c r="B50" s="246"/>
      <c r="C50" s="246"/>
      <c r="D50" s="246"/>
      <c r="E50" s="246"/>
      <c r="F50" s="246"/>
      <c r="G50" s="314"/>
      <c r="H50" s="315"/>
      <c r="I50" s="1156"/>
      <c r="J50" s="316" t="s">
        <v>505</v>
      </c>
      <c r="K50" s="317" t="s">
        <v>506</v>
      </c>
      <c r="L50" s="318" t="s">
        <v>507</v>
      </c>
      <c r="M50" s="319" t="s">
        <v>508</v>
      </c>
      <c r="N50" s="320" t="s">
        <v>509</v>
      </c>
    </row>
    <row r="51" spans="1:14" x14ac:dyDescent="0.15">
      <c r="A51" s="250"/>
      <c r="B51" s="246"/>
      <c r="C51" s="246"/>
      <c r="D51" s="246"/>
      <c r="E51" s="246"/>
      <c r="F51" s="246"/>
      <c r="G51" s="312" t="s">
        <v>510</v>
      </c>
      <c r="H51" s="313"/>
      <c r="I51" s="321">
        <v>3157990</v>
      </c>
      <c r="J51" s="322">
        <v>28038</v>
      </c>
      <c r="K51" s="323">
        <v>-29.3</v>
      </c>
      <c r="L51" s="324">
        <v>40849</v>
      </c>
      <c r="M51" s="325">
        <v>20.5</v>
      </c>
      <c r="N51" s="326">
        <v>-49.8</v>
      </c>
    </row>
    <row r="52" spans="1:14" x14ac:dyDescent="0.15">
      <c r="A52" s="250"/>
      <c r="B52" s="246"/>
      <c r="C52" s="246"/>
      <c r="D52" s="246"/>
      <c r="E52" s="246"/>
      <c r="F52" s="246"/>
      <c r="G52" s="327"/>
      <c r="H52" s="328" t="s">
        <v>511</v>
      </c>
      <c r="I52" s="329">
        <v>1908523</v>
      </c>
      <c r="J52" s="330">
        <v>16945</v>
      </c>
      <c r="K52" s="331">
        <v>-31.5</v>
      </c>
      <c r="L52" s="332">
        <v>22537</v>
      </c>
      <c r="M52" s="333">
        <v>21.7</v>
      </c>
      <c r="N52" s="334">
        <v>-53.2</v>
      </c>
    </row>
    <row r="53" spans="1:14" x14ac:dyDescent="0.15">
      <c r="A53" s="250"/>
      <c r="B53" s="246"/>
      <c r="C53" s="246"/>
      <c r="D53" s="246"/>
      <c r="E53" s="246"/>
      <c r="F53" s="246"/>
      <c r="G53" s="312" t="s">
        <v>512</v>
      </c>
      <c r="H53" s="313"/>
      <c r="I53" s="321">
        <v>3392732</v>
      </c>
      <c r="J53" s="322">
        <v>30144</v>
      </c>
      <c r="K53" s="323">
        <v>7.5</v>
      </c>
      <c r="L53" s="324">
        <v>40632</v>
      </c>
      <c r="M53" s="325">
        <v>-0.5</v>
      </c>
      <c r="N53" s="326">
        <v>8</v>
      </c>
    </row>
    <row r="54" spans="1:14" x14ac:dyDescent="0.15">
      <c r="A54" s="250"/>
      <c r="B54" s="246"/>
      <c r="C54" s="246"/>
      <c r="D54" s="246"/>
      <c r="E54" s="246"/>
      <c r="F54" s="246"/>
      <c r="G54" s="327"/>
      <c r="H54" s="328" t="s">
        <v>511</v>
      </c>
      <c r="I54" s="329">
        <v>1949779</v>
      </c>
      <c r="J54" s="330">
        <v>17323</v>
      </c>
      <c r="K54" s="331">
        <v>2.2000000000000002</v>
      </c>
      <c r="L54" s="332">
        <v>21402</v>
      </c>
      <c r="M54" s="333">
        <v>-5</v>
      </c>
      <c r="N54" s="334">
        <v>7.2</v>
      </c>
    </row>
    <row r="55" spans="1:14" x14ac:dyDescent="0.15">
      <c r="A55" s="250"/>
      <c r="B55" s="246"/>
      <c r="C55" s="246"/>
      <c r="D55" s="246"/>
      <c r="E55" s="246"/>
      <c r="F55" s="246"/>
      <c r="G55" s="312" t="s">
        <v>513</v>
      </c>
      <c r="H55" s="313"/>
      <c r="I55" s="321">
        <v>5211275</v>
      </c>
      <c r="J55" s="322">
        <v>46566</v>
      </c>
      <c r="K55" s="323">
        <v>54.5</v>
      </c>
      <c r="L55" s="324">
        <v>45375</v>
      </c>
      <c r="M55" s="325">
        <v>11.7</v>
      </c>
      <c r="N55" s="326">
        <v>42.8</v>
      </c>
    </row>
    <row r="56" spans="1:14" x14ac:dyDescent="0.15">
      <c r="A56" s="250"/>
      <c r="B56" s="246"/>
      <c r="C56" s="246"/>
      <c r="D56" s="246"/>
      <c r="E56" s="246"/>
      <c r="F56" s="246"/>
      <c r="G56" s="327"/>
      <c r="H56" s="328" t="s">
        <v>511</v>
      </c>
      <c r="I56" s="329">
        <v>1944740</v>
      </c>
      <c r="J56" s="330">
        <v>17377</v>
      </c>
      <c r="K56" s="331">
        <v>0.3</v>
      </c>
      <c r="L56" s="332">
        <v>26025</v>
      </c>
      <c r="M56" s="333">
        <v>21.6</v>
      </c>
      <c r="N56" s="334">
        <v>-21.3</v>
      </c>
    </row>
    <row r="57" spans="1:14" x14ac:dyDescent="0.15">
      <c r="A57" s="250"/>
      <c r="B57" s="246"/>
      <c r="C57" s="246"/>
      <c r="D57" s="246"/>
      <c r="E57" s="246"/>
      <c r="F57" s="246"/>
      <c r="G57" s="312" t="s">
        <v>514</v>
      </c>
      <c r="H57" s="313"/>
      <c r="I57" s="321">
        <v>4576015</v>
      </c>
      <c r="J57" s="322">
        <v>41003</v>
      </c>
      <c r="K57" s="323">
        <v>-11.9</v>
      </c>
      <c r="L57" s="324">
        <v>44267</v>
      </c>
      <c r="M57" s="325">
        <v>-2.4</v>
      </c>
      <c r="N57" s="326">
        <v>-9.5</v>
      </c>
    </row>
    <row r="58" spans="1:14" x14ac:dyDescent="0.15">
      <c r="A58" s="250"/>
      <c r="B58" s="246"/>
      <c r="C58" s="246"/>
      <c r="D58" s="246"/>
      <c r="E58" s="246"/>
      <c r="F58" s="246"/>
      <c r="G58" s="327"/>
      <c r="H58" s="328" t="s">
        <v>511</v>
      </c>
      <c r="I58" s="329">
        <v>2483755</v>
      </c>
      <c r="J58" s="330">
        <v>22256</v>
      </c>
      <c r="K58" s="331">
        <v>28.1</v>
      </c>
      <c r="L58" s="332">
        <v>26161</v>
      </c>
      <c r="M58" s="333">
        <v>0.5</v>
      </c>
      <c r="N58" s="334">
        <v>27.6</v>
      </c>
    </row>
    <row r="59" spans="1:14" x14ac:dyDescent="0.15">
      <c r="A59" s="250"/>
      <c r="B59" s="246"/>
      <c r="C59" s="246"/>
      <c r="D59" s="246"/>
      <c r="E59" s="246"/>
      <c r="F59" s="246"/>
      <c r="G59" s="312" t="s">
        <v>515</v>
      </c>
      <c r="H59" s="313"/>
      <c r="I59" s="321">
        <v>3774561</v>
      </c>
      <c r="J59" s="322">
        <v>33880</v>
      </c>
      <c r="K59" s="323">
        <v>-17.399999999999999</v>
      </c>
      <c r="L59" s="324">
        <v>40879</v>
      </c>
      <c r="M59" s="325">
        <v>-7.7</v>
      </c>
      <c r="N59" s="326">
        <v>-9.6999999999999993</v>
      </c>
    </row>
    <row r="60" spans="1:14" x14ac:dyDescent="0.15">
      <c r="A60" s="250"/>
      <c r="B60" s="246"/>
      <c r="C60" s="246"/>
      <c r="D60" s="246"/>
      <c r="E60" s="246"/>
      <c r="F60" s="246"/>
      <c r="G60" s="327"/>
      <c r="H60" s="328" t="s">
        <v>511</v>
      </c>
      <c r="I60" s="335">
        <v>2028859</v>
      </c>
      <c r="J60" s="330">
        <v>18211</v>
      </c>
      <c r="K60" s="331">
        <v>-18.2</v>
      </c>
      <c r="L60" s="332">
        <v>24087</v>
      </c>
      <c r="M60" s="333">
        <v>-7.9</v>
      </c>
      <c r="N60" s="334">
        <v>-10.3</v>
      </c>
    </row>
    <row r="61" spans="1:14" x14ac:dyDescent="0.15">
      <c r="A61" s="250"/>
      <c r="B61" s="246"/>
      <c r="C61" s="246"/>
      <c r="D61" s="246"/>
      <c r="E61" s="246"/>
      <c r="F61" s="246"/>
      <c r="G61" s="312" t="s">
        <v>516</v>
      </c>
      <c r="H61" s="336"/>
      <c r="I61" s="337">
        <v>4022515</v>
      </c>
      <c r="J61" s="338">
        <v>35926</v>
      </c>
      <c r="K61" s="339">
        <v>0.7</v>
      </c>
      <c r="L61" s="340">
        <v>42400</v>
      </c>
      <c r="M61" s="341">
        <v>4.3</v>
      </c>
      <c r="N61" s="326">
        <v>-3.6</v>
      </c>
    </row>
    <row r="62" spans="1:14" x14ac:dyDescent="0.15">
      <c r="A62" s="250"/>
      <c r="B62" s="246"/>
      <c r="C62" s="246"/>
      <c r="D62" s="246"/>
      <c r="E62" s="246"/>
      <c r="F62" s="246"/>
      <c r="G62" s="327"/>
      <c r="H62" s="328" t="s">
        <v>511</v>
      </c>
      <c r="I62" s="329">
        <v>2063131</v>
      </c>
      <c r="J62" s="330">
        <v>18422</v>
      </c>
      <c r="K62" s="331">
        <v>-3.8</v>
      </c>
      <c r="L62" s="332">
        <v>24042</v>
      </c>
      <c r="M62" s="333">
        <v>6.2</v>
      </c>
      <c r="N62" s="334">
        <v>-10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6.31</v>
      </c>
      <c r="G47" s="12">
        <v>6.39</v>
      </c>
      <c r="H47" s="12">
        <v>6.61</v>
      </c>
      <c r="I47" s="12">
        <v>6.54</v>
      </c>
      <c r="J47" s="13">
        <v>6.7</v>
      </c>
    </row>
    <row r="48" spans="2:10" ht="57.75" customHeight="1" x14ac:dyDescent="0.15">
      <c r="B48" s="14"/>
      <c r="C48" s="1171" t="s">
        <v>4</v>
      </c>
      <c r="D48" s="1171"/>
      <c r="E48" s="1172"/>
      <c r="F48" s="15">
        <v>2.13</v>
      </c>
      <c r="G48" s="16">
        <v>3.7</v>
      </c>
      <c r="H48" s="16">
        <v>2.37</v>
      </c>
      <c r="I48" s="16">
        <v>5.0599999999999996</v>
      </c>
      <c r="J48" s="17">
        <v>3.14</v>
      </c>
    </row>
    <row r="49" spans="2:10" ht="57.75" customHeight="1" thickBot="1" x14ac:dyDescent="0.2">
      <c r="B49" s="18"/>
      <c r="C49" s="1173" t="s">
        <v>5</v>
      </c>
      <c r="D49" s="1173"/>
      <c r="E49" s="1174"/>
      <c r="F49" s="19" t="s">
        <v>523</v>
      </c>
      <c r="G49" s="20">
        <v>1.74</v>
      </c>
      <c r="H49" s="20" t="s">
        <v>524</v>
      </c>
      <c r="I49" s="20">
        <v>2.72</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2018-11-02T04:29:54Z</cp:lastPrinted>
  <dcterms:created xsi:type="dcterms:W3CDTF">2018-01-24T05:09:05Z</dcterms:created>
  <dcterms:modified xsi:type="dcterms:W3CDTF">2018-11-02T04:30:32Z</dcterms:modified>
  <cp:category/>
</cp:coreProperties>
</file>