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4005\APPDATA\LOCAL\TEMP\SOWDIR0\"/>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CO34" i="9"/>
  <c r="BW34" i="9"/>
  <c r="BW35" i="9" s="1"/>
  <c r="BW36" i="9" s="1"/>
  <c r="BW37" i="9" s="1"/>
  <c r="BW38" i="9" s="1"/>
  <c r="BW39" i="9" s="1"/>
  <c r="BW40" i="9" s="1"/>
  <c r="BW41"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alcChain>
</file>

<file path=xl/sharedStrings.xml><?xml version="1.0" encoding="utf-8"?>
<sst xmlns="http://schemas.openxmlformats.org/spreadsheetml/2006/main" count="1056" uniqueCount="578">
  <si>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</si>
  <si>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</si>
  <si>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</si>
  <si>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</si>
  <si>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</si>
  <si>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</si>
  <si>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</si>
  <si>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</si>
  <si>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</si>
  <si>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</si>
  <si>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</si>
  <si>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</si>
  <si>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</si>
  <si>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</si>
  <si>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</si>
  <si>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</si>
  <si>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</si>
  <si>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</si>
  <si>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</si>
  <si>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</si>
  <si>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</si>
  <si>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</si>
  <si>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</si>
  <si>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</si>
  <si>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</si>
  <si>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</si>
  <si>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</si>
  <si>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</si>
  <si>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</si>
  <si>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</si>
  <si>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</si>
  <si>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</si>
  <si>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</si>
  <si>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</si>
  <si>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</si>
  <si>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</si>
  <si>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</si>
  <si>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</si>
  <si>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</si>
  <si>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</si>
  <si>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</si>
  <si>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</si>
  <si>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</si>
  <si>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</si>
  <si>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</si>
  <si>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</si>
  <si>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</si>
  <si>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</si>
  <si>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</si>
  <si>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</si>
  <si>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</si>
  <si>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</si>
  <si>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</si>
  <si>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</si>
  <si>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</si>
  <si>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</si>
  <si>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</si>
  <si>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</si>
  <si>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</si>
  <si>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</si>
  <si>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</si>
  <si>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</si>
  <si>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</si>
  <si>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</si>
  <si>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</si>
  <si>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</si>
  <si>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</si>
  <si>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</si>
  <si>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</si>
  <si>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</si>
  <si>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</si>
  <si>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</si>
  <si>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</si>
  <si>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</si>
  <si>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</si>
  <si>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</si>
  <si>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</si>
  <si>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</si>
  <si>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</si>
  <si>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</si>
  <si>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</si>
  <si>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</si>
  <si>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</si>
  <si>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</si>
  <si>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</si>
  <si>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</si>
  <si>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</si>
  <si>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</si>
  <si>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</si>
  <si>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</si>
  <si>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</si>
  <si>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</si>
  <si>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</si>
  <si>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</si>
  <si>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</si>
  <si>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</si>
  <si>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</si>
  <si>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</si>
  <si>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</si>
  <si>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</si>
  <si>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</si>
  <si>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</si>
  <si>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</si>
  <si>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</si>
  <si>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</si>
  <si>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</si>
  <si>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</si>
  <si>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</si>
  <si>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</si>
  <si>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</si>
  <si>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</si>
  <si>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</si>
  <si>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</si>
  <si>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</si>
  <si>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</si>
  <si>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</si>
  <si>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</si>
  <si>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</si>
  <si>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</si>
  <si>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</si>
  <si>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</si>
  <si>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</si>
  <si>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</si>
  <si>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</si>
  <si>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</si>
  <si>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</si>
  <si>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</si>
  <si>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</si>
  <si>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</si>
  <si>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</si>
  <si>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</si>
  <si>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</si>
  <si>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</si>
  <si>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</si>
  <si>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</si>
  <si>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</si>
  <si>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</si>
  <si>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</si>
  <si>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</si>
  <si>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</si>
  <si>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</si>
  <si>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</si>
  <si>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</si>
  <si>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</si>
  <si>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</si>
  <si>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</si>
  <si>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</si>
  <si>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</si>
  <si>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</si>
  <si>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</si>
  <si>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</si>
  <si>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</si>
  <si>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</si>
  <si>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</si>
  <si>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</si>
  <si>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</si>
  <si>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</si>
  <si>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</si>
  <si>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</si>
  <si>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</si>
  <si>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</si>
  <si>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</si>
  <si>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</si>
  <si>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</si>
  <si>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</si>
  <si>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</si>
  <si>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</si>
  <si>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</si>
  <si>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</si>
  <si>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</si>
  <si>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</si>
  <si>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</si>
  <si>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</si>
  <si>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</si>
  <si>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</si>
  <si>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</si>
  <si>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</si>
  <si>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</si>
  <si>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</si>
  <si>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</si>
  <si>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</si>
  <si>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</si>
  <si>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</si>
  <si>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</si>
  <si>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</si>
  <si>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</si>
  <si>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</si>
  <si>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</si>
  <si>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</si>
  <si>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</si>
  <si>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</si>
  <si>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</si>
  <si>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</si>
  <si>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</si>
  <si>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</si>
  <si>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</si>
  <si>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静岡県袋井市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</si>
  <si>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</si>
  <si>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</si>
  <si>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</si>
  <si>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</si>
  <si>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</si>
  <si>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</si>
  <si>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</si>
  <si>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</si>
  <si>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</si>
  <si>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</si>
  <si>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</si>
  <si>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</si>
  <si>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</si>
  <si>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</si>
  <si>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</si>
  <si>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</si>
  <si>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</si>
  <si>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</si>
  <si>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</si>
  <si>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</si>
  <si>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</si>
  <si>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</si>
  <si>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</si>
  <si>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</si>
  <si>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</si>
  <si>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</si>
  <si>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</si>
  <si>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</si>
  <si>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</si>
  <si>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</si>
  <si>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</si>
  <si>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</si>
  <si>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</si>
  <si>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</si>
  <si>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</si>
  <si>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</si>
  <si>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</si>
  <si>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</si>
  <si>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</si>
  <si>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</si>
  <si>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</si>
  <si>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</si>
  <si>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</si>
  <si>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</si>
  <si>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</si>
  <si>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</si>
  <si>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</si>
  <si>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</si>
  <si>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</si>
  <si>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</si>
  <si>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</si>
  <si>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</si>
  <si>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</si>
  <si>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</si>
  <si>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</si>
  <si>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</si>
  <si>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</si>
  <si>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</si>
  <si>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</si>
  <si>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</si>
  <si>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</si>
  <si>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</si>
  <si>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</si>
  <si>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</si>
  <si>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</si>
  <si>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</si>
  <si>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</si>
  <si>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</si>
  <si>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</si>
  <si>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</si>
  <si>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</si>
  <si>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</si>
  <si>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</si>
  <si>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</si>
  <si>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</si>
  <si>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</si>
  <si>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</si>
  <si>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</si>
  <si>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</si>
  <si>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</si>
  <si>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</si>
  <si>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</si>
  <si>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</si>
  <si>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</si>
  <si>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</si>
  <si>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</si>
  <si>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</si>
  <si>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</si>
  <si>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</si>
  <si>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</si>
  <si>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</si>
  <si>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</si>
  <si>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</si>
  <si>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</si>
  <si>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</si>
  <si>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</si>
  <si>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</si>
  <si>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</si>
  <si>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</si>
  <si>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</si>
  <si>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</si>
  <si>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</si>
  <si>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</si>
  <si>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</si>
  <si>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</si>
  <si>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</si>
  <si>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</si>
  <si>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</si>
  <si>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</si>
  <si>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</si>
  <si>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</si>
  <si>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</si>
  <si>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</si>
  <si>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</si>
  <si>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</si>
  <si>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</si>
  <si>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</si>
  <si>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</si>
  <si>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</si>
  <si>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</si>
  <si>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</si>
  <si>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</si>
  <si>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</si>
  <si>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</si>
  <si>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</si>
  <si>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</si>
  <si>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</si>
  <si>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</si>
  <si>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</si>
  <si>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</si>
  <si>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</si>
  <si>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</si>
  <si>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</si>
  <si>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</si>
  <si>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</si>
  <si>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</si>
  <si>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</si>
  <si>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</si>
  <si>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</si>
  <si>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</si>
  <si>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</si>
  <si>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</si>
  <si>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</si>
  <si>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</si>
  <si>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</si>
  <si>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</si>
  <si>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</si>
  <si>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</si>
  <si>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静岡県袋井市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</si>
  <si>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</si>
  <si>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</si>
  <si>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</si>
  <si>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</si>
  <si>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</si>
  <si>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</si>
  <si>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</si>
  <si>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</si>
  <si>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</si>
  <si>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</si>
  <si>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</si>
  <si>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</si>
  <si>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</si>
  <si>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</si>
  <si>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</si>
  <si>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</si>
  <si>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</si>
  <si>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</si>
  <si>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</si>
  <si>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</si>
  <si>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</si>
  <si>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公共下水道事業特別会計（汚水処理場分）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</si>
  <si>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</si>
  <si>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</si>
  <si>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</si>
  <si>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</si>
  <si>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</si>
  <si>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</si>
  <si>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</si>
  <si>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</si>
  <si>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</si>
  <si>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</si>
  <si>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</si>
  <si>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</si>
  <si>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</si>
  <si>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</si>
  <si>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</si>
  <si>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</si>
  <si>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</si>
  <si>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</si>
  <si>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</si>
  <si>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</si>
  <si>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</si>
  <si>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</si>
  <si>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</si>
  <si>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</si>
  <si>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</si>
  <si>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</si>
  <si>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</si>
  <si>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</si>
  <si>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</si>
  <si>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</si>
  <si>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</si>
  <si>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</si>
  <si>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</si>
  <si>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</si>
  <si>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</si>
  <si>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</si>
  <si>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</si>
  <si>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</si>
  <si>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</si>
  <si>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</si>
  <si>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</si>
  <si>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</si>
  <si>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</si>
  <si>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</si>
  <si>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</si>
  <si>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</si>
  <si>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</si>
  <si>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</si>
  <si>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</si>
  <si>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</si>
  <si>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</si>
  <si>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</si>
  <si>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</si>
  <si>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</si>
  <si>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</si>
  <si>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</si>
  <si>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</si>
  <si>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</si>
  <si>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</si>
  <si>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</si>
  <si>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</si>
  <si>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</si>
  <si>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</si>
  <si>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</si>
  <si>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</si>
  <si>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</si>
  <si>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</si>
  <si>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</si>
  <si>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</si>
  <si>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</si>
  <si>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</si>
  <si>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</si>
  <si>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</si>
  <si>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</si>
  <si>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</si>
  <si>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</si>
  <si>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</si>
  <si>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</si>
  <si>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</si>
  <si>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</si>
  <si>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</si>
  <si>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</si>
  <si>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</si>
  <si>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</si>
  <si>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</si>
  <si>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</si>
  <si>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</si>
  <si>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</si>
  <si>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</si>
  <si>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</si>
  <si>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</si>
  <si>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</si>
  <si>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</si>
  <si>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</si>
  <si>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</si>
  <si>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</si>
  <si>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</si>
  <si>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</si>
  <si>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</si>
  <si>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</si>
  <si>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</si>
  <si>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</si>
  <si>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</si>
  <si>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</si>
  <si>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</si>
  <si>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</si>
  <si>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</si>
  <si>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</si>
  <si>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</si>
  <si>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</si>
  <si>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</si>
  <si>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</si>
  <si>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</si>
  <si>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</si>
  <si>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</si>
  <si>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</si>
  <si>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</si>
  <si>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</si>
  <si>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</si>
  <si>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</si>
  <si>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</si>
  <si>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</si>
  <si>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</si>
  <si>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</si>
  <si>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</si>
  <si>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</si>
  <si>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</si>
  <si>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</si>
  <si>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</si>
  <si>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</si>
  <si>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</si>
  <si>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</si>
  <si>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</si>
  <si>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</si>
  <si>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</si>
  <si>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</si>
  <si>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</si>
  <si>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</si>
  <si>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</si>
  <si>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</si>
  <si>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</si>
  <si>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</si>
  <si>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</si>
  <si>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</si>
  <si>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</si>
  <si>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</si>
  <si>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</si>
  <si>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</si>
  <si>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</si>
  <si>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</si>
  <si>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</si>
  <si>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</si>
  <si>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</si>
  <si>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</si>
  <si>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</si>
  <si>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</si>
  <si>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</si>
  <si>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</si>
  <si>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</si>
  <si>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</si>
  <si>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</si>
  <si>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</si>
  <si>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</si>
  <si>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</si>
  <si>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</si>
  <si>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</si>
  <si>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4.17</t>
  </si>
  <si>
    <t>▲ 2.20</t>
  </si>
  <si>
    <t>公共下水道事業特別会計（汚水処理場分）</t>
  </si>
  <si>
    <t>▲ 0.00</t>
  </si>
  <si>
    <t>水道事業会計</t>
  </si>
  <si>
    <t>一般会計</t>
  </si>
  <si>
    <t>国民健康保険特別会計</t>
  </si>
  <si>
    <t>病院事業会計</t>
  </si>
  <si>
    <t>介護保険特別会計</t>
  </si>
  <si>
    <t>公共下水道事業特別会計</t>
  </si>
  <si>
    <t>後期高齢者医療特別会計</t>
  </si>
  <si>
    <t>その他会計（赤字）</t>
  </si>
  <si>
    <t>その他会計（黒字）</t>
  </si>
  <si>
    <t>-</t>
    <phoneticPr fontId="2"/>
  </si>
  <si>
    <t>-</t>
    <phoneticPr fontId="2"/>
  </si>
  <si>
    <t>-</t>
    <phoneticPr fontId="2"/>
  </si>
  <si>
    <t>太田川原野谷川治水水防組合</t>
    <rPh sb="0" eb="2">
      <t>オオタ</t>
    </rPh>
    <rPh sb="2" eb="3">
      <t>ガワ</t>
    </rPh>
    <rPh sb="3" eb="4">
      <t>ハラ</t>
    </rPh>
    <rPh sb="4" eb="5">
      <t>ノ</t>
    </rPh>
    <rPh sb="5" eb="6">
      <t>タニ</t>
    </rPh>
    <rPh sb="6" eb="7">
      <t>カワ</t>
    </rPh>
    <rPh sb="7" eb="9">
      <t>チスイ</t>
    </rPh>
    <rPh sb="9" eb="11">
      <t>スイボウ</t>
    </rPh>
    <rPh sb="11" eb="13">
      <t>クミアイ</t>
    </rPh>
    <phoneticPr fontId="30"/>
  </si>
  <si>
    <t>浅羽地域湛水防除施設組合</t>
    <rPh sb="0" eb="2">
      <t>アサバ</t>
    </rPh>
    <rPh sb="2" eb="4">
      <t>チイキ</t>
    </rPh>
    <rPh sb="4" eb="6">
      <t>タンスイ</t>
    </rPh>
    <rPh sb="6" eb="8">
      <t>ボウジョ</t>
    </rPh>
    <rPh sb="8" eb="10">
      <t>シセツ</t>
    </rPh>
    <rPh sb="10" eb="12">
      <t>クミアイ</t>
    </rPh>
    <phoneticPr fontId="30"/>
  </si>
  <si>
    <t>袋井市森町広域行政組合</t>
    <rPh sb="0" eb="3">
      <t>フクロイシ</t>
    </rPh>
    <rPh sb="3" eb="5">
      <t>モリマチ</t>
    </rPh>
    <rPh sb="5" eb="7">
      <t>コウイキ</t>
    </rPh>
    <rPh sb="7" eb="9">
      <t>ギョウセイ</t>
    </rPh>
    <rPh sb="9" eb="11">
      <t>クミアイ</t>
    </rPh>
    <phoneticPr fontId="30"/>
  </si>
  <si>
    <t>中遠広域事務組合</t>
    <rPh sb="0" eb="2">
      <t>チュウエン</t>
    </rPh>
    <rPh sb="2" eb="4">
      <t>コウイキ</t>
    </rPh>
    <rPh sb="4" eb="6">
      <t>ジム</t>
    </rPh>
    <rPh sb="6" eb="8">
      <t>クミアイ</t>
    </rPh>
    <phoneticPr fontId="30"/>
  </si>
  <si>
    <t>中東遠看護専門学校組合</t>
    <rPh sb="0" eb="1">
      <t>チュウ</t>
    </rPh>
    <rPh sb="1" eb="3">
      <t>トウエン</t>
    </rPh>
    <rPh sb="3" eb="5">
      <t>カンゴ</t>
    </rPh>
    <rPh sb="5" eb="7">
      <t>センモン</t>
    </rPh>
    <rPh sb="7" eb="9">
      <t>ガッコウ</t>
    </rPh>
    <rPh sb="9" eb="11">
      <t>クミアイ</t>
    </rPh>
    <phoneticPr fontId="30"/>
  </si>
  <si>
    <t>静岡県後期高齢者医療広域連合</t>
    <rPh sb="0" eb="3">
      <t>シズオカケン</t>
    </rPh>
    <rPh sb="3" eb="5">
      <t>コウキ</t>
    </rPh>
    <rPh sb="5" eb="8">
      <t>コウレイシャ</t>
    </rPh>
    <rPh sb="8" eb="10">
      <t>イリョウ</t>
    </rPh>
    <rPh sb="10" eb="12">
      <t>コウイキ</t>
    </rPh>
    <rPh sb="12" eb="14">
      <t>レンゴウ</t>
    </rPh>
    <phoneticPr fontId="30"/>
  </si>
  <si>
    <t>静岡地方税滞納整理機構</t>
    <rPh sb="0" eb="2">
      <t>シズオカ</t>
    </rPh>
    <rPh sb="2" eb="5">
      <t>チホウゼイ</t>
    </rPh>
    <rPh sb="5" eb="7">
      <t>タイノウ</t>
    </rPh>
    <rPh sb="7" eb="9">
      <t>セイリ</t>
    </rPh>
    <rPh sb="9" eb="11">
      <t>キコウ</t>
    </rPh>
    <phoneticPr fontId="30"/>
  </si>
  <si>
    <t>掛川市・袋井市病院企業団</t>
    <rPh sb="0" eb="2">
      <t>カケガワ</t>
    </rPh>
    <rPh sb="2" eb="3">
      <t>シ</t>
    </rPh>
    <rPh sb="4" eb="7">
      <t>フクロイシ</t>
    </rPh>
    <rPh sb="7" eb="9">
      <t>ビョウイン</t>
    </rPh>
    <rPh sb="9" eb="11">
      <t>キギョウ</t>
    </rPh>
    <rPh sb="11" eb="12">
      <t>ダン</t>
    </rPh>
    <phoneticPr fontId="30"/>
  </si>
  <si>
    <t>-</t>
    <phoneticPr fontId="2"/>
  </si>
  <si>
    <t>-</t>
    <phoneticPr fontId="2"/>
  </si>
  <si>
    <t>-</t>
    <phoneticPr fontId="2"/>
  </si>
  <si>
    <t>-</t>
    <phoneticPr fontId="2"/>
  </si>
  <si>
    <t>袋井地域土地開発公社</t>
    <rPh sb="0" eb="2">
      <t>フクロイ</t>
    </rPh>
    <rPh sb="2" eb="4">
      <t>チイキ</t>
    </rPh>
    <rPh sb="4" eb="6">
      <t>トチ</t>
    </rPh>
    <rPh sb="6" eb="8">
      <t>カイハツ</t>
    </rPh>
    <rPh sb="8" eb="10">
      <t>コウシャ</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</si>
  <si>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</si>
  <si>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</si>
  <si>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</si>
  <si>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</si>
  <si>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</si>
  <si>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</si>
  <si>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</si>
  <si>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</si>
  <si>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</si>
  <si>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</si>
  <si>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</si>
  <si>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</si>
  <si>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</si>
  <si>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類似団体に比べ、将来負担比率が高いのは、総合体育館の整備などによるもので、有形固定資産減価償却率が低いのは学校給食センターや中東遠医療総合センターなどの新しい大規模施設を建設したためである。
　今後、施設の老朽化やこれらの更新投資により、当該数値の悪化が見込まれることから、施設保有量の適正化（ダウンサイジング）や、長寿命化の推進など、公共施設マネジメントを着実に推進する。</t>
    <phoneticPr fontId="5"/>
  </si>
  <si>
    <t>　地方債償還年限の調整により実質公債費比率は年々減少しているが、総合体育館の整備などに伴い将来負担比率は平成28年度に上昇している。
　類似団体に比べ、どちらの数値も高いため、新規事業の実施にあたっては、その必要性・緊急性や規模等を十分に検討するとともに、既存施設やインフラの長寿命化に努め、将来負担比率の適正化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</si>
</sst>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c:ext xmlns:c16="http://schemas.microsoft.com/office/drawing/2014/chart" uri="{C3380CC4-5D6E-409C-BE32-E72D297353CC}">
              <c16:uniqueId val="{00000000-D69B-4C20-89A7-B5930F0E78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46017</c:v>
                </c:pt>
                <c:pt idx="1">
                  <c:v>81381</c:v>
                </c:pt>
                <c:pt idx="2">
                  <c:v>60045</c:v>
                </c:pt>
                <c:pt idx="3">
                  <c:v>50392</c:v>
                </c:pt>
                <c:pt idx="4">
                  <c:v>53972</c:v>
                </c:pt>
              </c:numCache>
            </c:numRef>
          </c:val>
          <c:smooth val="0"/>
          <c:extLst>
            <c:ext xmlns:c16="http://schemas.microsoft.com/office/drawing/2014/chart" uri="{C3380CC4-5D6E-409C-BE32-E72D297353CC}">
              <c16:uniqueId val="{00000001-D69B-4C20-89A7-B5930F0E7868}"/>
            </c:ext>
          </c:extLst>
        </c:ser>
        <c:dLbls>
          <c:showLegendKey val="0"/>
          <c:showVal val="0"/>
          <c:showCatName val="0"/>
          <c:showSerName val="0"/>
          <c:showPercent val="0"/>
          <c:showBubbleSize val="0"/>
        </c:dLbls>
        <c:marker val="1"/>
        <c:smooth val="0"/>
        <c:axId val="168272640"/>
        <c:axId val="168279424"/>
      </c:lineChart>
      <c:catAx>
        <c:axId val="168272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79424"/>
        <c:crosses val="autoZero"/>
        <c:auto val="1"/>
        <c:lblAlgn val="ctr"/>
        <c:lblOffset val="100"/>
        <c:tickLblSkip val="1"/>
        <c:tickMarkSkip val="1"/>
        <c:noMultiLvlLbl val="0"/>
      </c:catAx>
      <c:valAx>
        <c:axId val="1682794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7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5.99</c:v>
                </c:pt>
                <c:pt idx="1">
                  <c:v>0.55000000000000004</c:v>
                </c:pt>
                <c:pt idx="2">
                  <c:v>6.06</c:v>
                </c:pt>
                <c:pt idx="3">
                  <c:v>5.01</c:v>
                </c:pt>
                <c:pt idx="4">
                  <c:v>4.76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8.6999999999999993</c:v>
                </c:pt>
                <c:pt idx="1">
                  <c:v>9.77</c:v>
                </c:pt>
                <c:pt idx="2">
                  <c:v>9.7100000000000009</c:v>
                </c:pt>
                <c:pt idx="3">
                  <c:v>8.7200000000000006</c:v>
                </c:pt>
                <c:pt idx="4">
                  <c:v>9.44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8704"/>
        <c:axId val="90250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1.26</c:v>
                </c:pt>
                <c:pt idx="1">
                  <c:v>-4.17</c:v>
                </c:pt>
                <c:pt idx="2">
                  <c:v>5.38</c:v>
                </c:pt>
                <c:pt idx="3">
                  <c:v>-2.2000000000000002</c:v>
                </c:pt>
                <c:pt idx="4">
                  <c:v>0.25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8704"/>
        <c:axId val="90250624"/>
      </c:lineChart>
      <c:catAx>
        <c:axId val="9024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50624"/>
        <c:crosses val="autoZero"/>
        <c:auto val="1"/>
        <c:lblAlgn val="ctr"/>
        <c:lblOffset val="100"/>
        <c:tickLblSkip val="1"/>
        <c:tickMarkSkip val="1"/>
        <c:noMultiLvlLbl val="0"/>
      </c:catAx>
      <c:valAx>
        <c:axId val="9025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0.03</c:v>
                </c:pt>
                <c:pt idx="4">
                  <c:v>#N/A</c:v>
                </c:pt>
                <c:pt idx="5">
                  <c:v>0.04</c:v>
                </c:pt>
                <c:pt idx="6">
                  <c:v>#N/A</c:v>
                </c:pt>
                <c:pt idx="7">
                  <c:v>7.0000000000000007E-2</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0.34</c:v>
                </c:pt>
                <c:pt idx="4">
                  <c:v>#N/A</c:v>
                </c:pt>
                <c:pt idx="5">
                  <c:v>0.23</c:v>
                </c:pt>
                <c:pt idx="6">
                  <c:v>#N/A</c:v>
                </c:pt>
                <c:pt idx="7">
                  <c:v>0.3</c:v>
                </c:pt>
                <c:pt idx="8">
                  <c:v>#N/A</c:v>
                </c:pt>
                <c:pt idx="9">
                  <c:v>0.44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0.52</c:v>
                </c:pt>
                <c:pt idx="2">
                  <c:v>#N/A</c:v>
                </c:pt>
                <c:pt idx="3">
                  <c:v>0.33</c:v>
                </c:pt>
                <c:pt idx="4">
                  <c:v>#N/A</c:v>
                </c:pt>
                <c:pt idx="5">
                  <c:v>0.22</c:v>
                </c:pt>
                <c:pt idx="6">
                  <c:v>#N/A</c:v>
                </c:pt>
                <c:pt idx="7">
                  <c:v>0.64</c:v>
                </c:pt>
                <c:pt idx="8">
                  <c:v>#N/A</c:v>
                </c:pt>
                <c:pt idx="9">
                  <c:v>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12.62</c:v>
                </c:pt>
                <c:pt idx="2">
                  <c:v>#N/A</c:v>
                </c:pt>
                <c:pt idx="3">
                  <c:v>0.15</c:v>
                </c:pt>
                <c:pt idx="4">
                  <c:v>#N/A</c:v>
                </c:pt>
                <c:pt idx="5">
                  <c:v>0.47</c:v>
                </c:pt>
                <c:pt idx="6">
                  <c:v>#N/A</c:v>
                </c:pt>
                <c:pt idx="7">
                  <c:v>0.84</c:v>
                </c:pt>
                <c:pt idx="8">
                  <c:v>#N/A</c:v>
                </c:pt>
                <c:pt idx="9">
                  <c:v>0.81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c:v>
                </c:pt>
                <c:pt idx="2">
                  <c:v>#N/A</c:v>
                </c:pt>
                <c:pt idx="3">
                  <c:v>1.1499999999999999</c:v>
                </c:pt>
                <c:pt idx="4">
                  <c:v>#N/A</c:v>
                </c:pt>
                <c:pt idx="5">
                  <c:v>1.78</c:v>
                </c:pt>
                <c:pt idx="6">
                  <c:v>#N/A</c:v>
                </c:pt>
                <c:pt idx="7">
                  <c:v>1.89</c:v>
                </c:pt>
                <c:pt idx="8">
                  <c:v>#N/A</c:v>
                </c:pt>
                <c:pt idx="9">
                  <c:v>1.62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5.96</c:v>
                </c:pt>
                <c:pt idx="2">
                  <c:v>#N/A</c:v>
                </c:pt>
                <c:pt idx="3">
                  <c:v>6.68</c:v>
                </c:pt>
                <c:pt idx="4">
                  <c:v>#N/A</c:v>
                </c:pt>
                <c:pt idx="5">
                  <c:v>6.03</c:v>
                </c:pt>
                <c:pt idx="6">
                  <c:v>#N/A</c:v>
                </c:pt>
                <c:pt idx="7">
                  <c:v>4.95</c:v>
                </c:pt>
                <c:pt idx="8">
                  <c:v>#N/A</c:v>
                </c:pt>
                <c:pt idx="9">
                  <c:v>4.75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5.96</c:v>
                </c:pt>
                <c:pt idx="2">
                  <c:v>#N/A</c:v>
                </c:pt>
                <c:pt idx="3">
                  <c:v>5.87</c:v>
                </c:pt>
                <c:pt idx="4">
                  <c:v>#N/A</c:v>
                </c:pt>
                <c:pt idx="5">
                  <c:v>6.71</c:v>
                </c:pt>
                <c:pt idx="6">
                  <c:v>#N/A</c:v>
                </c:pt>
                <c:pt idx="7">
                  <c:v>6.92</c:v>
                </c:pt>
                <c:pt idx="8">
                  <c:v>#N/A</c:v>
                </c:pt>
                <c:pt idx="9">
                  <c:v>7.54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公共下水道事業特別会計（汚水処理場分）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50304"/>
        <c:axId val="149368832"/>
      </c:barChart>
      <c:catAx>
        <c:axId val="14845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68832"/>
        <c:crosses val="autoZero"/>
        <c:auto val="1"/>
        <c:lblAlgn val="ctr"/>
        <c:lblOffset val="100"/>
        <c:tickLblSkip val="1"/>
        <c:tickMarkSkip val="1"/>
        <c:noMultiLvlLbl val="0"/>
      </c:catAx>
      <c:valAx>
        <c:axId val="14936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5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3701</c:v>
                </c:pt>
                <c:pt idx="5">
                  <c:v>3820</c:v>
                </c:pt>
                <c:pt idx="8">
                  <c:v>3969</c:v>
                </c:pt>
                <c:pt idx="11">
                  <c:v>3777</c:v>
                </c:pt>
                <c:pt idx="14">
                  <c:v>3657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c:v>
                </c:pt>
                <c:pt idx="3">
                  <c:v>27</c:v>
                </c:pt>
                <c:pt idx="6">
                  <c:v>26</c:v>
                </c:pt>
                <c:pt idx="9">
                  <c:v>27</c:v>
                </c:pt>
                <c:pt idx="12">
                  <c:v>27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507</c:v>
                </c:pt>
                <c:pt idx="3">
                  <c:v>406</c:v>
                </c:pt>
                <c:pt idx="6">
                  <c:v>420</c:v>
                </c:pt>
                <c:pt idx="9">
                  <c:v>422</c:v>
                </c:pt>
                <c:pt idx="12">
                  <c:v>412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920</c:v>
                </c:pt>
                <c:pt idx="3">
                  <c:v>886</c:v>
                </c:pt>
                <c:pt idx="6">
                  <c:v>1126</c:v>
                </c:pt>
                <c:pt idx="9">
                  <c:v>1159</c:v>
                </c:pt>
                <c:pt idx="12">
                  <c:v>1246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4086</c:v>
                </c:pt>
                <c:pt idx="3">
                  <c:v>3914</c:v>
                </c:pt>
                <c:pt idx="6">
                  <c:v>3955</c:v>
                </c:pt>
                <c:pt idx="9">
                  <c:v>3713</c:v>
                </c:pt>
                <c:pt idx="12">
                  <c:v>3347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248448"/>
        <c:axId val="166263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1838</c:v>
                </c:pt>
                <c:pt idx="2">
                  <c:v>#N/A</c:v>
                </c:pt>
                <c:pt idx="3">
                  <c:v>#N/A</c:v>
                </c:pt>
                <c:pt idx="4">
                  <c:v>1413</c:v>
                </c:pt>
                <c:pt idx="5">
                  <c:v>#N/A</c:v>
                </c:pt>
                <c:pt idx="6">
                  <c:v>#N/A</c:v>
                </c:pt>
                <c:pt idx="7">
                  <c:v>1558</c:v>
                </c:pt>
                <c:pt idx="8">
                  <c:v>#N/A</c:v>
                </c:pt>
                <c:pt idx="9">
                  <c:v>#N/A</c:v>
                </c:pt>
                <c:pt idx="10">
                  <c:v>1544</c:v>
                </c:pt>
                <c:pt idx="11">
                  <c:v>#N/A</c:v>
                </c:pt>
                <c:pt idx="12">
                  <c:v>#N/A</c:v>
                </c:pt>
                <c:pt idx="13">
                  <c:v>1375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248448"/>
        <c:axId val="166263424"/>
      </c:lineChart>
      <c:catAx>
        <c:axId val="16624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263424"/>
        <c:crosses val="autoZero"/>
        <c:auto val="1"/>
        <c:lblAlgn val="ctr"/>
        <c:lblOffset val="100"/>
        <c:tickLblSkip val="1"/>
        <c:tickMarkSkip val="1"/>
        <c:noMultiLvlLbl val="0"/>
      </c:catAx>
      <c:valAx>
        <c:axId val="16626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4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32486</c:v>
                </c:pt>
                <c:pt idx="5">
                  <c:v>33746</c:v>
                </c:pt>
                <c:pt idx="8">
                  <c:v>33308</c:v>
                </c:pt>
                <c:pt idx="11">
                  <c:v>32569</c:v>
                </c:pt>
                <c:pt idx="14">
                  <c:v>32420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499</c:v>
                </c:pt>
                <c:pt idx="5">
                  <c:v>530</c:v>
                </c:pt>
                <c:pt idx="8">
                  <c:v>791</c:v>
                </c:pt>
                <c:pt idx="11">
                  <c:v>1642</c:v>
                </c:pt>
                <c:pt idx="14">
                  <c:v>1607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5513</c:v>
                </c:pt>
                <c:pt idx="5">
                  <c:v>6977</c:v>
                </c:pt>
                <c:pt idx="8">
                  <c:v>6536</c:v>
                </c:pt>
                <c:pt idx="11">
                  <c:v>6543</c:v>
                </c:pt>
                <c:pt idx="14">
                  <c:v>7518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3990</c:v>
                </c:pt>
                <c:pt idx="3">
                  <c:v>3910</c:v>
                </c:pt>
                <c:pt idx="6">
                  <c:v>3660</c:v>
                </c:pt>
                <c:pt idx="9">
                  <c:v>3642</c:v>
                </c:pt>
                <c:pt idx="12">
                  <c:v>3748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11789</c:v>
                </c:pt>
                <c:pt idx="3">
                  <c:v>8141</c:v>
                </c:pt>
                <c:pt idx="6">
                  <c:v>7274</c:v>
                </c:pt>
                <c:pt idx="9">
                  <c:v>6576</c:v>
                </c:pt>
                <c:pt idx="12">
                  <c:v>5935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13173</c:v>
                </c:pt>
                <c:pt idx="3">
                  <c:v>12469</c:v>
                </c:pt>
                <c:pt idx="6">
                  <c:v>12209</c:v>
                </c:pt>
                <c:pt idx="9">
                  <c:v>11707</c:v>
                </c:pt>
                <c:pt idx="12">
                  <c:v>11621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235</c:v>
                </c:pt>
                <c:pt idx="3">
                  <c:v>209</c:v>
                </c:pt>
                <c:pt idx="6">
                  <c:v>182</c:v>
                </c:pt>
                <c:pt idx="9">
                  <c:v>168</c:v>
                </c:pt>
                <c:pt idx="12">
                  <c:v>3933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24768</c:v>
                </c:pt>
                <c:pt idx="3">
                  <c:v>25776</c:v>
                </c:pt>
                <c:pt idx="6">
                  <c:v>25709</c:v>
                </c:pt>
                <c:pt idx="9">
                  <c:v>25402</c:v>
                </c:pt>
                <c:pt idx="12">
                  <c:v>25349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798464"/>
        <c:axId val="16681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15458</c:v>
                </c:pt>
                <c:pt idx="2">
                  <c:v>#N/A</c:v>
                </c:pt>
                <c:pt idx="3">
                  <c:v>#N/A</c:v>
                </c:pt>
                <c:pt idx="4">
                  <c:v>9252</c:v>
                </c:pt>
                <c:pt idx="5">
                  <c:v>#N/A</c:v>
                </c:pt>
                <c:pt idx="6">
                  <c:v>#N/A</c:v>
                </c:pt>
                <c:pt idx="7">
                  <c:v>8399</c:v>
                </c:pt>
                <c:pt idx="8">
                  <c:v>#N/A</c:v>
                </c:pt>
                <c:pt idx="9">
                  <c:v>#N/A</c:v>
                </c:pt>
                <c:pt idx="10">
                  <c:v>6741</c:v>
                </c:pt>
                <c:pt idx="11">
                  <c:v>#N/A</c:v>
                </c:pt>
                <c:pt idx="12">
                  <c:v>#N/A</c:v>
                </c:pt>
                <c:pt idx="13">
                  <c:v>9041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798464"/>
        <c:axId val="166818560"/>
      </c:lineChart>
      <c:catAx>
        <c:axId val="1667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18560"/>
        <c:crosses val="autoZero"/>
        <c:auto val="1"/>
        <c:lblAlgn val="ctr"/>
        <c:lblOffset val="100"/>
        <c:tickLblSkip val="1"/>
        <c:tickMarkSkip val="1"/>
        <c:noMultiLvlLbl val="0"/>
      </c:catAx>
      <c:valAx>
        <c:axId val="16681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{2D2C75EA-1868-4E9A-A159-FB9ED8A5B2BF}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FA0-4F96-8F68-092395F22EE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{B11B4D64-E0D4-432B-BF77-D1DE285BE03D}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FA0-4F96-8F68-092395F22EE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{97FE2591-2F96-4166-8FB7-55B64D03F8D7}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FA0-4F96-8F68-092395F22EE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{532C3F27-5D70-4E9A-A28A-85A8A8B3DC84}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FA0-4F96-8F68-092395F22EE9}"/>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{543A37A6-6D80-4B09-A120-2B2E79BACA80}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FA0-4F96-8F68-092395F22E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48.3</c:v>
                </c:pt>
              </c:numCache>
            </c:numRef>
          </c:xVal>
          <c:yVal>
            <c:numRef>
              <c:f>公会計指標分析・財政指標組合せ分析表!$K$51:$O$51</c:f>
              <c:numCache>
                <c:formatCode>#,##0.0;"▲ "#,##0.0</c:formatCode>
                <c:ptCount val="5"/>
                <c:pt idx="4">
                  <c:v>56.5</c:v>
                </c:pt>
              </c:numCache>
            </c:numRef>
          </c:yVal>
          <c:smooth val="0"/>
          <c:extLst>
            <c:ext xmlns:c16="http://schemas.microsoft.com/office/drawing/2014/chart" uri="{C3380CC4-5D6E-409C-BE32-E72D297353CC}">
              <c16:uniqueId val="{00000005-BFA0-4F96-8F68-092395F22EE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{596DEC87-56B8-4E17-8A24-A9337BBD07D4}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FA0-4F96-8F68-092395F22EE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{0A4032F0-B672-4BD7-82EF-446D09470041}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FA0-4F96-8F68-092395F22EE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{C44559A7-C9B0-48C2-BB2E-E1B8E7B910B2}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FA0-4F96-8F68-092395F22EE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{ABCDDAF9-6D6B-4CC6-866A-D5AD51806B90}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FA0-4F96-8F68-092395F22EE9}"/>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{2AEB8F52-37D0-477D-AA00-733AD85207D4}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FA0-4F96-8F68-092395F22E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54.5</c:v>
                </c:pt>
              </c:numCache>
            </c:numRef>
          </c:xVal>
          <c:yVal>
            <c:numRef>
              <c:f>公会計指標分析・財政指標組合せ分析表!$K$55:$O$55</c:f>
              <c:numCache>
                <c:formatCode>#,##0.0;"▲ "#,##0.0</c:formatCode>
                <c:ptCount val="5"/>
                <c:pt idx="4">
                  <c:v>33.1</c:v>
                </c:pt>
              </c:numCache>
            </c:numRef>
          </c:yVal>
          <c:smooth val="0"/>
          <c:extLst>
            <c:ext xmlns:c16="http://schemas.microsoft.com/office/drawing/2014/chart" uri="{C3380CC4-5D6E-409C-BE32-E72D297353CC}">
              <c16:uniqueId val="{0000000B-BFA0-4F96-8F68-092395F22EE9}"/>
            </c:ext>
          </c:extLst>
        </c:ser>
        <c:dLbls>
          <c:showLegendKey val="0"/>
          <c:showVal val="0"/>
          <c:showCatName val="0"/>
          <c:showSerName val="0"/>
          <c:showPercent val="0"/>
          <c:showBubbleSize val="0"/>
        </c:dLbls>
        <c:axId val="72854912"/>
        <c:axId val="72906240"/>
      </c:scatterChart>
      <c:valAx>
        <c:axId val="72854912"/>
        <c:scaling>
          <c:orientation val="minMax"/>
          <c:max val="55.1"/>
          <c:min val="47.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06240"/>
        <c:crosses val="autoZero"/>
        <c:crossBetween val="midCat"/>
      </c:valAx>
      <c:valAx>
        <c:axId val="72906240"/>
        <c:scaling>
          <c:orientation val="minMax"/>
          <c:max val="6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54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{DB969592-7AE4-4877-81BA-29D4D5EFBCD9}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000-4FF9-8C42-1CD5E64E4EE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{912F8EE3-2432-4F0D-AC9C-3E41DD4C307D}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000-4FF9-8C42-1CD5E64E4EE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{22A9B3EB-0B6D-4DE7-ACAE-8190BE6876BE}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000-4FF9-8C42-1CD5E64E4EE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{9E8ED30B-C57B-4524-8B70-19635540592D}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000-4FF9-8C42-1CD5E64E4EE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{4A7B2655-3C6C-44A8-9059-B15094C2A11E}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000-4FF9-8C42-1CD5E64E4E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10.9</c:v>
                </c:pt>
                <c:pt idx="2">
                  <c:v>10</c:v>
                </c:pt>
                <c:pt idx="3">
                  <c:v>9.4</c:v>
                </c:pt>
                <c:pt idx="4">
                  <c:v>9.3000000000000007</c:v>
                </c:pt>
              </c:numCache>
            </c:numRef>
          </c:xVal>
          <c:yVal>
            <c:numRef>
              <c:f>公会計指標分析・財政指標組合せ分析表!$K$73:$O$73</c:f>
              <c:numCache>
                <c:formatCode>#,##0.0;"▲ "#,##0.0</c:formatCode>
                <c:ptCount val="5"/>
                <c:pt idx="0">
                  <c:v>96.4</c:v>
                </c:pt>
                <c:pt idx="1">
                  <c:v>57.1</c:v>
                </c:pt>
                <c:pt idx="2">
                  <c:v>53</c:v>
                </c:pt>
                <c:pt idx="3">
                  <c:v>42.1</c:v>
                </c:pt>
                <c:pt idx="4">
                  <c:v>56.5</c:v>
                </c:pt>
              </c:numCache>
            </c:numRef>
          </c:yVal>
          <c:smooth val="0"/>
          <c:extLst>
            <c:ext xmlns:c16="http://schemas.microsoft.com/office/drawing/2014/chart" uri="{C3380CC4-5D6E-409C-BE32-E72D297353CC}">
              <c16:uniqueId val="{00000005-1000-4FF9-8C42-1CD5E64E4EE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{C20FF062-64B0-4C17-AE97-7437233CE5C6}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000-4FF9-8C42-1CD5E64E4EE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{C16CF580-9A83-401C-99F7-2BE57366BE1C}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000-4FF9-8C42-1CD5E64E4EE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{6125A524-6460-482A-B72D-99AC731F4EA0}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000-4FF9-8C42-1CD5E64E4EE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{706F3323-4B2D-43BE-9B26-132426CC485C}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000-4FF9-8C42-1CD5E64E4EE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{495B99B6-D9CF-4073-A72E-D10B7A271240}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000-4FF9-8C42-1CD5E64E4E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c:ext xmlns:c16="http://schemas.microsoft.com/office/drawing/2014/chart" uri="{C3380CC4-5D6E-409C-BE32-E72D297353CC}">
              <c16:uniqueId val="{0000000B-1000-4FF9-8C42-1CD5E64E4EED}"/>
            </c:ext>
          </c:extLst>
        </c:ser>
        <c:dLbls>
          <c:showLegendKey val="0"/>
          <c:showVal val="0"/>
          <c:showCatName val="0"/>
          <c:showSerName val="0"/>
          <c:showPercent val="0"/>
          <c:showBubbleSize val="0"/>
        </c:dLbls>
        <c:axId val="72748032"/>
        <c:axId val="73172096"/>
      </c:scatterChart>
      <c:valAx>
        <c:axId val="72748032"/>
        <c:scaling>
          <c:orientation val="minMax"/>
          <c:max val="12.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72096"/>
        <c:crosses val="autoZero"/>
        <c:crossBetween val="midCat"/>
      </c:valAx>
      <c:valAx>
        <c:axId val="73172096"/>
        <c:scaling>
          <c:orientation val="minMax"/>
          <c:max val="107"/>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480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実質公債費比率の分子が減少した主な要因として、合併特例債の元利償還金が減少したことが挙げられる。</a:t>
          </a:r>
          <a:endParaRPr lang="ja-JP" altLang="ja-JP" sz="1400">
            <a:effectLst/>
          </a:endParaRPr>
        </a:p>
        <a:p>
          <a:r>
            <a:rPr kumimoji="1" lang="ja-JP" altLang="ja-JP" sz="1400">
              <a:solidFill>
                <a:schemeClr val="dk1"/>
              </a:solidFill>
              <a:effectLst/>
              <a:latin typeface="+mn-lt"/>
              <a:ea typeface="+mn-ea"/>
              <a:cs typeface="+mn-cs"/>
            </a:rPr>
            <a:t>　引き続き、緊急度・住民ニーズを的確に把握した事業の選択により公債費の適正化に努めていく。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mn-lt"/>
              <a:ea typeface="+mn-ea"/>
              <a:cs typeface="+mn-cs"/>
            </a:rPr>
            <a:t>　一般会計等</a:t>
          </a:r>
          <a:r>
            <a:rPr kumimoji="1" lang="ja-JP" altLang="en-US" sz="1400" baseline="0">
              <a:solidFill>
                <a:schemeClr val="dk1"/>
              </a:solidFill>
              <a:effectLst/>
              <a:latin typeface="+mn-lt"/>
              <a:ea typeface="+mn-ea"/>
              <a:cs typeface="+mn-cs"/>
            </a:rPr>
            <a:t>において総合体育館の建設に伴い債務負担行為に基づく支出予定額が大幅に増加し、</a:t>
          </a:r>
          <a:r>
            <a:rPr kumimoji="1" lang="ja-JP" altLang="ja-JP" sz="1400" baseline="0">
              <a:solidFill>
                <a:schemeClr val="dk1"/>
              </a:solidFill>
              <a:effectLst/>
              <a:latin typeface="+mn-lt"/>
              <a:ea typeface="+mn-ea"/>
              <a:cs typeface="+mn-cs"/>
            </a:rPr>
            <a:t>分子となる将来負担額が</a:t>
          </a:r>
          <a:r>
            <a:rPr kumimoji="1" lang="ja-JP" altLang="en-US" sz="1400" baseline="0">
              <a:solidFill>
                <a:schemeClr val="dk1"/>
              </a:solidFill>
              <a:effectLst/>
              <a:latin typeface="+mn-lt"/>
              <a:ea typeface="+mn-ea"/>
              <a:cs typeface="+mn-cs"/>
            </a:rPr>
            <a:t>増加</a:t>
          </a:r>
          <a:r>
            <a:rPr kumimoji="1" lang="ja-JP" altLang="ja-JP" sz="1400" baseline="0">
              <a:solidFill>
                <a:schemeClr val="dk1"/>
              </a:solidFill>
              <a:effectLst/>
              <a:latin typeface="+mn-lt"/>
              <a:ea typeface="+mn-ea"/>
              <a:cs typeface="+mn-cs"/>
            </a:rPr>
            <a:t>し、比率が</a:t>
          </a:r>
          <a:r>
            <a:rPr kumimoji="1" lang="ja-JP" altLang="en-US" sz="1400" baseline="0">
              <a:solidFill>
                <a:schemeClr val="dk1"/>
              </a:solidFill>
              <a:effectLst/>
              <a:latin typeface="+mn-lt"/>
              <a:ea typeface="+mn-ea"/>
              <a:cs typeface="+mn-cs"/>
            </a:rPr>
            <a:t>悪化した</a:t>
          </a:r>
          <a:r>
            <a:rPr kumimoji="1" lang="ja-JP" altLang="ja-JP" sz="1400" baseline="0">
              <a:solidFill>
                <a:schemeClr val="dk1"/>
              </a:solidFill>
              <a:effectLst/>
              <a:latin typeface="+mn-lt"/>
              <a:ea typeface="+mn-ea"/>
              <a:cs typeface="+mn-cs"/>
            </a:rPr>
            <a:t>。</a:t>
          </a:r>
          <a:endParaRPr lang="ja-JP" altLang="ja-JP" sz="1400">
            <a:effectLst/>
          </a:endParaRPr>
        </a:p>
        <a:p>
          <a:r>
            <a:rPr kumimoji="1" lang="ja-JP" altLang="ja-JP" sz="1400" baseline="0">
              <a:solidFill>
                <a:schemeClr val="dk1"/>
              </a:solidFill>
              <a:effectLst/>
              <a:latin typeface="+mn-lt"/>
              <a:ea typeface="+mn-ea"/>
              <a:cs typeface="+mn-cs"/>
            </a:rPr>
            <a:t>　今後</a:t>
          </a:r>
          <a:r>
            <a:rPr kumimoji="1" lang="ja-JP" altLang="en-US" sz="1400" baseline="0">
              <a:solidFill>
                <a:schemeClr val="dk1"/>
              </a:solidFill>
              <a:effectLst/>
              <a:latin typeface="+mn-lt"/>
              <a:ea typeface="+mn-ea"/>
              <a:cs typeface="+mn-cs"/>
            </a:rPr>
            <a:t>は、</a:t>
          </a:r>
          <a:r>
            <a:rPr kumimoji="1" lang="ja-JP" altLang="ja-JP" sz="1400" baseline="0">
              <a:solidFill>
                <a:schemeClr val="dk1"/>
              </a:solidFill>
              <a:effectLst/>
              <a:latin typeface="+mn-lt"/>
              <a:ea typeface="+mn-ea"/>
              <a:cs typeface="+mn-cs"/>
            </a:rPr>
            <a:t>後世への負担を少しでも軽減するよう、新規事業の実施等については、事前の精査を徹底し、財政の健全化を図る。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87,603
83,986
108.33
33,495,182
32,585,955
899,608
18,918,719
25,348,873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類似団体平均に比べ比率が低いのは、学校給食センターや中東遠医療総合センターなど、比較的新しく大規模な施設が多いためであると考えられる。</a:t>
          </a:r>
          <a:endParaRPr kumimoji="1" lang="en-US" altLang="ja-JP" sz="1100">
            <a:latin typeface="ＭＳ Ｐゴシック"/>
          </a:endParaRPr>
        </a:p>
        <a:p>
          <a:r>
            <a:rPr kumimoji="1" lang="ja-JP" altLang="en-US" sz="1100">
              <a:latin typeface="ＭＳ Ｐゴシック"/>
            </a:rPr>
            <a:t>　今後、厳しさを増す財政状況の中、維持管理や修繕等に多額のコストが必要になるため、公共施設の更新・統廃合・長寿命化など、長期的視点で計画的に推進していく。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69"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118322</xdr:rowOff>
    </xdr:from>
    <xdr:to>
      <xdr:col>3</xdr:col>
      <xdr:colOff>1222375</xdr:colOff>
      <xdr:row>31</xdr:row>
      <xdr:rowOff>48472</xdr:rowOff>
    </xdr:to>
    <xdr:sp macro="" textlink="">
      <xdr:nvSpPr>
        <xdr:cNvPr id="77" name="円/楕円 76"/>
        <xdr:cNvSpPr/>
      </xdr:nvSpPr>
      <xdr:spPr>
        <a:xfrm>
          <a:off x="47117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96749</xdr:rowOff>
    </xdr:from>
    <xdr:ext cx="405111" cy="259045"/>
    <xdr:sp macro="" textlink="">
      <xdr:nvSpPr>
        <xdr:cNvPr id="78" name="有形固定資産減価償却率該当値テキスト"/>
        <xdr:cNvSpPr txBox="1"/>
      </xdr:nvSpPr>
      <xdr:spPr>
        <a:xfrm>
          <a:off x="4813300" y="602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oneCellAnchor>
    <xdr:from>
      <xdr:col>3</xdr:col>
      <xdr:colOff>245118</xdr:colOff>
      <xdr:row>27</xdr:row>
      <xdr:rowOff>159614</xdr:rowOff>
    </xdr:from>
    <xdr:ext cx="405111" cy="259045"/>
    <xdr:sp macro="" textlink="">
      <xdr:nvSpPr>
        <xdr:cNvPr id="79"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87,603
83,986
108.33
33,495,182
32,585,955
899,608
18,918,719
25,348,873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80662</xdr:rowOff>
    </xdr:from>
    <xdr:ext cx="405111" cy="259045"/>
    <xdr:sp macro="" textlink="">
      <xdr:nvSpPr>
        <xdr:cNvPr id="62" name="【道路】&#10;有形固定資産減価償却率平均値テキスト"/>
        <xdr:cNvSpPr txBox="1"/>
      </xdr:nvSpPr>
      <xdr:spPr>
        <a:xfrm>
          <a:off x="4724400" y="642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149225</xdr:rowOff>
    </xdr:from>
    <xdr:to>
      <xdr:col>6</xdr:col>
      <xdr:colOff>561975</xdr:colOff>
      <xdr:row>39</xdr:row>
      <xdr:rowOff>79375</xdr:rowOff>
    </xdr:to>
    <xdr:sp macro="" textlink="">
      <xdr:nvSpPr>
        <xdr:cNvPr id="70" name="円/楕円 69"/>
        <xdr:cNvSpPr/>
      </xdr:nvSpPr>
      <xdr:spPr>
        <a:xfrm>
          <a:off x="4584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127652</xdr:rowOff>
    </xdr:from>
    <xdr:ext cx="405111" cy="259045"/>
    <xdr:sp macro="" textlink="">
      <xdr:nvSpPr>
        <xdr:cNvPr id="71" name="【道路】&#10;有形固定資産減価償却率該当値テキスト"/>
        <xdr:cNvSpPr txBox="1"/>
      </xdr:nvSpPr>
      <xdr:spPr>
        <a:xfrm>
          <a:off x="472440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147337</xdr:rowOff>
    </xdr:from>
    <xdr:ext cx="405111" cy="259045"/>
    <xdr:sp macro="" textlink="">
      <xdr:nvSpPr>
        <xdr:cNvPr id="72"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1"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20180</xdr:rowOff>
    </xdr:from>
    <xdr:to>
      <xdr:col>15</xdr:col>
      <xdr:colOff>231775</xdr:colOff>
      <xdr:row>39</xdr:row>
      <xdr:rowOff>121780</xdr:rowOff>
    </xdr:to>
    <xdr:sp macro="" textlink="">
      <xdr:nvSpPr>
        <xdr:cNvPr id="109" name="円/楕円 108"/>
        <xdr:cNvSpPr/>
      </xdr:nvSpPr>
      <xdr:spPr>
        <a:xfrm>
          <a:off x="10426700" y="67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170057</xdr:rowOff>
    </xdr:from>
    <xdr:ext cx="534377" cy="259045"/>
    <xdr:sp macro="" textlink="">
      <xdr:nvSpPr>
        <xdr:cNvPr id="110" name="【道路】&#10;一人当たり延長該当値テキスト"/>
        <xdr:cNvSpPr txBox="1"/>
      </xdr:nvSpPr>
      <xdr:spPr>
        <a:xfrm>
          <a:off x="10566400" y="66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12.637</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112247</xdr:rowOff>
    </xdr:from>
    <xdr:ext cx="534377" cy="259045"/>
    <xdr:sp macro="" textlink="">
      <xdr:nvSpPr>
        <xdr:cNvPr id="111"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1"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153035</xdr:rowOff>
    </xdr:from>
    <xdr:to>
      <xdr:col>6</xdr:col>
      <xdr:colOff>561975</xdr:colOff>
      <xdr:row>61</xdr:row>
      <xdr:rowOff>83185</xdr:rowOff>
    </xdr:to>
    <xdr:sp macro="" textlink="">
      <xdr:nvSpPr>
        <xdr:cNvPr id="149" name="円/楕円 148"/>
        <xdr:cNvSpPr/>
      </xdr:nvSpPr>
      <xdr:spPr>
        <a:xfrm>
          <a:off x="4584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131462</xdr:rowOff>
    </xdr:from>
    <xdr:ext cx="405111" cy="259045"/>
    <xdr:sp macro="" textlink="">
      <xdr:nvSpPr>
        <xdr:cNvPr id="150" name="【橋りょう・トンネル】&#10;有形固定資産減価償却率該当値テキスト"/>
        <xdr:cNvSpPr txBox="1"/>
      </xdr:nvSpPr>
      <xdr:spPr>
        <a:xfrm>
          <a:off x="47244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4462</xdr:rowOff>
    </xdr:from>
    <xdr:ext cx="405111" cy="259045"/>
    <xdr:sp macro="" textlink="">
      <xdr:nvSpPr>
        <xdr:cNvPr id="151"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122158</xdr:rowOff>
    </xdr:from>
    <xdr:to>
      <xdr:col>15</xdr:col>
      <xdr:colOff>231775</xdr:colOff>
      <xdr:row>60</xdr:row>
      <xdr:rowOff>52308</xdr:rowOff>
    </xdr:to>
    <xdr:sp macro="" textlink="">
      <xdr:nvSpPr>
        <xdr:cNvPr id="186" name="円/楕円 185"/>
        <xdr:cNvSpPr/>
      </xdr:nvSpPr>
      <xdr:spPr>
        <a:xfrm>
          <a:off x="10426700" y="102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145035</xdr:rowOff>
    </xdr:from>
    <xdr:ext cx="599010" cy="259045"/>
    <xdr:sp macro="" textlink="">
      <xdr:nvSpPr>
        <xdr:cNvPr id="187" name="【橋りょう・トンネル】&#10;一人当たり有形固定資産（償却資産）額該当値テキスト"/>
        <xdr:cNvSpPr txBox="1"/>
      </xdr:nvSpPr>
      <xdr:spPr>
        <a:xfrm>
          <a:off x="10566400" y="1008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299,340</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161755</xdr:rowOff>
    </xdr:from>
    <xdr:ext cx="599010" cy="259045"/>
    <xdr:sp macro="" textlink="">
      <xdr:nvSpPr>
        <xdr:cNvPr id="188"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27305</xdr:rowOff>
    </xdr:from>
    <xdr:to>
      <xdr:col>6</xdr:col>
      <xdr:colOff>561975</xdr:colOff>
      <xdr:row>78</xdr:row>
      <xdr:rowOff>128905</xdr:rowOff>
    </xdr:to>
    <xdr:sp macro="" textlink="">
      <xdr:nvSpPr>
        <xdr:cNvPr id="225" name="円/楕円 224"/>
        <xdr:cNvSpPr/>
      </xdr:nvSpPr>
      <xdr:spPr>
        <a:xfrm>
          <a:off x="45847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50182</xdr:rowOff>
    </xdr:from>
    <xdr:ext cx="405111" cy="259045"/>
    <xdr:sp macro="" textlink="">
      <xdr:nvSpPr>
        <xdr:cNvPr id="226" name="【公営住宅】&#10;有形固定資産減価償却率該当値テキスト"/>
        <xdr:cNvSpPr txBox="1"/>
      </xdr:nvSpPr>
      <xdr:spPr>
        <a:xfrm>
          <a:off x="4724400"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oneCellAnchor>
    <xdr:from>
      <xdr:col>5</xdr:col>
      <xdr:colOff>143518</xdr:colOff>
      <xdr:row>78</xdr:row>
      <xdr:rowOff>65422</xdr:rowOff>
    </xdr:from>
    <xdr:ext cx="405111" cy="259045"/>
    <xdr:sp macro="" textlink="">
      <xdr:nvSpPr>
        <xdr:cNvPr id="227"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54"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22504</xdr:rowOff>
    </xdr:from>
    <xdr:to>
      <xdr:col>15</xdr:col>
      <xdr:colOff>231775</xdr:colOff>
      <xdr:row>85</xdr:row>
      <xdr:rowOff>124104</xdr:rowOff>
    </xdr:to>
    <xdr:sp macro="" textlink="">
      <xdr:nvSpPr>
        <xdr:cNvPr id="262" name="円/楕円 261"/>
        <xdr:cNvSpPr/>
      </xdr:nvSpPr>
      <xdr:spPr>
        <a:xfrm>
          <a:off x="10426700" y="145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108881</xdr:rowOff>
    </xdr:from>
    <xdr:ext cx="469744" cy="259045"/>
    <xdr:sp macro="" textlink="">
      <xdr:nvSpPr>
        <xdr:cNvPr id="263" name="【公営住宅】&#10;一人当たり面積該当値テキスト"/>
        <xdr:cNvSpPr txBox="1"/>
      </xdr:nvSpPr>
      <xdr:spPr>
        <a:xfrm>
          <a:off x="10566400" y="1451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139716</xdr:rowOff>
    </xdr:from>
    <xdr:ext cx="469744" cy="259045"/>
    <xdr:sp macro="" textlink="">
      <xdr:nvSpPr>
        <xdr:cNvPr id="264"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36830</xdr:rowOff>
    </xdr:from>
    <xdr:to>
      <xdr:col>23</xdr:col>
      <xdr:colOff>568325</xdr:colOff>
      <xdr:row>36</xdr:row>
      <xdr:rowOff>138430</xdr:rowOff>
    </xdr:to>
    <xdr:sp macro="" textlink="">
      <xdr:nvSpPr>
        <xdr:cNvPr id="316" name="円/楕円 315"/>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59707</xdr:rowOff>
    </xdr:from>
    <xdr:ext cx="405111" cy="259045"/>
    <xdr:sp macro="" textlink="">
      <xdr:nvSpPr>
        <xdr:cNvPr id="317" name="【認定こども園・幼稚園・保育所】&#10;有形固定資産減価償却率該当値テキスト"/>
        <xdr:cNvSpPr txBox="1"/>
      </xdr:nvSpPr>
      <xdr:spPr>
        <a:xfrm>
          <a:off x="164084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170959</xdr:rowOff>
    </xdr:from>
    <xdr:ext cx="405111" cy="259045"/>
    <xdr:sp macro="" textlink="">
      <xdr:nvSpPr>
        <xdr:cNvPr id="318"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17780</xdr:rowOff>
    </xdr:from>
    <xdr:to>
      <xdr:col>32</xdr:col>
      <xdr:colOff>238125</xdr:colOff>
      <xdr:row>37</xdr:row>
      <xdr:rowOff>119380</xdr:rowOff>
    </xdr:to>
    <xdr:sp macro="" textlink="">
      <xdr:nvSpPr>
        <xdr:cNvPr id="355" name="円/楕円 354"/>
        <xdr:cNvSpPr/>
      </xdr:nvSpPr>
      <xdr:spPr>
        <a:xfrm>
          <a:off x="22110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40657</xdr:rowOff>
    </xdr:from>
    <xdr:ext cx="469744" cy="259045"/>
    <xdr:sp macro="" textlink="">
      <xdr:nvSpPr>
        <xdr:cNvPr id="356" name="【認定こども園・幼稚園・保育所】&#10;一人当たり面積該当値テキスト"/>
        <xdr:cNvSpPr txBox="1"/>
      </xdr:nvSpPr>
      <xdr:spPr>
        <a:xfrm>
          <a:off x="22250400"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71137</xdr:rowOff>
    </xdr:from>
    <xdr:ext cx="469744" cy="259045"/>
    <xdr:sp macro="" textlink="">
      <xdr:nvSpPr>
        <xdr:cNvPr id="357"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82550</xdr:rowOff>
    </xdr:from>
    <xdr:to>
      <xdr:col>23</xdr:col>
      <xdr:colOff>568325</xdr:colOff>
      <xdr:row>58</xdr:row>
      <xdr:rowOff>12700</xdr:rowOff>
    </xdr:to>
    <xdr:sp macro="" textlink="">
      <xdr:nvSpPr>
        <xdr:cNvPr id="395" name="円/楕円 394"/>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105427</xdr:rowOff>
    </xdr:from>
    <xdr:ext cx="405111" cy="259045"/>
    <xdr:sp macro="" textlink="">
      <xdr:nvSpPr>
        <xdr:cNvPr id="396" name="【学校施設】&#10;有形固定資産減価償却率該当値テキスト"/>
        <xdr:cNvSpPr txBox="1"/>
      </xdr:nvSpPr>
      <xdr:spPr>
        <a:xfrm>
          <a:off x="164084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78757</xdr:rowOff>
    </xdr:from>
    <xdr:ext cx="405111" cy="259045"/>
    <xdr:sp macro="" textlink="">
      <xdr:nvSpPr>
        <xdr:cNvPr id="397"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27"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145034</xdr:rowOff>
    </xdr:from>
    <xdr:to>
      <xdr:col>32</xdr:col>
      <xdr:colOff>238125</xdr:colOff>
      <xdr:row>61</xdr:row>
      <xdr:rowOff>75184</xdr:rowOff>
    </xdr:to>
    <xdr:sp macro="" textlink="">
      <xdr:nvSpPr>
        <xdr:cNvPr id="435" name="円/楕円 434"/>
        <xdr:cNvSpPr/>
      </xdr:nvSpPr>
      <xdr:spPr>
        <a:xfrm>
          <a:off x="22110700" y="10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123461</xdr:rowOff>
    </xdr:from>
    <xdr:ext cx="469744" cy="259045"/>
    <xdr:sp macro="" textlink="">
      <xdr:nvSpPr>
        <xdr:cNvPr id="436" name="【学校施設】&#10;一人当たり面積該当値テキスト"/>
        <xdr:cNvSpPr txBox="1"/>
      </xdr:nvSpPr>
      <xdr:spPr>
        <a:xfrm>
          <a:off x="22250400" y="1041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139717</xdr:rowOff>
    </xdr:from>
    <xdr:ext cx="469744" cy="259045"/>
    <xdr:sp macro="" textlink="">
      <xdr:nvSpPr>
        <xdr:cNvPr id="437"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475" name="円/楕円 474"/>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476"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67327</xdr:rowOff>
    </xdr:from>
    <xdr:ext cx="405111" cy="259045"/>
    <xdr:sp macro="" textlink="">
      <xdr:nvSpPr>
        <xdr:cNvPr id="477"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04"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113030</xdr:rowOff>
    </xdr:from>
    <xdr:to>
      <xdr:col>32</xdr:col>
      <xdr:colOff>238125</xdr:colOff>
      <xdr:row>86</xdr:row>
      <xdr:rowOff>43180</xdr:rowOff>
    </xdr:to>
    <xdr:sp macro="" textlink="">
      <xdr:nvSpPr>
        <xdr:cNvPr id="512" name="円/楕円 511"/>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27957</xdr:rowOff>
    </xdr:from>
    <xdr:ext cx="469744" cy="259045"/>
    <xdr:sp macro="" textlink="">
      <xdr:nvSpPr>
        <xdr:cNvPr id="513" name="【児童館】&#10;一人当たり面積該当値テキスト"/>
        <xdr:cNvSpPr txBox="1"/>
      </xdr:nvSpPr>
      <xdr:spPr>
        <a:xfrm>
          <a:off x="222504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93997</xdr:rowOff>
    </xdr:from>
    <xdr:ext cx="469744" cy="259045"/>
    <xdr:sp macro="" textlink="">
      <xdr:nvSpPr>
        <xdr:cNvPr id="514"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124461</xdr:rowOff>
    </xdr:from>
    <xdr:to>
      <xdr:col>23</xdr:col>
      <xdr:colOff>568325</xdr:colOff>
      <xdr:row>104</xdr:row>
      <xdr:rowOff>54611</xdr:rowOff>
    </xdr:to>
    <xdr:sp macro="" textlink="">
      <xdr:nvSpPr>
        <xdr:cNvPr id="552" name="円/楕円 551"/>
        <xdr:cNvSpPr/>
      </xdr:nvSpPr>
      <xdr:spPr>
        <a:xfrm>
          <a:off x="16268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147338</xdr:rowOff>
    </xdr:from>
    <xdr:ext cx="405111" cy="259045"/>
    <xdr:sp macro="" textlink="">
      <xdr:nvSpPr>
        <xdr:cNvPr id="553" name="【公民館】&#10;有形固定資産減価償却率該当値テキスト"/>
        <xdr:cNvSpPr txBox="1"/>
      </xdr:nvSpPr>
      <xdr:spPr>
        <a:xfrm>
          <a:off x="16408400"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93997</xdr:rowOff>
    </xdr:from>
    <xdr:ext cx="405111" cy="259045"/>
    <xdr:sp macro="" textlink="">
      <xdr:nvSpPr>
        <xdr:cNvPr id="554"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591" name="円/楕円 590"/>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59707</xdr:rowOff>
    </xdr:from>
    <xdr:ext cx="469744" cy="259045"/>
    <xdr:sp macro="" textlink="">
      <xdr:nvSpPr>
        <xdr:cNvPr id="592" name="【公民館】&#10;一人当たり面積該当値テキスト"/>
        <xdr:cNvSpPr txBox="1"/>
      </xdr:nvSpPr>
      <xdr:spPr>
        <a:xfrm>
          <a:off x="222504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25416</xdr:rowOff>
    </xdr:from>
    <xdr:ext cx="469744" cy="259045"/>
    <xdr:sp macro="" textlink="">
      <xdr:nvSpPr>
        <xdr:cNvPr id="593"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認定こども園・幼稚園・保育所及び公民館については、類似団体に比べ、有形固定資産減価償却率及び一人当たりの面積が高いため、施設の更新にあたっては、施設保有量の適正化や可能なものについては民営化を検討する必要がある。</a:t>
          </a:r>
          <a:endParaRPr kumimoji="1" lang="en-US" altLang="ja-JP" sz="1300">
            <a:latin typeface="ＭＳ Ｐゴシック"/>
          </a:endParaRPr>
        </a:p>
        <a:p>
          <a:r>
            <a:rPr kumimoji="1" lang="ja-JP" altLang="en-US" sz="1300">
              <a:latin typeface="ＭＳ Ｐゴシック"/>
            </a:rPr>
            <a:t>道路は、一人当たりの延長や有形固定資産減価償却率は類似団体に比べ低いため、長期的な維持管理ができるよう検討していく必要がある。</a:t>
          </a:r>
          <a:endParaRPr kumimoji="1" lang="en-US" altLang="ja-JP" sz="1300">
            <a:latin typeface="ＭＳ Ｐゴシック"/>
          </a:endParaRPr>
        </a:p>
        <a:p>
          <a:r>
            <a:rPr kumimoji="1" lang="ja-JP" altLang="en-US" sz="1300">
              <a:latin typeface="ＭＳ Ｐゴシック"/>
            </a:rPr>
            <a:t>公営住宅、学校施設、児童館は、一人当たり面積は類似団体に比べ低いが、有形固定資産減価償却率は高いため、施設の更新を検討する際に現在の規模で需要を満たしているかどうか検討する必要がある。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87,603
83,986
108.33
33,495,182
32,585,955
899,608
18,918,719
25,348,873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71" name="円/楕円 70"/>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128287</xdr:rowOff>
    </xdr:from>
    <xdr:ext cx="405111" cy="259045"/>
    <xdr:sp macro="" textlink="">
      <xdr:nvSpPr>
        <xdr:cNvPr id="72" name="【図書館】&#10;有形固定資産減価償却率該当値テキスト"/>
        <xdr:cNvSpPr txBox="1"/>
      </xdr:nvSpPr>
      <xdr:spPr>
        <a:xfrm>
          <a:off x="47244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37391</xdr:rowOff>
    </xdr:from>
    <xdr:ext cx="405111" cy="259045"/>
    <xdr:sp macro="" textlink="">
      <xdr:nvSpPr>
        <xdr:cNvPr id="73"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2"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82550</xdr:rowOff>
    </xdr:from>
    <xdr:to>
      <xdr:col>15</xdr:col>
      <xdr:colOff>231775</xdr:colOff>
      <xdr:row>40</xdr:row>
      <xdr:rowOff>12700</xdr:rowOff>
    </xdr:to>
    <xdr:sp macro="" textlink="">
      <xdr:nvSpPr>
        <xdr:cNvPr id="110" name="円/楕円 109"/>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60977</xdr:rowOff>
    </xdr:from>
    <xdr:ext cx="469744" cy="259045"/>
    <xdr:sp macro="" textlink="">
      <xdr:nvSpPr>
        <xdr:cNvPr id="111" name="【図書館】&#10;一人当たり面積該当値テキスト"/>
        <xdr:cNvSpPr txBox="1"/>
      </xdr:nvSpPr>
      <xdr:spPr>
        <a:xfrm>
          <a:off x="105664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10177</xdr:rowOff>
    </xdr:from>
    <xdr:ext cx="469744" cy="259045"/>
    <xdr:sp macro="" textlink="">
      <xdr:nvSpPr>
        <xdr:cNvPr id="112"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0"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127508</xdr:rowOff>
    </xdr:from>
    <xdr:to>
      <xdr:col>6</xdr:col>
      <xdr:colOff>561975</xdr:colOff>
      <xdr:row>63</xdr:row>
      <xdr:rowOff>57658</xdr:rowOff>
    </xdr:to>
    <xdr:sp macro="" textlink="">
      <xdr:nvSpPr>
        <xdr:cNvPr id="148" name="円/楕円 147"/>
        <xdr:cNvSpPr/>
      </xdr:nvSpPr>
      <xdr:spPr>
        <a:xfrm>
          <a:off x="4584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42435</xdr:rowOff>
    </xdr:from>
    <xdr:ext cx="405111" cy="259045"/>
    <xdr:sp macro="" textlink="">
      <xdr:nvSpPr>
        <xdr:cNvPr id="149" name="【体育館・プール】&#10;有形固定資産減価償却率該当値テキスト"/>
        <xdr:cNvSpPr txBox="1"/>
      </xdr:nvSpPr>
      <xdr:spPr>
        <a:xfrm>
          <a:off x="4724400" y="106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154195</xdr:rowOff>
    </xdr:from>
    <xdr:ext cx="405111" cy="259045"/>
    <xdr:sp macro="" textlink="">
      <xdr:nvSpPr>
        <xdr:cNvPr id="150"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128270</xdr:rowOff>
    </xdr:from>
    <xdr:to>
      <xdr:col>15</xdr:col>
      <xdr:colOff>231775</xdr:colOff>
      <xdr:row>62</xdr:row>
      <xdr:rowOff>58420</xdr:rowOff>
    </xdr:to>
    <xdr:sp macro="" textlink="">
      <xdr:nvSpPr>
        <xdr:cNvPr id="187" name="円/楕円 186"/>
        <xdr:cNvSpPr/>
      </xdr:nvSpPr>
      <xdr:spPr>
        <a:xfrm>
          <a:off x="10426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151147</xdr:rowOff>
    </xdr:from>
    <xdr:ext cx="469744" cy="259045"/>
    <xdr:sp macro="" textlink="">
      <xdr:nvSpPr>
        <xdr:cNvPr id="188" name="【体育館・プール】&#10;一人当たり面積該当値テキスト"/>
        <xdr:cNvSpPr txBox="1"/>
      </xdr:nvSpPr>
      <xdr:spPr>
        <a:xfrm>
          <a:off x="105664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0.216</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137812</xdr:rowOff>
    </xdr:from>
    <xdr:ext cx="469744" cy="259045"/>
    <xdr:sp macro="" textlink="">
      <xdr:nvSpPr>
        <xdr:cNvPr id="189"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95886</xdr:rowOff>
    </xdr:from>
    <xdr:to>
      <xdr:col>6</xdr:col>
      <xdr:colOff>561975</xdr:colOff>
      <xdr:row>82</xdr:row>
      <xdr:rowOff>26036</xdr:rowOff>
    </xdr:to>
    <xdr:sp macro="" textlink="">
      <xdr:nvSpPr>
        <xdr:cNvPr id="227" name="円/楕円 226"/>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118763</xdr:rowOff>
    </xdr:from>
    <xdr:ext cx="405111" cy="259045"/>
    <xdr:sp macro="" textlink="">
      <xdr:nvSpPr>
        <xdr:cNvPr id="228" name="【福祉施設】&#10;有形固定資産減価償却率該当値テキスト"/>
        <xdr:cNvSpPr txBox="1"/>
      </xdr:nvSpPr>
      <xdr:spPr>
        <a:xfrm>
          <a:off x="4724400"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116857</xdr:rowOff>
    </xdr:from>
    <xdr:ext cx="405111" cy="259045"/>
    <xdr:sp macro="" textlink="">
      <xdr:nvSpPr>
        <xdr:cNvPr id="229"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60"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145687</xdr:rowOff>
    </xdr:from>
    <xdr:to>
      <xdr:col>15</xdr:col>
      <xdr:colOff>231775</xdr:colOff>
      <xdr:row>86</xdr:row>
      <xdr:rowOff>75837</xdr:rowOff>
    </xdr:to>
    <xdr:sp macro="" textlink="">
      <xdr:nvSpPr>
        <xdr:cNvPr id="268" name="円/楕円 267"/>
        <xdr:cNvSpPr/>
      </xdr:nvSpPr>
      <xdr:spPr>
        <a:xfrm>
          <a:off x="104267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60614</xdr:rowOff>
    </xdr:from>
    <xdr:ext cx="469744" cy="259045"/>
    <xdr:sp macro="" textlink="">
      <xdr:nvSpPr>
        <xdr:cNvPr id="269" name="【福祉施設】&#10;一人当たり面積該当値テキスト"/>
        <xdr:cNvSpPr txBox="1"/>
      </xdr:nvSpPr>
      <xdr:spPr>
        <a:xfrm>
          <a:off x="10566400" y="146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146248</xdr:rowOff>
    </xdr:from>
    <xdr:ext cx="469744" cy="259045"/>
    <xdr:sp macro="" textlink="">
      <xdr:nvSpPr>
        <xdr:cNvPr id="270"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164482</xdr:rowOff>
    </xdr:from>
    <xdr:ext cx="405111" cy="259045"/>
    <xdr:sp macro="" textlink="">
      <xdr:nvSpPr>
        <xdr:cNvPr id="300" name="【市民会館】&#10;有形固定資産減価償却率平均値テキスト"/>
        <xdr:cNvSpPr txBox="1"/>
      </xdr:nvSpPr>
      <xdr:spPr>
        <a:xfrm>
          <a:off x="4724400" y="17995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59689</xdr:rowOff>
    </xdr:from>
    <xdr:to>
      <xdr:col>6</xdr:col>
      <xdr:colOff>561975</xdr:colOff>
      <xdr:row>108</xdr:row>
      <xdr:rowOff>161289</xdr:rowOff>
    </xdr:to>
    <xdr:sp macro="" textlink="">
      <xdr:nvSpPr>
        <xdr:cNvPr id="308" name="円/楕円 307"/>
        <xdr:cNvSpPr/>
      </xdr:nvSpPr>
      <xdr:spPr>
        <a:xfrm>
          <a:off x="4584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146066</xdr:rowOff>
    </xdr:from>
    <xdr:ext cx="405111" cy="259045"/>
    <xdr:sp macro="" textlink="">
      <xdr:nvSpPr>
        <xdr:cNvPr id="309" name="【市民会館】&#10;有形固定資産減価償却率該当値テキスト"/>
        <xdr:cNvSpPr txBox="1"/>
      </xdr:nvSpPr>
      <xdr:spPr>
        <a:xfrm>
          <a:off x="4724400" y="1849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151147</xdr:rowOff>
    </xdr:from>
    <xdr:ext cx="405111" cy="259045"/>
    <xdr:sp macro="" textlink="">
      <xdr:nvSpPr>
        <xdr:cNvPr id="310"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37"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105411</xdr:rowOff>
    </xdr:from>
    <xdr:to>
      <xdr:col>15</xdr:col>
      <xdr:colOff>231775</xdr:colOff>
      <xdr:row>106</xdr:row>
      <xdr:rowOff>35561</xdr:rowOff>
    </xdr:to>
    <xdr:sp macro="" textlink="">
      <xdr:nvSpPr>
        <xdr:cNvPr id="345" name="円/楕円 344"/>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83838</xdr:rowOff>
    </xdr:from>
    <xdr:ext cx="469744" cy="259045"/>
    <xdr:sp macro="" textlink="">
      <xdr:nvSpPr>
        <xdr:cNvPr id="346" name="【市民会館】&#10;一人当たり面積該当値テキスト"/>
        <xdr:cNvSpPr txBox="1"/>
      </xdr:nvSpPr>
      <xdr:spPr>
        <a:xfrm>
          <a:off x="105664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oneCellAnchor>
    <xdr:from>
      <xdr:col>13</xdr:col>
      <xdr:colOff>466802</xdr:colOff>
      <xdr:row>103</xdr:row>
      <xdr:rowOff>40657</xdr:rowOff>
    </xdr:from>
    <xdr:ext cx="469744" cy="259045"/>
    <xdr:sp macro="" textlink="">
      <xdr:nvSpPr>
        <xdr:cNvPr id="347"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21607</xdr:rowOff>
    </xdr:from>
    <xdr:ext cx="405111" cy="259045"/>
    <xdr:sp macro="" textlink="">
      <xdr:nvSpPr>
        <xdr:cNvPr id="377" name="【一般廃棄物処理施設】&#10;有形固定資産減価償却率平均値テキスト"/>
        <xdr:cNvSpPr txBox="1"/>
      </xdr:nvSpPr>
      <xdr:spPr>
        <a:xfrm>
          <a:off x="164084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48260</xdr:rowOff>
    </xdr:from>
    <xdr:to>
      <xdr:col>23</xdr:col>
      <xdr:colOff>568325</xdr:colOff>
      <xdr:row>40</xdr:row>
      <xdr:rowOff>149860</xdr:rowOff>
    </xdr:to>
    <xdr:sp macro="" textlink="">
      <xdr:nvSpPr>
        <xdr:cNvPr id="385" name="円/楕円 384"/>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134637</xdr:rowOff>
    </xdr:from>
    <xdr:ext cx="405111" cy="259045"/>
    <xdr:sp macro="" textlink="">
      <xdr:nvSpPr>
        <xdr:cNvPr id="386" name="【一般廃棄物処理施設】&#10;有形固定資産減価償却率該当値テキスト"/>
        <xdr:cNvSpPr txBox="1"/>
      </xdr:nvSpPr>
      <xdr:spPr>
        <a:xfrm>
          <a:off x="164084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42562</xdr:rowOff>
    </xdr:from>
    <xdr:ext cx="405111" cy="259045"/>
    <xdr:sp macro="" textlink="">
      <xdr:nvSpPr>
        <xdr:cNvPr id="387"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30680</xdr:rowOff>
    </xdr:from>
    <xdr:ext cx="534377" cy="259045"/>
    <xdr:sp macro="" textlink="">
      <xdr:nvSpPr>
        <xdr:cNvPr id="412" name="【一般廃棄物処理施設】&#10;一人当たり有形固定資産（償却資産）額平均値テキスト"/>
        <xdr:cNvSpPr txBox="1"/>
      </xdr:nvSpPr>
      <xdr:spPr>
        <a:xfrm>
          <a:off x="22250400" y="6374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93894</xdr:rowOff>
    </xdr:from>
    <xdr:to>
      <xdr:col>32</xdr:col>
      <xdr:colOff>238125</xdr:colOff>
      <xdr:row>39</xdr:row>
      <xdr:rowOff>24044</xdr:rowOff>
    </xdr:to>
    <xdr:sp macro="" textlink="">
      <xdr:nvSpPr>
        <xdr:cNvPr id="420" name="円/楕円 419"/>
        <xdr:cNvSpPr/>
      </xdr:nvSpPr>
      <xdr:spPr>
        <a:xfrm>
          <a:off x="22110700" y="66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72321</xdr:rowOff>
    </xdr:from>
    <xdr:ext cx="534377" cy="259045"/>
    <xdr:sp macro="" textlink="">
      <xdr:nvSpPr>
        <xdr:cNvPr id="421" name="【一般廃棄物処理施設】&#10;一人当たり有形固定資産（償却資産）額該当値テキスト"/>
        <xdr:cNvSpPr txBox="1"/>
      </xdr:nvSpPr>
      <xdr:spPr>
        <a:xfrm>
          <a:off x="22250400" y="658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68,015</a:t>
          </a:r>
          <a:endParaRPr kumimoji="1" lang="ja-JP" altLang="en-US" sz="1000" b="1">
            <a:solidFill>
              <a:srgbClr val="FF0000"/>
            </a:solidFill>
            <a:latin typeface="ＭＳ Ｐゴシック"/>
          </a:endParaRPr>
        </a:p>
      </xdr:txBody>
    </xdr:sp>
    <xdr:clientData/>
  </xdr:oneCellAnchor>
  <xdr:oneCellAnchor>
    <xdr:from>
      <xdr:col>30</xdr:col>
      <xdr:colOff>440836</xdr:colOff>
      <xdr:row>36</xdr:row>
      <xdr:rowOff>148665</xdr:rowOff>
    </xdr:from>
    <xdr:ext cx="534377" cy="259045"/>
    <xdr:sp macro="" textlink="">
      <xdr:nvSpPr>
        <xdr:cNvPr id="422"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74930</xdr:rowOff>
    </xdr:from>
    <xdr:to>
      <xdr:col>23</xdr:col>
      <xdr:colOff>568325</xdr:colOff>
      <xdr:row>60</xdr:row>
      <xdr:rowOff>5080</xdr:rowOff>
    </xdr:to>
    <xdr:sp macro="" textlink="">
      <xdr:nvSpPr>
        <xdr:cNvPr id="461" name="円/楕円 460"/>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97807</xdr:rowOff>
    </xdr:from>
    <xdr:ext cx="405111" cy="259045"/>
    <xdr:sp macro="" textlink="">
      <xdr:nvSpPr>
        <xdr:cNvPr id="462" name="【保健センター・保健所】&#10;有形固定資産減価償却率該当値テキスト"/>
        <xdr:cNvSpPr txBox="1"/>
      </xdr:nvSpPr>
      <xdr:spPr>
        <a:xfrm>
          <a:off x="164084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99984</xdr:rowOff>
    </xdr:from>
    <xdr:ext cx="405111" cy="259045"/>
    <xdr:sp macro="" textlink="">
      <xdr:nvSpPr>
        <xdr:cNvPr id="463"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492"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25400</xdr:rowOff>
    </xdr:from>
    <xdr:to>
      <xdr:col>32</xdr:col>
      <xdr:colOff>238125</xdr:colOff>
      <xdr:row>62</xdr:row>
      <xdr:rowOff>127000</xdr:rowOff>
    </xdr:to>
    <xdr:sp macro="" textlink="">
      <xdr:nvSpPr>
        <xdr:cNvPr id="500" name="円/楕円 499"/>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3827</xdr:rowOff>
    </xdr:from>
    <xdr:ext cx="469744" cy="259045"/>
    <xdr:sp macro="" textlink="">
      <xdr:nvSpPr>
        <xdr:cNvPr id="501" name="【保健センター・保健所】&#10;一人当たり面積該当値テキスト"/>
        <xdr:cNvSpPr txBox="1"/>
      </xdr:nvSpPr>
      <xdr:spPr>
        <a:xfrm>
          <a:off x="222504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137177</xdr:rowOff>
    </xdr:from>
    <xdr:ext cx="469744" cy="259045"/>
    <xdr:sp macro="" textlink="">
      <xdr:nvSpPr>
        <xdr:cNvPr id="502"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530"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135889</xdr:rowOff>
    </xdr:from>
    <xdr:to>
      <xdr:col>23</xdr:col>
      <xdr:colOff>568325</xdr:colOff>
      <xdr:row>82</xdr:row>
      <xdr:rowOff>66039</xdr:rowOff>
    </xdr:to>
    <xdr:sp macro="" textlink="">
      <xdr:nvSpPr>
        <xdr:cNvPr id="538" name="円/楕円 537"/>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114316</xdr:rowOff>
    </xdr:from>
    <xdr:ext cx="405111" cy="259045"/>
    <xdr:sp macro="" textlink="">
      <xdr:nvSpPr>
        <xdr:cNvPr id="539" name="【消防施設】&#10;有形固定資産減価償却率該当値テキスト"/>
        <xdr:cNvSpPr txBox="1"/>
      </xdr:nvSpPr>
      <xdr:spPr>
        <a:xfrm>
          <a:off x="164084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271</xdr:rowOff>
    </xdr:from>
    <xdr:ext cx="405111" cy="259045"/>
    <xdr:sp macro="" textlink="">
      <xdr:nvSpPr>
        <xdr:cNvPr id="540"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170741</xdr:rowOff>
    </xdr:from>
    <xdr:ext cx="469744" cy="259045"/>
    <xdr:sp macro="" textlink="">
      <xdr:nvSpPr>
        <xdr:cNvPr id="571" name="【消防施設】&#10;一人当たり面積平均値テキスト"/>
        <xdr:cNvSpPr txBox="1"/>
      </xdr:nvSpPr>
      <xdr:spPr>
        <a:xfrm>
          <a:off x="222504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3" name="フローチャート : 判断 57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107043</xdr:rowOff>
    </xdr:from>
    <xdr:to>
      <xdr:col>32</xdr:col>
      <xdr:colOff>238125</xdr:colOff>
      <xdr:row>83</xdr:row>
      <xdr:rowOff>37193</xdr:rowOff>
    </xdr:to>
    <xdr:sp macro="" textlink="">
      <xdr:nvSpPr>
        <xdr:cNvPr id="579" name="円/楕円 578"/>
        <xdr:cNvSpPr/>
      </xdr:nvSpPr>
      <xdr:spPr>
        <a:xfrm>
          <a:off x="221107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85470</xdr:rowOff>
    </xdr:from>
    <xdr:ext cx="469744" cy="259045"/>
    <xdr:sp macro="" textlink="">
      <xdr:nvSpPr>
        <xdr:cNvPr id="580" name="【消防施設】&#10;一人当たり面積該当値テキスト"/>
        <xdr:cNvSpPr txBox="1"/>
      </xdr:nvSpPr>
      <xdr:spPr>
        <a:xfrm>
          <a:off x="222504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157134</xdr:rowOff>
    </xdr:from>
    <xdr:ext cx="469744" cy="259045"/>
    <xdr:sp macro="" textlink="">
      <xdr:nvSpPr>
        <xdr:cNvPr id="581"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1"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29211</xdr:rowOff>
    </xdr:from>
    <xdr:to>
      <xdr:col>23</xdr:col>
      <xdr:colOff>568325</xdr:colOff>
      <xdr:row>103</xdr:row>
      <xdr:rowOff>130811</xdr:rowOff>
    </xdr:to>
    <xdr:sp macro="" textlink="">
      <xdr:nvSpPr>
        <xdr:cNvPr id="619" name="円/楕円 618"/>
        <xdr:cNvSpPr/>
      </xdr:nvSpPr>
      <xdr:spPr>
        <a:xfrm>
          <a:off x="16268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52088</xdr:rowOff>
    </xdr:from>
    <xdr:ext cx="405111" cy="259045"/>
    <xdr:sp macro="" textlink="">
      <xdr:nvSpPr>
        <xdr:cNvPr id="620" name="【庁舎】&#10;有形固定資産減価償却率該当値テキスト"/>
        <xdr:cNvSpPr txBox="1"/>
      </xdr:nvSpPr>
      <xdr:spPr>
        <a:xfrm>
          <a:off x="164084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19702</xdr:rowOff>
    </xdr:from>
    <xdr:ext cx="405111" cy="259045"/>
    <xdr:sp macro="" textlink="">
      <xdr:nvSpPr>
        <xdr:cNvPr id="621"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8" name="直線コネクタ 647"/>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9"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0" name="直線コネクタ 64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1"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2" name="直線コネクタ 651"/>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53"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4" name="フローチャート : 判断 65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5" name="フローチャート : 判断 654"/>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138068</xdr:rowOff>
    </xdr:from>
    <xdr:to>
      <xdr:col>32</xdr:col>
      <xdr:colOff>238125</xdr:colOff>
      <xdr:row>108</xdr:row>
      <xdr:rowOff>68218</xdr:rowOff>
    </xdr:to>
    <xdr:sp macro="" textlink="">
      <xdr:nvSpPr>
        <xdr:cNvPr id="661" name="円/楕円 660"/>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116495</xdr:rowOff>
    </xdr:from>
    <xdr:ext cx="469744" cy="259045"/>
    <xdr:sp macro="" textlink="">
      <xdr:nvSpPr>
        <xdr:cNvPr id="662" name="【庁舎】&#10;一人当たり面積該当値テキスト"/>
        <xdr:cNvSpPr txBox="1"/>
      </xdr:nvSpPr>
      <xdr:spPr>
        <a:xfrm>
          <a:off x="222504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66783</xdr:rowOff>
    </xdr:from>
    <xdr:ext cx="469744" cy="259045"/>
    <xdr:sp macro="" textlink="">
      <xdr:nvSpPr>
        <xdr:cNvPr id="663"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一般廃棄物処理施設、消防施設及び市民会館</a:t>
          </a:r>
          <a:r>
            <a:rPr kumimoji="1" lang="ja-JP" altLang="ja-JP" sz="1100">
              <a:solidFill>
                <a:schemeClr val="dk1"/>
              </a:solidFill>
              <a:effectLst/>
              <a:latin typeface="+mn-lt"/>
              <a:ea typeface="+mn-ea"/>
              <a:cs typeface="+mn-cs"/>
            </a:rPr>
            <a:t>については、類似団体に比べ、有形固定資産減価償却率及び一人当たりの面積が</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ため、長期的な維持管理ができるよう検討していく必要がある。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図書館、保健センター・保健所及び庁舎は、</a:t>
          </a:r>
          <a:r>
            <a:rPr kumimoji="1" lang="ja-JP" altLang="ja-JP" sz="1100">
              <a:solidFill>
                <a:schemeClr val="dk1"/>
              </a:solidFill>
              <a:effectLst/>
              <a:latin typeface="+mn-lt"/>
              <a:ea typeface="+mn-ea"/>
              <a:cs typeface="+mn-cs"/>
            </a:rPr>
            <a:t>一人当たり面積は類似団体に比べ低いが、有形固定資産減価償却率は高いため、施設の更新を検討する際に現在の規模で需要を満たしているかどうか検討する必要がある。</a:t>
          </a:r>
          <a:r>
            <a:rPr kumimoji="1" lang="ja-JP" altLang="en-US" sz="1100">
              <a:solidFill>
                <a:schemeClr val="dk1"/>
              </a:solidFill>
              <a:effectLst/>
              <a:latin typeface="+mn-lt"/>
              <a:ea typeface="+mn-ea"/>
              <a:cs typeface="+mn-cs"/>
            </a:rPr>
            <a:t>また、福祉施設は民営化も含め検討していく。</a:t>
          </a:r>
          <a:endParaRPr lang="ja-JP" altLang="ja-JP">
            <a:effectLst/>
          </a:endParaRPr>
        </a:p>
        <a:p>
          <a:r>
            <a:rPr kumimoji="1" lang="ja-JP" altLang="en-US" sz="1100">
              <a:solidFill>
                <a:schemeClr val="dk1"/>
              </a:solidFill>
              <a:effectLst/>
              <a:latin typeface="+mn-lt"/>
              <a:ea typeface="+mn-ea"/>
              <a:cs typeface="+mn-cs"/>
            </a:rPr>
            <a:t>体育館・プールは、有形固定資産減価償却率は類似団体に比べ低いものの、一人当たり有形固定資産額が多いため、将来の施設更新の際には施設規模を検討する必要がある。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87,603
83,986
108.33
33,495,182
32,585,955
899,608
18,918,719
25,348,873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財政力指数はここ数年</a:t>
          </a:r>
          <a:r>
            <a:rPr kumimoji="1" lang="en-US" altLang="ja-JP" sz="1400">
              <a:solidFill>
                <a:schemeClr val="dk1"/>
              </a:solidFill>
              <a:effectLst/>
              <a:latin typeface="+mn-lt"/>
              <a:ea typeface="+mn-ea"/>
              <a:cs typeface="+mn-cs"/>
            </a:rPr>
            <a:t>0.86</a:t>
          </a:r>
          <a:r>
            <a:rPr kumimoji="1" lang="ja-JP" altLang="ja-JP" sz="1400">
              <a:solidFill>
                <a:schemeClr val="dk1"/>
              </a:solidFill>
              <a:effectLst/>
              <a:latin typeface="+mn-lt"/>
              <a:ea typeface="+mn-ea"/>
              <a:cs typeface="+mn-cs"/>
            </a:rPr>
            <a:t>前後で大きな変動はない。</a:t>
          </a:r>
          <a:endParaRPr lang="ja-JP" altLang="ja-JP" sz="1400">
            <a:effectLst/>
          </a:endParaRPr>
        </a:p>
        <a:p>
          <a:r>
            <a:rPr kumimoji="1" lang="ja-JP" altLang="ja-JP" sz="1400">
              <a:solidFill>
                <a:schemeClr val="dk1"/>
              </a:solidFill>
              <a:effectLst/>
              <a:latin typeface="+mn-lt"/>
              <a:ea typeface="+mn-ea"/>
              <a:cs typeface="+mn-cs"/>
            </a:rPr>
            <a:t>　類似団体平均との比較において良好な状態であり、引き続き、行財政改革による歳出削減、市税収納率の向上などによる歳入確保に努める。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24493</xdr:rowOff>
    </xdr:to>
    <xdr:cxnSp macro="">
      <xdr:nvCxnSpPr>
        <xdr:cNvPr id="70" name="直線コネクタ 69"/>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24493</xdr:rowOff>
    </xdr:to>
    <xdr:cxnSp macro="">
      <xdr:nvCxnSpPr>
        <xdr:cNvPr id="73" name="直線コネクタ 72"/>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41728</xdr:rowOff>
    </xdr:to>
    <xdr:cxnSp macro="">
      <xdr:nvCxnSpPr>
        <xdr:cNvPr id="76" name="直線コネクタ 75"/>
        <xdr:cNvCxnSpPr/>
      </xdr:nvCxnSpPr>
      <xdr:spPr>
        <a:xfrm flipV="1">
          <a:off x="2336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41728</xdr:rowOff>
    </xdr:to>
    <xdr:cxnSp macro="">
      <xdr:nvCxnSpPr>
        <xdr:cNvPr id="79" name="直線コネクタ 78"/>
        <xdr:cNvCxnSpPr/>
      </xdr:nvCxnSpPr>
      <xdr:spPr>
        <a:xfrm>
          <a:off x="1447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9" name="円/楕円 88"/>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90"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162378</xdr:rowOff>
    </xdr:from>
    <xdr:to>
      <xdr:col>3</xdr:col>
      <xdr:colOff>330200</xdr:colOff>
      <xdr:row>41</xdr:row>
      <xdr:rowOff>92528</xdr:rowOff>
    </xdr:to>
    <xdr:sp macro="" textlink="">
      <xdr:nvSpPr>
        <xdr:cNvPr id="95" name="円/楕円 94"/>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96" name="テキスト ボックス 95"/>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97" name="円/楕円 96"/>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98" name="テキスト ボックス 97"/>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mn-lt"/>
              <a:ea typeface="+mn-ea"/>
              <a:cs typeface="+mn-cs"/>
            </a:rPr>
            <a:t>　類似団体と比較すると大きな差はないが、</a:t>
          </a:r>
          <a:r>
            <a:rPr kumimoji="1" lang="ja-JP" altLang="ja-JP" sz="1400" b="0" i="0" baseline="0">
              <a:solidFill>
                <a:schemeClr val="dk1"/>
              </a:solidFill>
              <a:effectLst/>
              <a:latin typeface="+mn-lt"/>
              <a:ea typeface="+mn-ea"/>
              <a:cs typeface="+mn-cs"/>
            </a:rPr>
            <a:t>前年度から</a:t>
          </a:r>
          <a:r>
            <a:rPr kumimoji="1" lang="en-US" altLang="ja-JP" sz="1400" b="0" i="0" baseline="0">
              <a:solidFill>
                <a:schemeClr val="dk1"/>
              </a:solidFill>
              <a:effectLst/>
              <a:latin typeface="+mn-lt"/>
              <a:ea typeface="+mn-ea"/>
              <a:cs typeface="+mn-cs"/>
            </a:rPr>
            <a:t>1.3</a:t>
          </a:r>
          <a:r>
            <a:rPr kumimoji="1" lang="ja-JP" altLang="ja-JP" sz="1400" b="0" i="0" baseline="0">
              <a:solidFill>
                <a:schemeClr val="dk1"/>
              </a:solidFill>
              <a:effectLst/>
              <a:latin typeface="+mn-lt"/>
              <a:ea typeface="+mn-ea"/>
              <a:cs typeface="+mn-cs"/>
            </a:rPr>
            <a:t>ポイント</a:t>
          </a:r>
          <a:r>
            <a:rPr kumimoji="1" lang="ja-JP" altLang="en-US" sz="1400" b="0" i="0" baseline="0">
              <a:solidFill>
                <a:schemeClr val="dk1"/>
              </a:solidFill>
              <a:effectLst/>
              <a:latin typeface="+mn-lt"/>
              <a:ea typeface="+mn-ea"/>
              <a:cs typeface="+mn-cs"/>
            </a:rPr>
            <a:t>上昇し、硬直化が進んでいるといえる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今後、少子高齢化に伴う社会保障関連費の増や、公共施設の新設による維持管理費の増など、経常収支比率を上昇させる要因が見込まれるため、ＰＤＣＡサイクルに基づく事務事業の見直しや</a:t>
          </a:r>
          <a:r>
            <a:rPr kumimoji="1" lang="ja-JP" altLang="en-US" sz="1400" b="0" i="0" baseline="0">
              <a:solidFill>
                <a:schemeClr val="dk1"/>
              </a:solidFill>
              <a:effectLst/>
              <a:latin typeface="+mn-lt"/>
              <a:ea typeface="+mn-ea"/>
              <a:cs typeface="+mn-cs"/>
            </a:rPr>
            <a:t>働き方改革による人件費の抑制</a:t>
          </a:r>
          <a:r>
            <a:rPr kumimoji="1" lang="ja-JP" altLang="ja-JP" sz="1400" b="0" i="0" baseline="0">
              <a:solidFill>
                <a:schemeClr val="dk1"/>
              </a:solidFill>
              <a:effectLst/>
              <a:latin typeface="+mn-lt"/>
              <a:ea typeface="+mn-ea"/>
              <a:cs typeface="+mn-cs"/>
            </a:rPr>
            <a:t>を進めるなど経常経費の削減を図っていく。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45931</xdr:rowOff>
    </xdr:to>
    <xdr:cxnSp macro="">
      <xdr:nvCxnSpPr>
        <xdr:cNvPr id="133" name="直線コネクタ 132"/>
        <xdr:cNvCxnSpPr/>
      </xdr:nvCxnSpPr>
      <xdr:spPr>
        <a:xfrm>
          <a:off x="4114800" y="10795000"/>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29845</xdr:rowOff>
    </xdr:to>
    <xdr:cxnSp macro="">
      <xdr:nvCxnSpPr>
        <xdr:cNvPr id="136" name="直線コネクタ 135"/>
        <xdr:cNvCxnSpPr/>
      </xdr:nvCxnSpPr>
      <xdr:spPr>
        <a:xfrm flipV="1">
          <a:off x="3225800" y="1079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1694</xdr:rowOff>
    </xdr:from>
    <xdr:to>
      <xdr:col>4</xdr:col>
      <xdr:colOff>482600</xdr:colOff>
      <xdr:row>63</xdr:row>
      <xdr:rowOff>29845</xdr:rowOff>
    </xdr:to>
    <xdr:cxnSp macro="">
      <xdr:nvCxnSpPr>
        <xdr:cNvPr id="139" name="直線コネクタ 138"/>
        <xdr:cNvCxnSpPr/>
      </xdr:nvCxnSpPr>
      <xdr:spPr>
        <a:xfrm>
          <a:off x="2336800" y="108030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63</xdr:row>
      <xdr:rowOff>1694</xdr:rowOff>
    </xdr:to>
    <xdr:cxnSp macro="">
      <xdr:nvCxnSpPr>
        <xdr:cNvPr id="142" name="直線コネクタ 141"/>
        <xdr:cNvCxnSpPr/>
      </xdr:nvCxnSpPr>
      <xdr:spPr>
        <a:xfrm>
          <a:off x="1447800" y="106904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166581</xdr:rowOff>
    </xdr:from>
    <xdr:to>
      <xdr:col>7</xdr:col>
      <xdr:colOff>203200</xdr:colOff>
      <xdr:row>63</xdr:row>
      <xdr:rowOff>96731</xdr:rowOff>
    </xdr:to>
    <xdr:sp macro="" textlink="">
      <xdr:nvSpPr>
        <xdr:cNvPr id="152" name="円/楕円 151"/>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138658</xdr:rowOff>
    </xdr:from>
    <xdr:ext cx="762000" cy="259045"/>
    <xdr:sp macro="" textlink="">
      <xdr:nvSpPr>
        <xdr:cNvPr id="153" name="財政構造の弾力性該当値テキスト"/>
        <xdr:cNvSpPr txBox="1"/>
      </xdr:nvSpPr>
      <xdr:spPr>
        <a:xfrm>
          <a:off x="5041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4" name="円/楕円 153"/>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55" name="テキスト ボックス 15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150495</xdr:rowOff>
    </xdr:from>
    <xdr:to>
      <xdr:col>4</xdr:col>
      <xdr:colOff>533400</xdr:colOff>
      <xdr:row>63</xdr:row>
      <xdr:rowOff>80645</xdr:rowOff>
    </xdr:to>
    <xdr:sp macro="" textlink="">
      <xdr:nvSpPr>
        <xdr:cNvPr id="156" name="円/楕円 155"/>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57" name="テキスト ボックス 15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8" name="円/楕円 157"/>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59" name="テキスト ボックス 158"/>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60" name="円/楕円 159"/>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61" name="テキスト ボックス 160"/>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[113,396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人件費、物件費等については、人口１人当たりの数値において、類似団体平均と比べ良好な状況であるが、ゆるやかな上昇傾向にある。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枠配分予算編成による事務事業の見直しの徹底、組織のスリム化、庶務事務の効率化等により</a:t>
          </a:r>
          <a:r>
            <a:rPr kumimoji="1" lang="ja-JP" altLang="ja-JP" sz="1400">
              <a:solidFill>
                <a:schemeClr val="dk1"/>
              </a:solidFill>
              <a:effectLst/>
              <a:latin typeface="+mn-lt"/>
              <a:ea typeface="+mn-ea"/>
              <a:cs typeface="+mn-cs"/>
            </a:rPr>
            <a:t>、コストの低減を図るとともに、一部事務組合の人件費・物件費等に充てる負担金を含め抑制を図っていく。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45213</xdr:rowOff>
    </xdr:from>
    <xdr:to>
      <xdr:col>7</xdr:col>
      <xdr:colOff>152400</xdr:colOff>
      <xdr:row>81</xdr:row>
      <xdr:rowOff>51211</xdr:rowOff>
    </xdr:to>
    <xdr:cxnSp macro="">
      <xdr:nvCxnSpPr>
        <xdr:cNvPr id="197" name="直線コネクタ 196"/>
        <xdr:cNvCxnSpPr/>
      </xdr:nvCxnSpPr>
      <xdr:spPr>
        <a:xfrm>
          <a:off x="4114800" y="13932663"/>
          <a:ext cx="8382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35987</xdr:rowOff>
    </xdr:from>
    <xdr:ext cx="762000" cy="259045"/>
    <xdr:sp macro="" textlink="">
      <xdr:nvSpPr>
        <xdr:cNvPr id="198" name="人件費・物件費等の状況平均値テキスト"/>
        <xdr:cNvSpPr txBox="1"/>
      </xdr:nvSpPr>
      <xdr:spPr>
        <a:xfrm>
          <a:off x="5041900" y="1392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40405</xdr:rowOff>
    </xdr:from>
    <xdr:to>
      <xdr:col>6</xdr:col>
      <xdr:colOff>0</xdr:colOff>
      <xdr:row>81</xdr:row>
      <xdr:rowOff>45213</xdr:rowOff>
    </xdr:to>
    <xdr:cxnSp macro="">
      <xdr:nvCxnSpPr>
        <xdr:cNvPr id="200" name="直線コネクタ 199"/>
        <xdr:cNvCxnSpPr/>
      </xdr:nvCxnSpPr>
      <xdr:spPr>
        <a:xfrm>
          <a:off x="3225800" y="13927855"/>
          <a:ext cx="8890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32617</xdr:rowOff>
    </xdr:from>
    <xdr:to>
      <xdr:col>4</xdr:col>
      <xdr:colOff>482600</xdr:colOff>
      <xdr:row>81</xdr:row>
      <xdr:rowOff>40405</xdr:rowOff>
    </xdr:to>
    <xdr:cxnSp macro="">
      <xdr:nvCxnSpPr>
        <xdr:cNvPr id="203" name="直線コネクタ 202"/>
        <xdr:cNvCxnSpPr/>
      </xdr:nvCxnSpPr>
      <xdr:spPr>
        <a:xfrm>
          <a:off x="2336800" y="13920067"/>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24341</xdr:rowOff>
    </xdr:from>
    <xdr:to>
      <xdr:col>3</xdr:col>
      <xdr:colOff>279400</xdr:colOff>
      <xdr:row>81</xdr:row>
      <xdr:rowOff>32617</xdr:rowOff>
    </xdr:to>
    <xdr:cxnSp macro="">
      <xdr:nvCxnSpPr>
        <xdr:cNvPr id="206" name="直線コネクタ 205"/>
        <xdr:cNvCxnSpPr/>
      </xdr:nvCxnSpPr>
      <xdr:spPr>
        <a:xfrm>
          <a:off x="1447800" y="13911791"/>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411</xdr:rowOff>
    </xdr:from>
    <xdr:to>
      <xdr:col>7</xdr:col>
      <xdr:colOff>203200</xdr:colOff>
      <xdr:row>81</xdr:row>
      <xdr:rowOff>102011</xdr:rowOff>
    </xdr:to>
    <xdr:sp macro="" textlink="">
      <xdr:nvSpPr>
        <xdr:cNvPr id="216" name="円/楕円 215"/>
        <xdr:cNvSpPr/>
      </xdr:nvSpPr>
      <xdr:spPr>
        <a:xfrm>
          <a:off x="4902200" y="138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93138</xdr:rowOff>
    </xdr:from>
    <xdr:ext cx="762000" cy="259045"/>
    <xdr:sp macro="" textlink="">
      <xdr:nvSpPr>
        <xdr:cNvPr id="217" name="人件費・物件費等の状況該当値テキスト"/>
        <xdr:cNvSpPr txBox="1"/>
      </xdr:nvSpPr>
      <xdr:spPr>
        <a:xfrm>
          <a:off x="5041900" y="138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113,396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165863</xdr:rowOff>
    </xdr:from>
    <xdr:to>
      <xdr:col>6</xdr:col>
      <xdr:colOff>50800</xdr:colOff>
      <xdr:row>81</xdr:row>
      <xdr:rowOff>96013</xdr:rowOff>
    </xdr:to>
    <xdr:sp macro="" textlink="">
      <xdr:nvSpPr>
        <xdr:cNvPr id="218" name="円/楕円 217"/>
        <xdr:cNvSpPr/>
      </xdr:nvSpPr>
      <xdr:spPr>
        <a:xfrm>
          <a:off x="4064000" y="138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106190</xdr:rowOff>
    </xdr:from>
    <xdr:ext cx="736600" cy="259045"/>
    <xdr:sp macro="" textlink="">
      <xdr:nvSpPr>
        <xdr:cNvPr id="219" name="テキスト ボックス 218"/>
        <xdr:cNvSpPr txBox="1"/>
      </xdr:nvSpPr>
      <xdr:spPr>
        <a:xfrm>
          <a:off x="3733800" y="136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109,916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161055</xdr:rowOff>
    </xdr:from>
    <xdr:to>
      <xdr:col>4</xdr:col>
      <xdr:colOff>533400</xdr:colOff>
      <xdr:row>81</xdr:row>
      <xdr:rowOff>91205</xdr:rowOff>
    </xdr:to>
    <xdr:sp macro="" textlink="">
      <xdr:nvSpPr>
        <xdr:cNvPr id="220" name="円/楕円 219"/>
        <xdr:cNvSpPr/>
      </xdr:nvSpPr>
      <xdr:spPr>
        <a:xfrm>
          <a:off x="3175000" y="13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101382</xdr:rowOff>
    </xdr:from>
    <xdr:ext cx="762000" cy="259045"/>
    <xdr:sp macro="" textlink="">
      <xdr:nvSpPr>
        <xdr:cNvPr id="221" name="テキスト ボックス 220"/>
        <xdr:cNvSpPr txBox="1"/>
      </xdr:nvSpPr>
      <xdr:spPr>
        <a:xfrm>
          <a:off x="2844800" y="1364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107,127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153267</xdr:rowOff>
    </xdr:from>
    <xdr:to>
      <xdr:col>3</xdr:col>
      <xdr:colOff>330200</xdr:colOff>
      <xdr:row>81</xdr:row>
      <xdr:rowOff>83417</xdr:rowOff>
    </xdr:to>
    <xdr:sp macro="" textlink="">
      <xdr:nvSpPr>
        <xdr:cNvPr id="222" name="円/楕円 221"/>
        <xdr:cNvSpPr/>
      </xdr:nvSpPr>
      <xdr:spPr>
        <a:xfrm>
          <a:off x="2286000" y="138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93594</xdr:rowOff>
    </xdr:from>
    <xdr:ext cx="762000" cy="259045"/>
    <xdr:sp macro="" textlink="">
      <xdr:nvSpPr>
        <xdr:cNvPr id="223" name="テキスト ボックス 222"/>
        <xdr:cNvSpPr txBox="1"/>
      </xdr:nvSpPr>
      <xdr:spPr>
        <a:xfrm>
          <a:off x="1955800" y="1363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102,608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144991</xdr:rowOff>
    </xdr:from>
    <xdr:to>
      <xdr:col>2</xdr:col>
      <xdr:colOff>127000</xdr:colOff>
      <xdr:row>81</xdr:row>
      <xdr:rowOff>75141</xdr:rowOff>
    </xdr:to>
    <xdr:sp macro="" textlink="">
      <xdr:nvSpPr>
        <xdr:cNvPr id="224" name="円/楕円 223"/>
        <xdr:cNvSpPr/>
      </xdr:nvSpPr>
      <xdr:spPr>
        <a:xfrm>
          <a:off x="1397000" y="138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85318</xdr:rowOff>
    </xdr:from>
    <xdr:ext cx="762000" cy="259045"/>
    <xdr:sp macro="" textlink="">
      <xdr:nvSpPr>
        <xdr:cNvPr id="225" name="テキスト ボックス 224"/>
        <xdr:cNvSpPr txBox="1"/>
      </xdr:nvSpPr>
      <xdr:spPr>
        <a:xfrm>
          <a:off x="1066800" y="1362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行政改革の一環として</a:t>
          </a:r>
          <a:r>
            <a:rPr kumimoji="1" lang="ja-JP" altLang="en-US" sz="1400" b="0" i="0" baseline="0">
              <a:solidFill>
                <a:schemeClr val="dk1"/>
              </a:solidFill>
              <a:effectLst/>
              <a:latin typeface="+mn-lt"/>
              <a:ea typeface="+mn-ea"/>
              <a:cs typeface="+mn-cs"/>
            </a:rPr>
            <a:t>進めてきた</a:t>
          </a:r>
          <a:r>
            <a:rPr kumimoji="1" lang="ja-JP" altLang="ja-JP" sz="1400" b="0" i="0" baseline="0">
              <a:solidFill>
                <a:schemeClr val="dk1"/>
              </a:solidFill>
              <a:effectLst/>
              <a:latin typeface="+mn-lt"/>
              <a:ea typeface="+mn-ea"/>
              <a:cs typeface="+mn-cs"/>
            </a:rPr>
            <a:t>定員の適正化</a:t>
          </a:r>
          <a:r>
            <a:rPr kumimoji="1" lang="ja-JP" altLang="en-US" sz="1400" b="0" i="0" baseline="0">
              <a:solidFill>
                <a:schemeClr val="dk1"/>
              </a:solidFill>
              <a:effectLst/>
              <a:latin typeface="+mn-lt"/>
              <a:ea typeface="+mn-ea"/>
              <a:cs typeface="+mn-cs"/>
            </a:rPr>
            <a:t>によ</a:t>
          </a:r>
          <a:r>
            <a:rPr kumimoji="1" lang="ja-JP" altLang="ja-JP" sz="1400" b="0" i="0" baseline="0">
              <a:solidFill>
                <a:schemeClr val="dk1"/>
              </a:solidFill>
              <a:effectLst/>
              <a:latin typeface="+mn-lt"/>
              <a:ea typeface="+mn-ea"/>
              <a:cs typeface="+mn-cs"/>
            </a:rPr>
            <a:t>り、職員数が抑制されている反面、</a:t>
          </a:r>
          <a:r>
            <a:rPr kumimoji="1" lang="ja-JP" altLang="en-US" sz="1400" b="0" i="0" baseline="0">
              <a:solidFill>
                <a:schemeClr val="dk1"/>
              </a:solidFill>
              <a:effectLst/>
              <a:latin typeface="+mn-lt"/>
              <a:ea typeface="+mn-ea"/>
              <a:cs typeface="+mn-cs"/>
            </a:rPr>
            <a:t>高校卒の管理職が多いこと等により、</a:t>
          </a:r>
          <a:r>
            <a:rPr kumimoji="1" lang="ja-JP" altLang="ja-JP" sz="1400" b="0" i="0" baseline="0">
              <a:solidFill>
                <a:schemeClr val="dk1"/>
              </a:solidFill>
              <a:effectLst/>
              <a:latin typeface="+mn-lt"/>
              <a:ea typeface="+mn-ea"/>
              <a:cs typeface="+mn-cs"/>
            </a:rPr>
            <a:t>当該指数は類似団体と比べ高めとなっている。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引き続き計画的かつ適切な定員管理に努める。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78232</xdr:rowOff>
    </xdr:from>
    <xdr:to>
      <xdr:col>24</xdr:col>
      <xdr:colOff>558800</xdr:colOff>
      <xdr:row>85</xdr:row>
      <xdr:rowOff>12446</xdr:rowOff>
    </xdr:to>
    <xdr:cxnSp macro="">
      <xdr:nvCxnSpPr>
        <xdr:cNvPr id="252" name="直線コネクタ 251"/>
        <xdr:cNvCxnSpPr/>
      </xdr:nvCxnSpPr>
      <xdr:spPr>
        <a:xfrm flipV="1">
          <a:off x="17018000" y="13794232"/>
          <a:ext cx="0" cy="7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53" name="給与水準   （国との比較）最小値テキスト"/>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54" name="直線コネクタ 253"/>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5" name="給与水準   （国との比較）最大値テキスト"/>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6" name="直線コネクタ 255"/>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12446</xdr:rowOff>
    </xdr:from>
    <xdr:to>
      <xdr:col>24</xdr:col>
      <xdr:colOff>558800</xdr:colOff>
      <xdr:row>85</xdr:row>
      <xdr:rowOff>41402</xdr:rowOff>
    </xdr:to>
    <xdr:cxnSp macro="">
      <xdr:nvCxnSpPr>
        <xdr:cNvPr id="257" name="直線コネクタ 256"/>
        <xdr:cNvCxnSpPr/>
      </xdr:nvCxnSpPr>
      <xdr:spPr>
        <a:xfrm flipV="1">
          <a:off x="16179800" y="145856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8"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9" name="フローチャート : 判断 258"/>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85</xdr:row>
      <xdr:rowOff>41402</xdr:rowOff>
    </xdr:to>
    <xdr:cxnSp macro="">
      <xdr:nvCxnSpPr>
        <xdr:cNvPr id="260" name="直線コネクタ 259"/>
        <xdr:cNvCxnSpPr/>
      </xdr:nvCxnSpPr>
      <xdr:spPr>
        <a:xfrm>
          <a:off x="15290800" y="145277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99568</xdr:rowOff>
    </xdr:from>
    <xdr:to>
      <xdr:col>23</xdr:col>
      <xdr:colOff>457200</xdr:colOff>
      <xdr:row>83</xdr:row>
      <xdr:rowOff>29718</xdr:rowOff>
    </xdr:to>
    <xdr:sp macro="" textlink="">
      <xdr:nvSpPr>
        <xdr:cNvPr id="261" name="フローチャート : 判断 260"/>
        <xdr:cNvSpPr/>
      </xdr:nvSpPr>
      <xdr:spPr>
        <a:xfrm>
          <a:off x="161290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39895</xdr:rowOff>
    </xdr:from>
    <xdr:ext cx="736600" cy="259045"/>
    <xdr:sp macro="" textlink="">
      <xdr:nvSpPr>
        <xdr:cNvPr id="262" name="テキスト ボックス 261"/>
        <xdr:cNvSpPr txBox="1"/>
      </xdr:nvSpPr>
      <xdr:spPr>
        <a:xfrm>
          <a:off x="15798800" y="1392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125985</xdr:rowOff>
    </xdr:to>
    <xdr:cxnSp macro="">
      <xdr:nvCxnSpPr>
        <xdr:cNvPr id="263" name="直線コネクタ 262"/>
        <xdr:cNvCxnSpPr/>
      </xdr:nvCxnSpPr>
      <xdr:spPr>
        <a:xfrm>
          <a:off x="14401800" y="1450848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32004</xdr:rowOff>
    </xdr:from>
    <xdr:to>
      <xdr:col>22</xdr:col>
      <xdr:colOff>254000</xdr:colOff>
      <xdr:row>82</xdr:row>
      <xdr:rowOff>133604</xdr:rowOff>
    </xdr:to>
    <xdr:sp macro="" textlink="">
      <xdr:nvSpPr>
        <xdr:cNvPr id="264" name="フローチャート : 判断 263"/>
        <xdr:cNvSpPr/>
      </xdr:nvSpPr>
      <xdr:spPr>
        <a:xfrm>
          <a:off x="15240000" y="140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143781</xdr:rowOff>
    </xdr:from>
    <xdr:ext cx="762000" cy="259045"/>
    <xdr:sp macro="" textlink="">
      <xdr:nvSpPr>
        <xdr:cNvPr id="265" name="テキスト ボックス 264"/>
        <xdr:cNvSpPr txBox="1"/>
      </xdr:nvSpPr>
      <xdr:spPr>
        <a:xfrm>
          <a:off x="14909800" y="1385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164085</xdr:rowOff>
    </xdr:to>
    <xdr:cxnSp macro="">
      <xdr:nvCxnSpPr>
        <xdr:cNvPr id="266" name="直線コネクタ 265"/>
        <xdr:cNvCxnSpPr/>
      </xdr:nvCxnSpPr>
      <xdr:spPr>
        <a:xfrm flipV="1">
          <a:off x="13512800" y="14508480"/>
          <a:ext cx="889000" cy="7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164846</xdr:rowOff>
    </xdr:from>
    <xdr:to>
      <xdr:col>21</xdr:col>
      <xdr:colOff>50800</xdr:colOff>
      <xdr:row>82</xdr:row>
      <xdr:rowOff>94996</xdr:rowOff>
    </xdr:to>
    <xdr:sp macro="" textlink="">
      <xdr:nvSpPr>
        <xdr:cNvPr id="267" name="フローチャート : 判断 266"/>
        <xdr:cNvSpPr/>
      </xdr:nvSpPr>
      <xdr:spPr>
        <a:xfrm>
          <a:off x="14351000" y="1405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105173</xdr:rowOff>
    </xdr:from>
    <xdr:ext cx="762000" cy="259045"/>
    <xdr:sp macro="" textlink="">
      <xdr:nvSpPr>
        <xdr:cNvPr id="268" name="テキスト ボックス 267"/>
        <xdr:cNvSpPr txBox="1"/>
      </xdr:nvSpPr>
      <xdr:spPr>
        <a:xfrm>
          <a:off x="14020800" y="1382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79756</xdr:rowOff>
    </xdr:from>
    <xdr:to>
      <xdr:col>19</xdr:col>
      <xdr:colOff>533400</xdr:colOff>
      <xdr:row>87</xdr:row>
      <xdr:rowOff>9906</xdr:rowOff>
    </xdr:to>
    <xdr:sp macro="" textlink="">
      <xdr:nvSpPr>
        <xdr:cNvPr id="269" name="フローチャート : 判断 268"/>
        <xdr:cNvSpPr/>
      </xdr:nvSpPr>
      <xdr:spPr>
        <a:xfrm>
          <a:off x="13462000" y="1482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20083</xdr:rowOff>
    </xdr:from>
    <xdr:ext cx="762000" cy="259045"/>
    <xdr:sp macro="" textlink="">
      <xdr:nvSpPr>
        <xdr:cNvPr id="270" name="テキスト ボックス 269"/>
        <xdr:cNvSpPr txBox="1"/>
      </xdr:nvSpPr>
      <xdr:spPr>
        <a:xfrm>
          <a:off x="13131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76" name="円/楕円 275"/>
        <xdr:cNvSpPr/>
      </xdr:nvSpPr>
      <xdr:spPr>
        <a:xfrm>
          <a:off x="16967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28973</xdr:rowOff>
    </xdr:from>
    <xdr:ext cx="762000" cy="259045"/>
    <xdr:sp macro="" textlink="">
      <xdr:nvSpPr>
        <xdr:cNvPr id="277" name="給与水準   （国との比較）該当値テキスト"/>
        <xdr:cNvSpPr txBox="1"/>
      </xdr:nvSpPr>
      <xdr:spPr>
        <a:xfrm>
          <a:off x="17106900" y="1443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8" name="円/楕円 277"/>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9" name="テキスト ボックス 278"/>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80" name="円/楕円 279"/>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81" name="テキスト ボックス 280"/>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2" name="円/楕円 281"/>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83" name="テキスト ボックス 282"/>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113285</xdr:rowOff>
    </xdr:from>
    <xdr:to>
      <xdr:col>19</xdr:col>
      <xdr:colOff>533400</xdr:colOff>
      <xdr:row>89</xdr:row>
      <xdr:rowOff>43435</xdr:rowOff>
    </xdr:to>
    <xdr:sp macro="" textlink="">
      <xdr:nvSpPr>
        <xdr:cNvPr id="284" name="円/楕円 283"/>
        <xdr:cNvSpPr/>
      </xdr:nvSpPr>
      <xdr:spPr>
        <a:xfrm>
          <a:off x="13462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28212</xdr:rowOff>
    </xdr:from>
    <xdr:ext cx="762000" cy="259045"/>
    <xdr:sp macro="" textlink="">
      <xdr:nvSpPr>
        <xdr:cNvPr id="285" name="テキスト ボックス 284"/>
        <xdr:cNvSpPr txBox="1"/>
      </xdr:nvSpPr>
      <xdr:spPr>
        <a:xfrm>
          <a:off x="13131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行政改革実施計画や定員適正化計画に基づき、組織機構の見直しや指定管理業務委託等を実施するなど職員数の抑制に努めてきたこと、消防業務等を一部事務組合で行っていることなどから、類似団体平均と比べ低い水準に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引き続き、行政改革実施計画に基づく事務事業の見直し等、更なる業務効率化を図り、適切な定員管理に努める。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5" name="直線コネクタ 314"/>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6"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7" name="直線コネクタ 316"/>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166688</xdr:rowOff>
    </xdr:from>
    <xdr:to>
      <xdr:col>24</xdr:col>
      <xdr:colOff>558800</xdr:colOff>
      <xdr:row>59</xdr:row>
      <xdr:rowOff>168698</xdr:rowOff>
    </xdr:to>
    <xdr:cxnSp macro="">
      <xdr:nvCxnSpPr>
        <xdr:cNvPr id="320" name="直線コネクタ 319"/>
        <xdr:cNvCxnSpPr/>
      </xdr:nvCxnSpPr>
      <xdr:spPr>
        <a:xfrm flipV="1">
          <a:off x="16179800" y="1028223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1"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168698</xdr:rowOff>
    </xdr:from>
    <xdr:to>
      <xdr:col>23</xdr:col>
      <xdr:colOff>406400</xdr:colOff>
      <xdr:row>59</xdr:row>
      <xdr:rowOff>168698</xdr:rowOff>
    </xdr:to>
    <xdr:cxnSp macro="">
      <xdr:nvCxnSpPr>
        <xdr:cNvPr id="323" name="直線コネクタ 322"/>
        <xdr:cNvCxnSpPr/>
      </xdr:nvCxnSpPr>
      <xdr:spPr>
        <a:xfrm>
          <a:off x="15290800" y="10284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5" name="テキスト ボックス 324"/>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168698</xdr:rowOff>
    </xdr:from>
    <xdr:to>
      <xdr:col>22</xdr:col>
      <xdr:colOff>203200</xdr:colOff>
      <xdr:row>60</xdr:row>
      <xdr:rowOff>15346</xdr:rowOff>
    </xdr:to>
    <xdr:cxnSp macro="">
      <xdr:nvCxnSpPr>
        <xdr:cNvPr id="326" name="直線コネクタ 325"/>
        <xdr:cNvCxnSpPr/>
      </xdr:nvCxnSpPr>
      <xdr:spPr>
        <a:xfrm flipV="1">
          <a:off x="14401800" y="1028424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7" name="フローチャート : 判断 326"/>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28" name="テキスト ボックス 327"/>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13335</xdr:rowOff>
    </xdr:from>
    <xdr:to>
      <xdr:col>21</xdr:col>
      <xdr:colOff>0</xdr:colOff>
      <xdr:row>60</xdr:row>
      <xdr:rowOff>15346</xdr:rowOff>
    </xdr:to>
    <xdr:cxnSp macro="">
      <xdr:nvCxnSpPr>
        <xdr:cNvPr id="329" name="直線コネクタ 328"/>
        <xdr:cNvCxnSpPr/>
      </xdr:nvCxnSpPr>
      <xdr:spPr>
        <a:xfrm>
          <a:off x="13512800" y="1030033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0" name="フローチャート : 判断 329"/>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1" name="テキスト ボックス 330"/>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2" name="フローチャート : 判断 331"/>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3" name="テキスト ボックス 332"/>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115888</xdr:rowOff>
    </xdr:from>
    <xdr:to>
      <xdr:col>24</xdr:col>
      <xdr:colOff>609600</xdr:colOff>
      <xdr:row>60</xdr:row>
      <xdr:rowOff>46038</xdr:rowOff>
    </xdr:to>
    <xdr:sp macro="" textlink="">
      <xdr:nvSpPr>
        <xdr:cNvPr id="339" name="円/楕円 338"/>
        <xdr:cNvSpPr/>
      </xdr:nvSpPr>
      <xdr:spPr>
        <a:xfrm>
          <a:off x="169672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132415</xdr:rowOff>
    </xdr:from>
    <xdr:ext cx="762000" cy="259045"/>
    <xdr:sp macro="" textlink="">
      <xdr:nvSpPr>
        <xdr:cNvPr id="340" name="定員管理の状況該当値テキスト"/>
        <xdr:cNvSpPr txBox="1"/>
      </xdr:nvSpPr>
      <xdr:spPr>
        <a:xfrm>
          <a:off x="17106900" y="100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117898</xdr:rowOff>
    </xdr:from>
    <xdr:to>
      <xdr:col>23</xdr:col>
      <xdr:colOff>457200</xdr:colOff>
      <xdr:row>60</xdr:row>
      <xdr:rowOff>48048</xdr:rowOff>
    </xdr:to>
    <xdr:sp macro="" textlink="">
      <xdr:nvSpPr>
        <xdr:cNvPr id="341" name="円/楕円 340"/>
        <xdr:cNvSpPr/>
      </xdr:nvSpPr>
      <xdr:spPr>
        <a:xfrm>
          <a:off x="16129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58225</xdr:rowOff>
    </xdr:from>
    <xdr:ext cx="736600" cy="259045"/>
    <xdr:sp macro="" textlink="">
      <xdr:nvSpPr>
        <xdr:cNvPr id="342" name="テキスト ボックス 341"/>
        <xdr:cNvSpPr txBox="1"/>
      </xdr:nvSpPr>
      <xdr:spPr>
        <a:xfrm>
          <a:off x="15798800" y="1000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117898</xdr:rowOff>
    </xdr:from>
    <xdr:to>
      <xdr:col>22</xdr:col>
      <xdr:colOff>254000</xdr:colOff>
      <xdr:row>60</xdr:row>
      <xdr:rowOff>48048</xdr:rowOff>
    </xdr:to>
    <xdr:sp macro="" textlink="">
      <xdr:nvSpPr>
        <xdr:cNvPr id="343" name="円/楕円 342"/>
        <xdr:cNvSpPr/>
      </xdr:nvSpPr>
      <xdr:spPr>
        <a:xfrm>
          <a:off x="15240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58225</xdr:rowOff>
    </xdr:from>
    <xdr:ext cx="762000" cy="259045"/>
    <xdr:sp macro="" textlink="">
      <xdr:nvSpPr>
        <xdr:cNvPr id="344" name="テキスト ボックス 343"/>
        <xdr:cNvSpPr txBox="1"/>
      </xdr:nvSpPr>
      <xdr:spPr>
        <a:xfrm>
          <a:off x="14909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135996</xdr:rowOff>
    </xdr:from>
    <xdr:to>
      <xdr:col>21</xdr:col>
      <xdr:colOff>50800</xdr:colOff>
      <xdr:row>60</xdr:row>
      <xdr:rowOff>66146</xdr:rowOff>
    </xdr:to>
    <xdr:sp macro="" textlink="">
      <xdr:nvSpPr>
        <xdr:cNvPr id="345" name="円/楕円 344"/>
        <xdr:cNvSpPr/>
      </xdr:nvSpPr>
      <xdr:spPr>
        <a:xfrm>
          <a:off x="14351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76323</xdr:rowOff>
    </xdr:from>
    <xdr:ext cx="762000" cy="259045"/>
    <xdr:sp macro="" textlink="">
      <xdr:nvSpPr>
        <xdr:cNvPr id="346" name="テキスト ボックス 345"/>
        <xdr:cNvSpPr txBox="1"/>
      </xdr:nvSpPr>
      <xdr:spPr>
        <a:xfrm>
          <a:off x="14020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133985</xdr:rowOff>
    </xdr:from>
    <xdr:to>
      <xdr:col>19</xdr:col>
      <xdr:colOff>533400</xdr:colOff>
      <xdr:row>60</xdr:row>
      <xdr:rowOff>64135</xdr:rowOff>
    </xdr:to>
    <xdr:sp macro="" textlink="">
      <xdr:nvSpPr>
        <xdr:cNvPr id="347" name="円/楕円 346"/>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74312</xdr:rowOff>
    </xdr:from>
    <xdr:ext cx="762000" cy="259045"/>
    <xdr:sp macro="" textlink="">
      <xdr:nvSpPr>
        <xdr:cNvPr id="348" name="テキスト ボックス 347"/>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実質公債費比率は、合併特例債の元利償還金が減少したことなどにより、３か年平均で</a:t>
          </a:r>
          <a:r>
            <a:rPr kumimoji="1" lang="en-US" altLang="ja-JP" sz="1400" b="0" i="0" baseline="0">
              <a:solidFill>
                <a:schemeClr val="dk1"/>
              </a:solidFill>
              <a:effectLst/>
              <a:latin typeface="+mn-lt"/>
              <a:ea typeface="+mn-ea"/>
              <a:cs typeface="+mn-cs"/>
            </a:rPr>
            <a:t>9.3</a:t>
          </a:r>
          <a:r>
            <a:rPr kumimoji="1" lang="ja-JP" altLang="ja-JP" sz="1400" b="0" i="0" baseline="0">
              <a:solidFill>
                <a:schemeClr val="dk1"/>
              </a:solidFill>
              <a:effectLst/>
              <a:latin typeface="+mn-lt"/>
              <a:ea typeface="+mn-ea"/>
              <a:cs typeface="+mn-cs"/>
            </a:rPr>
            <a:t>％となり前年度から</a:t>
          </a:r>
          <a:r>
            <a:rPr kumimoji="1" lang="en-US" altLang="ja-JP" sz="1400" b="0" i="0" baseline="0">
              <a:solidFill>
                <a:schemeClr val="dk1"/>
              </a:solidFill>
              <a:effectLst/>
              <a:latin typeface="+mn-lt"/>
              <a:ea typeface="+mn-ea"/>
              <a:cs typeface="+mn-cs"/>
            </a:rPr>
            <a:t>0.1</a:t>
          </a:r>
          <a:r>
            <a:rPr kumimoji="1" lang="ja-JP" altLang="ja-JP" sz="1400" b="0" i="0" baseline="0">
              <a:solidFill>
                <a:schemeClr val="dk1"/>
              </a:solidFill>
              <a:effectLst/>
              <a:latin typeface="+mn-lt"/>
              <a:ea typeface="+mn-ea"/>
              <a:cs typeface="+mn-cs"/>
            </a:rPr>
            <a:t>ポイント、単年度で</a:t>
          </a:r>
          <a:r>
            <a:rPr kumimoji="1" lang="ja-JP" altLang="en-US" sz="1400" b="0" i="0" baseline="0">
              <a:solidFill>
                <a:schemeClr val="dk1"/>
              </a:solidFill>
              <a:effectLst/>
              <a:latin typeface="+mn-lt"/>
              <a:ea typeface="+mn-ea"/>
              <a:cs typeface="+mn-cs"/>
            </a:rPr>
            <a:t>も</a:t>
          </a:r>
          <a:r>
            <a:rPr kumimoji="1" lang="en-US" altLang="ja-JP" sz="1400" b="0" i="0" baseline="0">
              <a:solidFill>
                <a:schemeClr val="dk1"/>
              </a:solidFill>
              <a:effectLst/>
              <a:latin typeface="+mn-lt"/>
              <a:ea typeface="+mn-ea"/>
              <a:cs typeface="+mn-cs"/>
            </a:rPr>
            <a:t>1.1</a:t>
          </a:r>
          <a:r>
            <a:rPr kumimoji="1" lang="ja-JP" altLang="ja-JP" sz="1400" b="0" i="0" baseline="0">
              <a:solidFill>
                <a:schemeClr val="dk1"/>
              </a:solidFill>
              <a:effectLst/>
              <a:latin typeface="+mn-lt"/>
              <a:ea typeface="+mn-ea"/>
              <a:cs typeface="+mn-cs"/>
            </a:rPr>
            <a:t>ポイント改善した。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未だ類似団体平均を上回っていることから、引き続き特定財源の確保に努め、緊急度・住民ニーズを的確に把握した事業の選択により、公債費の適正化に努める。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78" name="直線コネクタ 377"/>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1"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2" name="直線コネクタ 381"/>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79647</xdr:rowOff>
    </xdr:from>
    <xdr:to>
      <xdr:col>24</xdr:col>
      <xdr:colOff>558800</xdr:colOff>
      <xdr:row>41</xdr:row>
      <xdr:rowOff>86541</xdr:rowOff>
    </xdr:to>
    <xdr:cxnSp macro="">
      <xdr:nvCxnSpPr>
        <xdr:cNvPr id="383" name="直線コネクタ 382"/>
        <xdr:cNvCxnSpPr/>
      </xdr:nvCxnSpPr>
      <xdr:spPr>
        <a:xfrm flipV="1">
          <a:off x="16179800" y="710909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86541</xdr:rowOff>
    </xdr:from>
    <xdr:to>
      <xdr:col>23</xdr:col>
      <xdr:colOff>406400</xdr:colOff>
      <xdr:row>41</xdr:row>
      <xdr:rowOff>127907</xdr:rowOff>
    </xdr:to>
    <xdr:cxnSp macro="">
      <xdr:nvCxnSpPr>
        <xdr:cNvPr id="386" name="直線コネクタ 385"/>
        <xdr:cNvCxnSpPr/>
      </xdr:nvCxnSpPr>
      <xdr:spPr>
        <a:xfrm flipV="1">
          <a:off x="15290800" y="71159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7" name="フローチャート : 判断 386"/>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88" name="テキスト ボックス 387"/>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127907</xdr:rowOff>
    </xdr:from>
    <xdr:to>
      <xdr:col>22</xdr:col>
      <xdr:colOff>203200</xdr:colOff>
      <xdr:row>42</xdr:row>
      <xdr:rowOff>18506</xdr:rowOff>
    </xdr:to>
    <xdr:cxnSp macro="">
      <xdr:nvCxnSpPr>
        <xdr:cNvPr id="389" name="直線コネクタ 388"/>
        <xdr:cNvCxnSpPr/>
      </xdr:nvCxnSpPr>
      <xdr:spPr>
        <a:xfrm flipV="1">
          <a:off x="14401800" y="71573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0" name="フローチャート : 判断 389"/>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1" name="テキスト ボックス 390"/>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18506</xdr:rowOff>
    </xdr:from>
    <xdr:to>
      <xdr:col>21</xdr:col>
      <xdr:colOff>0</xdr:colOff>
      <xdr:row>42</xdr:row>
      <xdr:rowOff>115026</xdr:rowOff>
    </xdr:to>
    <xdr:cxnSp macro="">
      <xdr:nvCxnSpPr>
        <xdr:cNvPr id="392" name="直線コネクタ 391"/>
        <xdr:cNvCxnSpPr/>
      </xdr:nvCxnSpPr>
      <xdr:spPr>
        <a:xfrm flipV="1">
          <a:off x="13512800" y="72194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3" name="フローチャート :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5" name="フローチャート : 判断 394"/>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396" name="テキスト ボックス 395"/>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28847</xdr:rowOff>
    </xdr:from>
    <xdr:to>
      <xdr:col>24</xdr:col>
      <xdr:colOff>609600</xdr:colOff>
      <xdr:row>41</xdr:row>
      <xdr:rowOff>130447</xdr:rowOff>
    </xdr:to>
    <xdr:sp macro="" textlink="">
      <xdr:nvSpPr>
        <xdr:cNvPr id="402" name="円/楕円 401"/>
        <xdr:cNvSpPr/>
      </xdr:nvSpPr>
      <xdr:spPr>
        <a:xfrm>
          <a:off x="169672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924</xdr:rowOff>
    </xdr:from>
    <xdr:ext cx="762000" cy="259045"/>
    <xdr:sp macro="" textlink="">
      <xdr:nvSpPr>
        <xdr:cNvPr id="403" name="公債費負担の状況該当値テキスト"/>
        <xdr:cNvSpPr txBox="1"/>
      </xdr:nvSpPr>
      <xdr:spPr>
        <a:xfrm>
          <a:off x="17106900" y="70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35741</xdr:rowOff>
    </xdr:from>
    <xdr:to>
      <xdr:col>23</xdr:col>
      <xdr:colOff>457200</xdr:colOff>
      <xdr:row>41</xdr:row>
      <xdr:rowOff>137341</xdr:rowOff>
    </xdr:to>
    <xdr:sp macro="" textlink="">
      <xdr:nvSpPr>
        <xdr:cNvPr id="404" name="円/楕円 403"/>
        <xdr:cNvSpPr/>
      </xdr:nvSpPr>
      <xdr:spPr>
        <a:xfrm>
          <a:off x="16129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122118</xdr:rowOff>
    </xdr:from>
    <xdr:ext cx="736600" cy="259045"/>
    <xdr:sp macro="" textlink="">
      <xdr:nvSpPr>
        <xdr:cNvPr id="405" name="テキスト ボックス 404"/>
        <xdr:cNvSpPr txBox="1"/>
      </xdr:nvSpPr>
      <xdr:spPr>
        <a:xfrm>
          <a:off x="15798800" y="715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77107</xdr:rowOff>
    </xdr:from>
    <xdr:to>
      <xdr:col>22</xdr:col>
      <xdr:colOff>254000</xdr:colOff>
      <xdr:row>42</xdr:row>
      <xdr:rowOff>7257</xdr:rowOff>
    </xdr:to>
    <xdr:sp macro="" textlink="">
      <xdr:nvSpPr>
        <xdr:cNvPr id="406" name="円/楕円 405"/>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163484</xdr:rowOff>
    </xdr:from>
    <xdr:ext cx="762000" cy="259045"/>
    <xdr:sp macro="" textlink="">
      <xdr:nvSpPr>
        <xdr:cNvPr id="407" name="テキスト ボックス 406"/>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139156</xdr:rowOff>
    </xdr:from>
    <xdr:to>
      <xdr:col>21</xdr:col>
      <xdr:colOff>50800</xdr:colOff>
      <xdr:row>42</xdr:row>
      <xdr:rowOff>69306</xdr:rowOff>
    </xdr:to>
    <xdr:sp macro="" textlink="">
      <xdr:nvSpPr>
        <xdr:cNvPr id="408" name="円/楕円 407"/>
        <xdr:cNvSpPr/>
      </xdr:nvSpPr>
      <xdr:spPr>
        <a:xfrm>
          <a:off x="14351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54083</xdr:rowOff>
    </xdr:from>
    <xdr:ext cx="762000" cy="259045"/>
    <xdr:sp macro="" textlink="">
      <xdr:nvSpPr>
        <xdr:cNvPr id="409" name="テキスト ボックス 408"/>
        <xdr:cNvSpPr txBox="1"/>
      </xdr:nvSpPr>
      <xdr:spPr>
        <a:xfrm>
          <a:off x="14020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410" name="円/楕円 409"/>
        <xdr:cNvSpPr/>
      </xdr:nvSpPr>
      <xdr:spPr>
        <a:xfrm>
          <a:off x="13462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150603</xdr:rowOff>
    </xdr:from>
    <xdr:ext cx="762000" cy="259045"/>
    <xdr:sp macro="" textlink="">
      <xdr:nvSpPr>
        <xdr:cNvPr id="411" name="テキスト ボックス 410"/>
        <xdr:cNvSpPr txBox="1"/>
      </xdr:nvSpPr>
      <xdr:spPr>
        <a:xfrm>
          <a:off x="13131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一部事務組合で建設を進めていた中東遠総合医療センターが完成し、</a:t>
          </a:r>
          <a:r>
            <a:rPr kumimoji="1" lang="ja-JP" altLang="en-US" sz="1400" b="0" i="0" baseline="0">
              <a:solidFill>
                <a:schemeClr val="dk1"/>
              </a:solidFill>
              <a:effectLst/>
              <a:latin typeface="+mn-lt"/>
              <a:ea typeface="+mn-ea"/>
              <a:cs typeface="+mn-cs"/>
            </a:rPr>
            <a:t>企業会計化したことにより、平</a:t>
          </a:r>
          <a:r>
            <a:rPr kumimoji="1" lang="ja-JP" altLang="ja-JP" sz="1400" b="0" i="0" baseline="0">
              <a:solidFill>
                <a:schemeClr val="dk1"/>
              </a:solidFill>
              <a:effectLst/>
              <a:latin typeface="+mn-lt"/>
              <a:ea typeface="+mn-ea"/>
              <a:cs typeface="+mn-cs"/>
            </a:rPr>
            <a:t>成</a:t>
          </a:r>
          <a:r>
            <a:rPr kumimoji="1" lang="en-US" altLang="ja-JP" sz="1400" b="0" i="0" baseline="0">
              <a:solidFill>
                <a:schemeClr val="dk1"/>
              </a:solidFill>
              <a:effectLst/>
              <a:latin typeface="+mn-lt"/>
              <a:ea typeface="+mn-ea"/>
              <a:cs typeface="+mn-cs"/>
            </a:rPr>
            <a:t>25</a:t>
          </a:r>
          <a:r>
            <a:rPr kumimoji="1" lang="ja-JP" altLang="ja-JP" sz="1400" b="0" i="0" baseline="0">
              <a:solidFill>
                <a:schemeClr val="dk1"/>
              </a:solidFill>
              <a:effectLst/>
              <a:latin typeface="+mn-lt"/>
              <a:ea typeface="+mn-ea"/>
              <a:cs typeface="+mn-cs"/>
            </a:rPr>
            <a:t>年度に数値が大きく改善したが、</a:t>
          </a:r>
          <a:r>
            <a:rPr kumimoji="1" lang="ja-JP" altLang="en-US"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28</a:t>
          </a:r>
          <a:r>
            <a:rPr kumimoji="1" lang="ja-JP" altLang="en-US" sz="1400" b="0" i="0" baseline="0">
              <a:solidFill>
                <a:schemeClr val="dk1"/>
              </a:solidFill>
              <a:effectLst/>
              <a:latin typeface="+mn-lt"/>
              <a:ea typeface="+mn-ea"/>
              <a:cs typeface="+mn-cs"/>
            </a:rPr>
            <a:t>年度は総合体育館の整備開始により数値が悪化しており、</a:t>
          </a:r>
          <a:r>
            <a:rPr kumimoji="1" lang="ja-JP" altLang="ja-JP" sz="1400" b="0" i="0" baseline="0">
              <a:solidFill>
                <a:schemeClr val="dk1"/>
              </a:solidFill>
              <a:effectLst/>
              <a:latin typeface="+mn-lt"/>
              <a:ea typeface="+mn-ea"/>
              <a:cs typeface="+mn-cs"/>
            </a:rPr>
            <a:t>類似団体と比較すると、</a:t>
          </a:r>
          <a:r>
            <a:rPr kumimoji="1" lang="ja-JP" altLang="en-US" sz="1400" b="0" i="0" baseline="0">
              <a:solidFill>
                <a:schemeClr val="dk1"/>
              </a:solidFill>
              <a:effectLst/>
              <a:latin typeface="+mn-lt"/>
              <a:ea typeface="+mn-ea"/>
              <a:cs typeface="+mn-cs"/>
            </a:rPr>
            <a:t>高めとなっている。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今後、新規事業の実施に当たっては、その必要性や緊急性を十分に検討するとともに、将来負担比率等健全化判断比率に注視しながら、起債額の適正化に努めていく。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0" name="直線コネクタ 439"/>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1"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2" name="直線コネクタ 441"/>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137541</xdr:rowOff>
    </xdr:from>
    <xdr:to>
      <xdr:col>24</xdr:col>
      <xdr:colOff>558800</xdr:colOff>
      <xdr:row>16</xdr:row>
      <xdr:rowOff>81915</xdr:rowOff>
    </xdr:to>
    <xdr:cxnSp macro="">
      <xdr:nvCxnSpPr>
        <xdr:cNvPr id="445" name="直線コネクタ 444"/>
        <xdr:cNvCxnSpPr/>
      </xdr:nvCxnSpPr>
      <xdr:spPr>
        <a:xfrm>
          <a:off x="16179800" y="2709291"/>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46"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7" name="フローチャート : 判断 446"/>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137541</xdr:rowOff>
    </xdr:from>
    <xdr:to>
      <xdr:col>23</xdr:col>
      <xdr:colOff>406400</xdr:colOff>
      <xdr:row>16</xdr:row>
      <xdr:rowOff>53763</xdr:rowOff>
    </xdr:to>
    <xdr:cxnSp macro="">
      <xdr:nvCxnSpPr>
        <xdr:cNvPr id="448" name="直線コネクタ 447"/>
        <xdr:cNvCxnSpPr/>
      </xdr:nvCxnSpPr>
      <xdr:spPr>
        <a:xfrm flipV="1">
          <a:off x="15290800" y="2709291"/>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0" name="テキスト ボックス 449"/>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53763</xdr:rowOff>
    </xdr:from>
    <xdr:to>
      <xdr:col>22</xdr:col>
      <xdr:colOff>203200</xdr:colOff>
      <xdr:row>16</xdr:row>
      <xdr:rowOff>86741</xdr:rowOff>
    </xdr:to>
    <xdr:cxnSp macro="">
      <xdr:nvCxnSpPr>
        <xdr:cNvPr id="451" name="直線コネクタ 450"/>
        <xdr:cNvCxnSpPr/>
      </xdr:nvCxnSpPr>
      <xdr:spPr>
        <a:xfrm flipV="1">
          <a:off x="14401800" y="2796963"/>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2" name="フローチャート : 判断 451"/>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3" name="テキスト ボックス 452"/>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86741</xdr:rowOff>
    </xdr:from>
    <xdr:to>
      <xdr:col>21</xdr:col>
      <xdr:colOff>0</xdr:colOff>
      <xdr:row>18</xdr:row>
      <xdr:rowOff>59944</xdr:rowOff>
    </xdr:to>
    <xdr:cxnSp macro="">
      <xdr:nvCxnSpPr>
        <xdr:cNvPr id="454" name="直線コネクタ 453"/>
        <xdr:cNvCxnSpPr/>
      </xdr:nvCxnSpPr>
      <xdr:spPr>
        <a:xfrm flipV="1">
          <a:off x="13512800" y="2829941"/>
          <a:ext cx="889000" cy="3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5" name="フローチャート : 判断 454"/>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6" name="テキスト ボックス 455"/>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7" name="フローチャート : 判断 456"/>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58" name="テキスト ボックス 457"/>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31115</xdr:rowOff>
    </xdr:from>
    <xdr:to>
      <xdr:col>24</xdr:col>
      <xdr:colOff>609600</xdr:colOff>
      <xdr:row>16</xdr:row>
      <xdr:rowOff>132715</xdr:rowOff>
    </xdr:to>
    <xdr:sp macro="" textlink="">
      <xdr:nvSpPr>
        <xdr:cNvPr id="464" name="円/楕円 463"/>
        <xdr:cNvSpPr/>
      </xdr:nvSpPr>
      <xdr:spPr>
        <a:xfrm>
          <a:off x="169672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3192</xdr:rowOff>
    </xdr:from>
    <xdr:ext cx="762000" cy="259045"/>
    <xdr:sp macro="" textlink="">
      <xdr:nvSpPr>
        <xdr:cNvPr id="465" name="将来負担の状況該当値テキスト"/>
        <xdr:cNvSpPr txBox="1"/>
      </xdr:nvSpPr>
      <xdr:spPr>
        <a:xfrm>
          <a:off x="17106900" y="274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86741</xdr:rowOff>
    </xdr:from>
    <xdr:to>
      <xdr:col>23</xdr:col>
      <xdr:colOff>457200</xdr:colOff>
      <xdr:row>16</xdr:row>
      <xdr:rowOff>16891</xdr:rowOff>
    </xdr:to>
    <xdr:sp macro="" textlink="">
      <xdr:nvSpPr>
        <xdr:cNvPr id="466" name="円/楕円 465"/>
        <xdr:cNvSpPr/>
      </xdr:nvSpPr>
      <xdr:spPr>
        <a:xfrm>
          <a:off x="16129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1668</xdr:rowOff>
    </xdr:from>
    <xdr:ext cx="736600" cy="259045"/>
    <xdr:sp macro="" textlink="">
      <xdr:nvSpPr>
        <xdr:cNvPr id="467" name="テキスト ボックス 466"/>
        <xdr:cNvSpPr txBox="1"/>
      </xdr:nvSpPr>
      <xdr:spPr>
        <a:xfrm>
          <a:off x="15798800" y="2744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2963</xdr:rowOff>
    </xdr:from>
    <xdr:to>
      <xdr:col>22</xdr:col>
      <xdr:colOff>254000</xdr:colOff>
      <xdr:row>16</xdr:row>
      <xdr:rowOff>104563</xdr:rowOff>
    </xdr:to>
    <xdr:sp macro="" textlink="">
      <xdr:nvSpPr>
        <xdr:cNvPr id="468" name="円/楕円 467"/>
        <xdr:cNvSpPr/>
      </xdr:nvSpPr>
      <xdr:spPr>
        <a:xfrm>
          <a:off x="15240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89340</xdr:rowOff>
    </xdr:from>
    <xdr:ext cx="762000" cy="259045"/>
    <xdr:sp macro="" textlink="">
      <xdr:nvSpPr>
        <xdr:cNvPr id="469" name="テキスト ボックス 468"/>
        <xdr:cNvSpPr txBox="1"/>
      </xdr:nvSpPr>
      <xdr:spPr>
        <a:xfrm>
          <a:off x="14909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35941</xdr:rowOff>
    </xdr:from>
    <xdr:to>
      <xdr:col>21</xdr:col>
      <xdr:colOff>50800</xdr:colOff>
      <xdr:row>16</xdr:row>
      <xdr:rowOff>137541</xdr:rowOff>
    </xdr:to>
    <xdr:sp macro="" textlink="">
      <xdr:nvSpPr>
        <xdr:cNvPr id="470" name="円/楕円 469"/>
        <xdr:cNvSpPr/>
      </xdr:nvSpPr>
      <xdr:spPr>
        <a:xfrm>
          <a:off x="14351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122318</xdr:rowOff>
    </xdr:from>
    <xdr:ext cx="762000" cy="259045"/>
    <xdr:sp macro="" textlink="">
      <xdr:nvSpPr>
        <xdr:cNvPr id="471" name="テキスト ボックス 470"/>
        <xdr:cNvSpPr txBox="1"/>
      </xdr:nvSpPr>
      <xdr:spPr>
        <a:xfrm>
          <a:off x="14020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9144</xdr:rowOff>
    </xdr:from>
    <xdr:to>
      <xdr:col>19</xdr:col>
      <xdr:colOff>533400</xdr:colOff>
      <xdr:row>18</xdr:row>
      <xdr:rowOff>110744</xdr:rowOff>
    </xdr:to>
    <xdr:sp macro="" textlink="">
      <xdr:nvSpPr>
        <xdr:cNvPr id="472" name="円/楕円 471"/>
        <xdr:cNvSpPr/>
      </xdr:nvSpPr>
      <xdr:spPr>
        <a:xfrm>
          <a:off x="13462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95521</xdr:rowOff>
    </xdr:from>
    <xdr:ext cx="762000" cy="259045"/>
    <xdr:sp macro="" textlink="">
      <xdr:nvSpPr>
        <xdr:cNvPr id="473" name="テキスト ボックス 472"/>
        <xdr:cNvSpPr txBox="1"/>
      </xdr:nvSpPr>
      <xdr:spPr>
        <a:xfrm>
          <a:off x="13131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87,603
83,986
108.33
33,495,182
32,585,955
899,608
18,918,719
25,348,873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人件費に係る経常収支比率が、類似団体平均より良好な要因として、消防業務等を一部事務組合で行っていることが挙げられる。</a:t>
          </a:r>
          <a:r>
            <a:rPr kumimoji="1" lang="ja-JP" altLang="en-US" sz="1400" b="0" i="0" baseline="0">
              <a:solidFill>
                <a:schemeClr val="dk1"/>
              </a:solidFill>
              <a:effectLst/>
              <a:latin typeface="+mn-lt"/>
              <a:ea typeface="+mn-ea"/>
              <a:cs typeface="+mn-cs"/>
            </a:rPr>
            <a:t>（補助費等に計上されている）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今後も、行政改革実施計画の遂行による業務効率化を進めるとともに、一部事務組合、公営企業等の人件費に充てる繰出金等を含め、適正化に努める。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39370</xdr:rowOff>
    </xdr:to>
    <xdr:cxnSp macro="">
      <xdr:nvCxnSpPr>
        <xdr:cNvPr id="66" name="直線コネクタ 65"/>
        <xdr:cNvCxnSpPr/>
      </xdr:nvCxnSpPr>
      <xdr:spPr>
        <a:xfrm>
          <a:off x="3987800" y="6002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1270</xdr:rowOff>
    </xdr:to>
    <xdr:cxnSp macro="">
      <xdr:nvCxnSpPr>
        <xdr:cNvPr id="69" name="直線コネクタ 68"/>
        <xdr:cNvCxnSpPr/>
      </xdr:nvCxnSpPr>
      <xdr:spPr>
        <a:xfrm>
          <a:off x="3098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157480</xdr:rowOff>
    </xdr:from>
    <xdr:to>
      <xdr:col>4</xdr:col>
      <xdr:colOff>346075</xdr:colOff>
      <xdr:row>35</xdr:row>
      <xdr:rowOff>77470</xdr:rowOff>
    </xdr:to>
    <xdr:cxnSp macro="">
      <xdr:nvCxnSpPr>
        <xdr:cNvPr id="72" name="直線コネクタ 71"/>
        <xdr:cNvCxnSpPr/>
      </xdr:nvCxnSpPr>
      <xdr:spPr>
        <a:xfrm flipV="1">
          <a:off x="2209800" y="598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96520</xdr:rowOff>
    </xdr:from>
    <xdr:to>
      <xdr:col>3</xdr:col>
      <xdr:colOff>142875</xdr:colOff>
      <xdr:row>35</xdr:row>
      <xdr:rowOff>77470</xdr:rowOff>
    </xdr:to>
    <xdr:cxnSp macro="">
      <xdr:nvCxnSpPr>
        <xdr:cNvPr id="75" name="直線コネクタ 74"/>
        <xdr:cNvCxnSpPr/>
      </xdr:nvCxnSpPr>
      <xdr:spPr>
        <a:xfrm>
          <a:off x="1320800" y="5925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106680</xdr:rowOff>
    </xdr:from>
    <xdr:to>
      <xdr:col>4</xdr:col>
      <xdr:colOff>396875</xdr:colOff>
      <xdr:row>35</xdr:row>
      <xdr:rowOff>36830</xdr:rowOff>
    </xdr:to>
    <xdr:sp macro="" textlink="">
      <xdr:nvSpPr>
        <xdr:cNvPr id="89" name="円/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91" name="円/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45720</xdr:rowOff>
    </xdr:from>
    <xdr:to>
      <xdr:col>1</xdr:col>
      <xdr:colOff>676275</xdr:colOff>
      <xdr:row>34</xdr:row>
      <xdr:rowOff>147320</xdr:rowOff>
    </xdr:to>
    <xdr:sp macro="" textlink="">
      <xdr:nvSpPr>
        <xdr:cNvPr id="93" name="円/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平成</a:t>
          </a:r>
          <a:r>
            <a:rPr kumimoji="1" lang="en-US" altLang="ja-JP" sz="1400" b="0" i="0" baseline="0">
              <a:solidFill>
                <a:schemeClr val="dk1"/>
              </a:solidFill>
              <a:effectLst/>
              <a:latin typeface="+mn-lt"/>
              <a:ea typeface="+mn-ea"/>
              <a:cs typeface="+mn-cs"/>
            </a:rPr>
            <a:t>25</a:t>
          </a:r>
          <a:r>
            <a:rPr kumimoji="1" lang="ja-JP" altLang="ja-JP" sz="1400" b="0" i="0" baseline="0">
              <a:solidFill>
                <a:schemeClr val="dk1"/>
              </a:solidFill>
              <a:effectLst/>
              <a:latin typeface="+mn-lt"/>
              <a:ea typeface="+mn-ea"/>
              <a:cs typeface="+mn-cs"/>
            </a:rPr>
            <a:t>年度の中部学校給食センター稼働（幼稚園給食の完全実施）などにより、物件費に係る経常収支比率は、類似団体平均を上回って</a:t>
          </a:r>
          <a:r>
            <a:rPr kumimoji="1" lang="ja-JP" altLang="en-US" sz="1400" b="0" i="0" baseline="0">
              <a:solidFill>
                <a:schemeClr val="dk1"/>
              </a:solidFill>
              <a:effectLst/>
              <a:latin typeface="+mn-lt"/>
              <a:ea typeface="+mn-ea"/>
              <a:cs typeface="+mn-cs"/>
            </a:rPr>
            <a:t>おり年々上昇を続けている</a:t>
          </a:r>
          <a:r>
            <a:rPr kumimoji="1" lang="ja-JP" altLang="ja-JP" sz="14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今後は、</a:t>
          </a:r>
          <a:r>
            <a:rPr kumimoji="1" lang="ja-JP" altLang="en-US" sz="1400" b="0" i="0" baseline="0">
              <a:solidFill>
                <a:schemeClr val="dk1"/>
              </a:solidFill>
              <a:effectLst/>
              <a:latin typeface="+mn-lt"/>
              <a:ea typeface="+mn-ea"/>
              <a:cs typeface="+mn-cs"/>
            </a:rPr>
            <a:t>枠配分予算編成を中心とした事務事業の見直し</a:t>
          </a:r>
          <a:r>
            <a:rPr kumimoji="1" lang="ja-JP" altLang="ja-JP" sz="1400" b="0" i="0" baseline="0">
              <a:solidFill>
                <a:schemeClr val="dk1"/>
              </a:solidFill>
              <a:effectLst/>
              <a:latin typeface="+mn-lt"/>
              <a:ea typeface="+mn-ea"/>
              <a:cs typeface="+mn-cs"/>
            </a:rPr>
            <a:t>、公共施設マネジメントによる施設保有量及び維持管理コストの適正化などにより、経常経費の削減を図っていく。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96520</xdr:rowOff>
    </xdr:to>
    <xdr:cxnSp macro="">
      <xdr:nvCxnSpPr>
        <xdr:cNvPr id="127" name="直線コネクタ 126"/>
        <xdr:cNvCxnSpPr/>
      </xdr:nvCxnSpPr>
      <xdr:spPr>
        <a:xfrm>
          <a:off x="15671800" y="3121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18</xdr:row>
      <xdr:rowOff>35560</xdr:rowOff>
    </xdr:to>
    <xdr:cxnSp macro="">
      <xdr:nvCxnSpPr>
        <xdr:cNvPr id="130" name="直線コネクタ 129"/>
        <xdr:cNvCxnSpPr/>
      </xdr:nvCxnSpPr>
      <xdr:spPr>
        <a:xfrm>
          <a:off x="14782800" y="311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18</xdr:row>
      <xdr:rowOff>27940</xdr:rowOff>
    </xdr:to>
    <xdr:cxnSp macro="">
      <xdr:nvCxnSpPr>
        <xdr:cNvPr id="133" name="直線コネクタ 132"/>
        <xdr:cNvCxnSpPr/>
      </xdr:nvCxnSpPr>
      <xdr:spPr>
        <a:xfrm>
          <a:off x="13893800" y="3022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17</xdr:row>
      <xdr:rowOff>107950</xdr:rowOff>
    </xdr:to>
    <xdr:cxnSp macro="">
      <xdr:nvCxnSpPr>
        <xdr:cNvPr id="136" name="直線コネクタ 135"/>
        <xdr:cNvCxnSpPr/>
      </xdr:nvCxnSpPr>
      <xdr:spPr>
        <a:xfrm>
          <a:off x="13004800" y="27863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40" name="テキスト ボックス 139"/>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45720</xdr:rowOff>
    </xdr:from>
    <xdr:to>
      <xdr:col>24</xdr:col>
      <xdr:colOff>82550</xdr:colOff>
      <xdr:row>18</xdr:row>
      <xdr:rowOff>147320</xdr:rowOff>
    </xdr:to>
    <xdr:sp macro="" textlink="">
      <xdr:nvSpPr>
        <xdr:cNvPr id="146" name="円/楕円 145"/>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17797</xdr:rowOff>
    </xdr:from>
    <xdr:ext cx="762000" cy="259045"/>
    <xdr:sp macro="" textlink="">
      <xdr:nvSpPr>
        <xdr:cNvPr id="147" name="物件費該当値テキスト"/>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156210</xdr:rowOff>
    </xdr:from>
    <xdr:to>
      <xdr:col>22</xdr:col>
      <xdr:colOff>615950</xdr:colOff>
      <xdr:row>18</xdr:row>
      <xdr:rowOff>86360</xdr:rowOff>
    </xdr:to>
    <xdr:sp macro="" textlink="">
      <xdr:nvSpPr>
        <xdr:cNvPr id="148" name="円/楕円 147"/>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71137</xdr:rowOff>
    </xdr:from>
    <xdr:ext cx="736600" cy="259045"/>
    <xdr:sp macro="" textlink="">
      <xdr:nvSpPr>
        <xdr:cNvPr id="149" name="テキスト ボックス 148"/>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50" name="円/楕円 149"/>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51" name="テキスト ボックス 150"/>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2" name="円/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3" name="テキスト ボックス 152"/>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4" name="円/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55" name="テキスト ボックス 154"/>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扶助費に係る経常収支比率が、類似団体平均より良好な要因として、高齢化率の低さにより老人福祉費や社会福祉費の割合が低いことが挙げられる。</a:t>
          </a:r>
          <a:endParaRPr lang="ja-JP" altLang="ja-JP" sz="1400">
            <a:effectLst/>
          </a:endParaRPr>
        </a:p>
        <a:p>
          <a:r>
            <a:rPr kumimoji="1" lang="ja-JP" altLang="ja-JP" sz="1400" b="0" i="0" baseline="0">
              <a:solidFill>
                <a:schemeClr val="dk1"/>
              </a:solidFill>
              <a:effectLst/>
              <a:latin typeface="+mn-lt"/>
              <a:ea typeface="+mn-ea"/>
              <a:cs typeface="+mn-cs"/>
            </a:rPr>
            <a:t>　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年度は生活保護費や障害者福祉費の増などで</a:t>
          </a:r>
          <a:r>
            <a:rPr kumimoji="1" lang="en-US" altLang="ja-JP" sz="1400" b="0" i="0" baseline="0">
              <a:solidFill>
                <a:schemeClr val="dk1"/>
              </a:solidFill>
              <a:effectLst/>
              <a:latin typeface="+mn-lt"/>
              <a:ea typeface="+mn-ea"/>
              <a:cs typeface="+mn-cs"/>
            </a:rPr>
            <a:t>0.7</a:t>
          </a:r>
          <a:r>
            <a:rPr kumimoji="1" lang="ja-JP" altLang="ja-JP" sz="1400" b="0" i="0" baseline="0">
              <a:solidFill>
                <a:schemeClr val="dk1"/>
              </a:solidFill>
              <a:effectLst/>
              <a:latin typeface="+mn-lt"/>
              <a:ea typeface="+mn-ea"/>
              <a:cs typeface="+mn-cs"/>
            </a:rPr>
            <a:t>ポイント上昇しているため、今後は、生活困窮者の自立支援などを進めることで、扶助費の上昇を抑制していく。</a:t>
          </a:r>
          <a:endParaRPr kumimoji="1" lang="ja-JP" altLang="en-US" sz="14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156935</xdr:rowOff>
    </xdr:from>
    <xdr:to>
      <xdr:col>7</xdr:col>
      <xdr:colOff>15875</xdr:colOff>
      <xdr:row>54</xdr:row>
      <xdr:rowOff>61685</xdr:rowOff>
    </xdr:to>
    <xdr:cxnSp macro="">
      <xdr:nvCxnSpPr>
        <xdr:cNvPr id="190" name="直線コネクタ 189"/>
        <xdr:cNvCxnSpPr/>
      </xdr:nvCxnSpPr>
      <xdr:spPr>
        <a:xfrm>
          <a:off x="3987800" y="9243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15422</xdr:rowOff>
    </xdr:from>
    <xdr:to>
      <xdr:col>5</xdr:col>
      <xdr:colOff>549275</xdr:colOff>
      <xdr:row>53</xdr:row>
      <xdr:rowOff>156935</xdr:rowOff>
    </xdr:to>
    <xdr:cxnSp macro="">
      <xdr:nvCxnSpPr>
        <xdr:cNvPr id="193" name="直線コネクタ 192"/>
        <xdr:cNvCxnSpPr/>
      </xdr:nvCxnSpPr>
      <xdr:spPr>
        <a:xfrm>
          <a:off x="3098800" y="91022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15422</xdr:rowOff>
    </xdr:to>
    <xdr:cxnSp macro="">
      <xdr:nvCxnSpPr>
        <xdr:cNvPr id="196" name="直線コネクタ 195"/>
        <xdr:cNvCxnSpPr/>
      </xdr:nvCxnSpPr>
      <xdr:spPr>
        <a:xfrm>
          <a:off x="2209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42834</xdr:rowOff>
    </xdr:from>
    <xdr:ext cx="762000" cy="259045"/>
    <xdr:sp macro="" textlink="">
      <xdr:nvSpPr>
        <xdr:cNvPr id="198" name="テキスト ボックス 197"/>
        <xdr:cNvSpPr txBox="1"/>
      </xdr:nvSpPr>
      <xdr:spPr>
        <a:xfrm>
          <a:off x="2717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132443</xdr:rowOff>
    </xdr:from>
    <xdr:to>
      <xdr:col>3</xdr:col>
      <xdr:colOff>142875</xdr:colOff>
      <xdr:row>52</xdr:row>
      <xdr:rowOff>165100</xdr:rowOff>
    </xdr:to>
    <xdr:cxnSp macro="">
      <xdr:nvCxnSpPr>
        <xdr:cNvPr id="199" name="直線コネクタ 198"/>
        <xdr:cNvCxnSpPr/>
      </xdr:nvCxnSpPr>
      <xdr:spPr>
        <a:xfrm>
          <a:off x="1320800" y="9047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31949</xdr:rowOff>
    </xdr:from>
    <xdr:ext cx="762000" cy="259045"/>
    <xdr:sp macro="" textlink="">
      <xdr:nvSpPr>
        <xdr:cNvPr id="201" name="テキスト ボックス 200"/>
        <xdr:cNvSpPr txBox="1"/>
      </xdr:nvSpPr>
      <xdr:spPr>
        <a:xfrm>
          <a:off x="1828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42834</xdr:rowOff>
    </xdr:from>
    <xdr:ext cx="762000" cy="259045"/>
    <xdr:sp macro="" textlink="">
      <xdr:nvSpPr>
        <xdr:cNvPr id="203" name="テキスト ボックス 202"/>
        <xdr:cNvSpPr txBox="1"/>
      </xdr:nvSpPr>
      <xdr:spPr>
        <a:xfrm>
          <a:off x="939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0"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106135</xdr:rowOff>
    </xdr:from>
    <xdr:to>
      <xdr:col>5</xdr:col>
      <xdr:colOff>600075</xdr:colOff>
      <xdr:row>54</xdr:row>
      <xdr:rowOff>36285</xdr:rowOff>
    </xdr:to>
    <xdr:sp macro="" textlink="">
      <xdr:nvSpPr>
        <xdr:cNvPr id="211" name="円/楕円 210"/>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46462</xdr:rowOff>
    </xdr:from>
    <xdr:ext cx="736600" cy="259045"/>
    <xdr:sp macro="" textlink="">
      <xdr:nvSpPr>
        <xdr:cNvPr id="212" name="テキスト ボックス 211"/>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136072</xdr:rowOff>
    </xdr:from>
    <xdr:to>
      <xdr:col>4</xdr:col>
      <xdr:colOff>396875</xdr:colOff>
      <xdr:row>53</xdr:row>
      <xdr:rowOff>66222</xdr:rowOff>
    </xdr:to>
    <xdr:sp macro="" textlink="">
      <xdr:nvSpPr>
        <xdr:cNvPr id="213" name="円/楕円 212"/>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76399</xdr:rowOff>
    </xdr:from>
    <xdr:ext cx="762000" cy="259045"/>
    <xdr:sp macro="" textlink="">
      <xdr:nvSpPr>
        <xdr:cNvPr id="214" name="テキスト ボックス 213"/>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15" name="円/楕円 214"/>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16" name="テキスト ボックス 215"/>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81643</xdr:rowOff>
    </xdr:from>
    <xdr:to>
      <xdr:col>1</xdr:col>
      <xdr:colOff>676275</xdr:colOff>
      <xdr:row>53</xdr:row>
      <xdr:rowOff>11793</xdr:rowOff>
    </xdr:to>
    <xdr:sp macro="" textlink="">
      <xdr:nvSpPr>
        <xdr:cNvPr id="217" name="円/楕円 216"/>
        <xdr:cNvSpPr/>
      </xdr:nvSpPr>
      <xdr:spPr>
        <a:xfrm>
          <a:off x="1270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21970</xdr:rowOff>
    </xdr:from>
    <xdr:ext cx="762000" cy="259045"/>
    <xdr:sp macro="" textlink="">
      <xdr:nvSpPr>
        <xdr:cNvPr id="218" name="テキスト ボックス 217"/>
        <xdr:cNvSpPr txBox="1"/>
      </xdr:nvSpPr>
      <xdr:spPr>
        <a:xfrm>
          <a:off x="939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その他に係る経常収支比率は</a:t>
          </a:r>
          <a:r>
            <a:rPr kumimoji="1" lang="en-US" altLang="ja-JP" sz="1400" b="0" i="0" baseline="0">
              <a:solidFill>
                <a:schemeClr val="dk1"/>
              </a:solidFill>
              <a:effectLst/>
              <a:latin typeface="+mn-lt"/>
              <a:ea typeface="+mn-ea"/>
              <a:cs typeface="+mn-cs"/>
            </a:rPr>
            <a:t>12.5</a:t>
          </a:r>
          <a:r>
            <a:rPr kumimoji="1" lang="ja-JP" altLang="ja-JP" sz="1400" b="0" i="0" baseline="0">
              <a:solidFill>
                <a:schemeClr val="dk1"/>
              </a:solidFill>
              <a:effectLst/>
              <a:latin typeface="+mn-lt"/>
              <a:ea typeface="+mn-ea"/>
              <a:cs typeface="+mn-cs"/>
            </a:rPr>
            <a:t>％と類似団体平均と比べ良好な結果となっている。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特別会計への繰出金に関しては、本来の独立採算制の観点から、料金、保険料</a:t>
          </a:r>
          <a:r>
            <a:rPr kumimoji="1" lang="ja-JP" altLang="en-US" sz="1400" b="0" i="0" baseline="0">
              <a:solidFill>
                <a:schemeClr val="dk1"/>
              </a:solidFill>
              <a:effectLst/>
              <a:latin typeface="+mn-lt"/>
              <a:ea typeface="+mn-ea"/>
              <a:cs typeface="+mn-cs"/>
            </a:rPr>
            <a:t>等</a:t>
          </a:r>
          <a:r>
            <a:rPr kumimoji="1" lang="ja-JP" altLang="ja-JP" sz="1400" b="0" i="0" baseline="0">
              <a:solidFill>
                <a:schemeClr val="dk1"/>
              </a:solidFill>
              <a:effectLst/>
              <a:latin typeface="+mn-lt"/>
              <a:ea typeface="+mn-ea"/>
              <a:cs typeface="+mn-cs"/>
            </a:rPr>
            <a:t>の適正化を図り、一般会計の負担</a:t>
          </a:r>
          <a:r>
            <a:rPr kumimoji="1" lang="ja-JP" altLang="en-US" sz="1400" b="0" i="0" baseline="0">
              <a:solidFill>
                <a:schemeClr val="dk1"/>
              </a:solidFill>
              <a:effectLst/>
              <a:latin typeface="+mn-lt"/>
              <a:ea typeface="+mn-ea"/>
              <a:cs typeface="+mn-cs"/>
            </a:rPr>
            <a:t>の抑制に努</a:t>
          </a:r>
          <a:r>
            <a:rPr kumimoji="1" lang="ja-JP" altLang="ja-JP" sz="1400" b="0" i="0" baseline="0">
              <a:solidFill>
                <a:schemeClr val="dk1"/>
              </a:solidFill>
              <a:effectLst/>
              <a:latin typeface="+mn-lt"/>
              <a:ea typeface="+mn-ea"/>
              <a:cs typeface="+mn-cs"/>
            </a:rPr>
            <a:t>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132443</xdr:rowOff>
    </xdr:to>
    <xdr:cxnSp macro="">
      <xdr:nvCxnSpPr>
        <xdr:cNvPr id="253" name="直線コネクタ 252"/>
        <xdr:cNvCxnSpPr/>
      </xdr:nvCxnSpPr>
      <xdr:spPr>
        <a:xfrm>
          <a:off x="15671800" y="9690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162378</xdr:rowOff>
    </xdr:from>
    <xdr:to>
      <xdr:col>22</xdr:col>
      <xdr:colOff>565150</xdr:colOff>
      <xdr:row>56</xdr:row>
      <xdr:rowOff>88900</xdr:rowOff>
    </xdr:to>
    <xdr:cxnSp macro="">
      <xdr:nvCxnSpPr>
        <xdr:cNvPr id="256" name="直線コネクタ 255"/>
        <xdr:cNvCxnSpPr/>
      </xdr:nvCxnSpPr>
      <xdr:spPr>
        <a:xfrm>
          <a:off x="14782800" y="9592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162378</xdr:rowOff>
    </xdr:from>
    <xdr:to>
      <xdr:col>21</xdr:col>
      <xdr:colOff>361950</xdr:colOff>
      <xdr:row>56</xdr:row>
      <xdr:rowOff>1815</xdr:rowOff>
    </xdr:to>
    <xdr:cxnSp macro="">
      <xdr:nvCxnSpPr>
        <xdr:cNvPr id="259" name="直線コネクタ 258"/>
        <xdr:cNvCxnSpPr/>
      </xdr:nvCxnSpPr>
      <xdr:spPr>
        <a:xfrm flipV="1">
          <a:off x="13893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1" name="テキスト ボックス 260"/>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1815</xdr:rowOff>
    </xdr:from>
    <xdr:to>
      <xdr:col>20</xdr:col>
      <xdr:colOff>158750</xdr:colOff>
      <xdr:row>56</xdr:row>
      <xdr:rowOff>34472</xdr:rowOff>
    </xdr:to>
    <xdr:cxnSp macro="">
      <xdr:nvCxnSpPr>
        <xdr:cNvPr id="262" name="直線コネクタ 261"/>
        <xdr:cNvCxnSpPr/>
      </xdr:nvCxnSpPr>
      <xdr:spPr>
        <a:xfrm flipV="1">
          <a:off x="13004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81643</xdr:rowOff>
    </xdr:from>
    <xdr:to>
      <xdr:col>24</xdr:col>
      <xdr:colOff>82550</xdr:colOff>
      <xdr:row>57</xdr:row>
      <xdr:rowOff>11793</xdr:rowOff>
    </xdr:to>
    <xdr:sp macro="" textlink="">
      <xdr:nvSpPr>
        <xdr:cNvPr id="272" name="円/楕円 271"/>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98170</xdr:rowOff>
    </xdr:from>
    <xdr:ext cx="762000" cy="259045"/>
    <xdr:sp macro="" textlink="">
      <xdr:nvSpPr>
        <xdr:cNvPr id="273" name="その他該当値テキスト"/>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4" name="円/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111578</xdr:rowOff>
    </xdr:from>
    <xdr:to>
      <xdr:col>21</xdr:col>
      <xdr:colOff>412750</xdr:colOff>
      <xdr:row>56</xdr:row>
      <xdr:rowOff>41728</xdr:rowOff>
    </xdr:to>
    <xdr:sp macro="" textlink="">
      <xdr:nvSpPr>
        <xdr:cNvPr id="276" name="円/楕円 275"/>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51905</xdr:rowOff>
    </xdr:from>
    <xdr:ext cx="762000" cy="259045"/>
    <xdr:sp macro="" textlink="">
      <xdr:nvSpPr>
        <xdr:cNvPr id="277" name="テキスト ボックス 276"/>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122465</xdr:rowOff>
    </xdr:from>
    <xdr:to>
      <xdr:col>20</xdr:col>
      <xdr:colOff>209550</xdr:colOff>
      <xdr:row>56</xdr:row>
      <xdr:rowOff>52615</xdr:rowOff>
    </xdr:to>
    <xdr:sp macro="" textlink="">
      <xdr:nvSpPr>
        <xdr:cNvPr id="278" name="円/楕円 277"/>
        <xdr:cNvSpPr/>
      </xdr:nvSpPr>
      <xdr:spPr>
        <a:xfrm>
          <a:off x="13843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62792</xdr:rowOff>
    </xdr:from>
    <xdr:ext cx="762000" cy="259045"/>
    <xdr:sp macro="" textlink="">
      <xdr:nvSpPr>
        <xdr:cNvPr id="279" name="テキスト ボックス 278"/>
        <xdr:cNvSpPr txBox="1"/>
      </xdr:nvSpPr>
      <xdr:spPr>
        <a:xfrm>
          <a:off x="13512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155122</xdr:rowOff>
    </xdr:from>
    <xdr:to>
      <xdr:col>19</xdr:col>
      <xdr:colOff>6350</xdr:colOff>
      <xdr:row>56</xdr:row>
      <xdr:rowOff>85272</xdr:rowOff>
    </xdr:to>
    <xdr:sp macro="" textlink="">
      <xdr:nvSpPr>
        <xdr:cNvPr id="280" name="円/楕円 279"/>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95449</xdr:rowOff>
    </xdr:from>
    <xdr:ext cx="762000" cy="259045"/>
    <xdr:sp macro="" textlink="">
      <xdr:nvSpPr>
        <xdr:cNvPr id="281" name="テキスト ボックス 280"/>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補助費等に係る経常収支比率が、類似団体平均と比べ高い主な要因として、消防業務やごみ処理業務を一部事務組合で行っていることなどが挙げられる。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今後は、行政改革実施計画に基づき、継続して補助金等の見直しを図るとともに、一部事務組合等の負担金を含め、効果的・効率的な施策・事業の</a:t>
          </a:r>
          <a:r>
            <a:rPr kumimoji="1" lang="ja-JP" altLang="en-US" sz="1400" b="0" i="0" baseline="0">
              <a:solidFill>
                <a:schemeClr val="dk1"/>
              </a:solidFill>
              <a:effectLst/>
              <a:latin typeface="+mn-lt"/>
              <a:ea typeface="+mn-ea"/>
              <a:cs typeface="+mn-cs"/>
            </a:rPr>
            <a:t>実施</a:t>
          </a:r>
          <a:r>
            <a:rPr kumimoji="1" lang="ja-JP" altLang="ja-JP" sz="1400" b="0" i="0" baseline="0">
              <a:solidFill>
                <a:schemeClr val="dk1"/>
              </a:solidFill>
              <a:effectLst/>
              <a:latin typeface="+mn-lt"/>
              <a:ea typeface="+mn-ea"/>
              <a:cs typeface="+mn-cs"/>
            </a:rPr>
            <a:t>により、経常経費の削減を図っていく。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12700</xdr:rowOff>
    </xdr:to>
    <xdr:cxnSp macro="">
      <xdr:nvCxnSpPr>
        <xdr:cNvPr id="309" name="直線コネクタ 308"/>
        <xdr:cNvCxnSpPr/>
      </xdr:nvCxnSpPr>
      <xdr:spPr>
        <a:xfrm>
          <a:off x="15671800" y="66878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109855</xdr:rowOff>
    </xdr:to>
    <xdr:cxnSp macro="">
      <xdr:nvCxnSpPr>
        <xdr:cNvPr id="312" name="直線コネクタ 311"/>
        <xdr:cNvCxnSpPr/>
      </xdr:nvCxnSpPr>
      <xdr:spPr>
        <a:xfrm flipV="1">
          <a:off x="14782800" y="668782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58420</xdr:rowOff>
    </xdr:from>
    <xdr:to>
      <xdr:col>21</xdr:col>
      <xdr:colOff>361950</xdr:colOff>
      <xdr:row>39</xdr:row>
      <xdr:rowOff>109855</xdr:rowOff>
    </xdr:to>
    <xdr:cxnSp macro="">
      <xdr:nvCxnSpPr>
        <xdr:cNvPr id="315" name="直線コネクタ 314"/>
        <xdr:cNvCxnSpPr/>
      </xdr:nvCxnSpPr>
      <xdr:spPr>
        <a:xfrm>
          <a:off x="13893800" y="6744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7" name="テキスト ボックス 316"/>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58420</xdr:rowOff>
    </xdr:from>
    <xdr:to>
      <xdr:col>20</xdr:col>
      <xdr:colOff>158750</xdr:colOff>
      <xdr:row>39</xdr:row>
      <xdr:rowOff>167005</xdr:rowOff>
    </xdr:to>
    <xdr:cxnSp macro="">
      <xdr:nvCxnSpPr>
        <xdr:cNvPr id="318" name="直線コネクタ 317"/>
        <xdr:cNvCxnSpPr/>
      </xdr:nvCxnSpPr>
      <xdr:spPr>
        <a:xfrm flipV="1">
          <a:off x="13004800" y="67449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67962</xdr:rowOff>
    </xdr:from>
    <xdr:ext cx="762000" cy="259045"/>
    <xdr:sp macro="" textlink="">
      <xdr:nvSpPr>
        <xdr:cNvPr id="320" name="テキスト ボックス 319"/>
        <xdr:cNvSpPr txBox="1"/>
      </xdr:nvSpPr>
      <xdr:spPr>
        <a:xfrm>
          <a:off x="13512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2" name="テキスト ボックス 321"/>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133350</xdr:rowOff>
    </xdr:from>
    <xdr:to>
      <xdr:col>24</xdr:col>
      <xdr:colOff>82550</xdr:colOff>
      <xdr:row>39</xdr:row>
      <xdr:rowOff>63500</xdr:rowOff>
    </xdr:to>
    <xdr:sp macro="" textlink="">
      <xdr:nvSpPr>
        <xdr:cNvPr id="328" name="円/楕円 327"/>
        <xdr:cNvSpPr/>
      </xdr:nvSpPr>
      <xdr:spPr>
        <a:xfrm>
          <a:off x="16459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105427</xdr:rowOff>
    </xdr:from>
    <xdr:ext cx="762000" cy="259045"/>
    <xdr:sp macro="" textlink="">
      <xdr:nvSpPr>
        <xdr:cNvPr id="329" name="補助費等該当値テキスト"/>
        <xdr:cNvSpPr txBox="1"/>
      </xdr:nvSpPr>
      <xdr:spPr>
        <a:xfrm>
          <a:off x="165989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30" name="円/楕円 329"/>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31" name="テキスト ボックス 330"/>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59055</xdr:rowOff>
    </xdr:from>
    <xdr:to>
      <xdr:col>21</xdr:col>
      <xdr:colOff>412750</xdr:colOff>
      <xdr:row>39</xdr:row>
      <xdr:rowOff>160655</xdr:rowOff>
    </xdr:to>
    <xdr:sp macro="" textlink="">
      <xdr:nvSpPr>
        <xdr:cNvPr id="332" name="円/楕円 331"/>
        <xdr:cNvSpPr/>
      </xdr:nvSpPr>
      <xdr:spPr>
        <a:xfrm>
          <a:off x="14732000" y="67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145432</xdr:rowOff>
    </xdr:from>
    <xdr:ext cx="762000" cy="259045"/>
    <xdr:sp macro="" textlink="">
      <xdr:nvSpPr>
        <xdr:cNvPr id="333" name="テキスト ボックス 332"/>
        <xdr:cNvSpPr txBox="1"/>
      </xdr:nvSpPr>
      <xdr:spPr>
        <a:xfrm>
          <a:off x="14401800" y="683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7620</xdr:rowOff>
    </xdr:from>
    <xdr:to>
      <xdr:col>20</xdr:col>
      <xdr:colOff>209550</xdr:colOff>
      <xdr:row>39</xdr:row>
      <xdr:rowOff>109220</xdr:rowOff>
    </xdr:to>
    <xdr:sp macro="" textlink="">
      <xdr:nvSpPr>
        <xdr:cNvPr id="334" name="円/楕円 333"/>
        <xdr:cNvSpPr/>
      </xdr:nvSpPr>
      <xdr:spPr>
        <a:xfrm>
          <a:off x="13843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93997</xdr:rowOff>
    </xdr:from>
    <xdr:ext cx="762000" cy="259045"/>
    <xdr:sp macro="" textlink="">
      <xdr:nvSpPr>
        <xdr:cNvPr id="335" name="テキスト ボックス 334"/>
        <xdr:cNvSpPr txBox="1"/>
      </xdr:nvSpPr>
      <xdr:spPr>
        <a:xfrm>
          <a:off x="13512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116205</xdr:rowOff>
    </xdr:from>
    <xdr:to>
      <xdr:col>19</xdr:col>
      <xdr:colOff>6350</xdr:colOff>
      <xdr:row>40</xdr:row>
      <xdr:rowOff>46355</xdr:rowOff>
    </xdr:to>
    <xdr:sp macro="" textlink="">
      <xdr:nvSpPr>
        <xdr:cNvPr id="336" name="円/楕円 335"/>
        <xdr:cNvSpPr/>
      </xdr:nvSpPr>
      <xdr:spPr>
        <a:xfrm>
          <a:off x="129540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31132</xdr:rowOff>
    </xdr:from>
    <xdr:ext cx="762000" cy="259045"/>
    <xdr:sp macro="" textlink="">
      <xdr:nvSpPr>
        <xdr:cNvPr id="337" name="テキスト ボックス 336"/>
        <xdr:cNvSpPr txBox="1"/>
      </xdr:nvSpPr>
      <xdr:spPr>
        <a:xfrm>
          <a:off x="12623800" y="688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本市においては、合併特例債を活用した事業、国の補正予算に伴う経済対策事業、緊急防災・減災事業債を活用した事業に積極的に取り組んできたことから、公債費の比率が高</a:t>
          </a:r>
          <a:r>
            <a:rPr kumimoji="1" lang="ja-JP" altLang="en-US" sz="1400" b="0" i="0" baseline="0">
              <a:solidFill>
                <a:schemeClr val="dk1"/>
              </a:solidFill>
              <a:effectLst/>
              <a:latin typeface="+mn-lt"/>
              <a:ea typeface="+mn-ea"/>
              <a:cs typeface="+mn-cs"/>
            </a:rPr>
            <a:t>めとなっているが、今後は漸次減少していく見込みである。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平成</a:t>
          </a:r>
          <a:r>
            <a:rPr kumimoji="1" lang="en-US" altLang="ja-JP" sz="1400" b="0" i="0" baseline="0">
              <a:solidFill>
                <a:schemeClr val="dk1"/>
              </a:solidFill>
              <a:effectLst/>
              <a:latin typeface="+mn-lt"/>
              <a:ea typeface="+mn-ea"/>
              <a:cs typeface="+mn-cs"/>
            </a:rPr>
            <a:t>28</a:t>
          </a:r>
          <a:r>
            <a:rPr kumimoji="1" lang="ja-JP" altLang="ja-JP" sz="1400" b="0" i="0" baseline="0">
              <a:solidFill>
                <a:schemeClr val="dk1"/>
              </a:solidFill>
              <a:effectLst/>
              <a:latin typeface="+mn-lt"/>
              <a:ea typeface="+mn-ea"/>
              <a:cs typeface="+mn-cs"/>
            </a:rPr>
            <a:t>年度は、合併特例債の償還額の減少などにより</a:t>
          </a:r>
          <a:r>
            <a:rPr kumimoji="1" lang="en-US" altLang="ja-JP" sz="1400" b="0" i="0" baseline="0">
              <a:solidFill>
                <a:schemeClr val="dk1"/>
              </a:solidFill>
              <a:effectLst/>
              <a:latin typeface="+mn-lt"/>
              <a:ea typeface="+mn-ea"/>
              <a:cs typeface="+mn-cs"/>
            </a:rPr>
            <a:t>1.3</a:t>
          </a:r>
          <a:r>
            <a:rPr kumimoji="1" lang="ja-JP" altLang="ja-JP" sz="1400" b="0" i="0" baseline="0">
              <a:solidFill>
                <a:schemeClr val="dk1"/>
              </a:solidFill>
              <a:effectLst/>
              <a:latin typeface="+mn-lt"/>
              <a:ea typeface="+mn-ea"/>
              <a:cs typeface="+mn-cs"/>
            </a:rPr>
            <a:t>ポイント減少した。</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67563</xdr:rowOff>
    </xdr:to>
    <xdr:cxnSp macro="">
      <xdr:nvCxnSpPr>
        <xdr:cNvPr id="367" name="直線コネクタ 366"/>
        <xdr:cNvCxnSpPr/>
      </xdr:nvCxnSpPr>
      <xdr:spPr>
        <a:xfrm flipV="1">
          <a:off x="3987800" y="133812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136144</xdr:rowOff>
    </xdr:to>
    <xdr:cxnSp macro="">
      <xdr:nvCxnSpPr>
        <xdr:cNvPr id="370" name="直線コネクタ 369"/>
        <xdr:cNvCxnSpPr/>
      </xdr:nvCxnSpPr>
      <xdr:spPr>
        <a:xfrm flipV="1">
          <a:off x="3098800" y="134406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136144</xdr:rowOff>
    </xdr:from>
    <xdr:to>
      <xdr:col>4</xdr:col>
      <xdr:colOff>346075</xdr:colOff>
      <xdr:row>78</xdr:row>
      <xdr:rowOff>149861</xdr:rowOff>
    </xdr:to>
    <xdr:cxnSp macro="">
      <xdr:nvCxnSpPr>
        <xdr:cNvPr id="373" name="直線コネクタ 372"/>
        <xdr:cNvCxnSpPr/>
      </xdr:nvCxnSpPr>
      <xdr:spPr>
        <a:xfrm flipV="1">
          <a:off x="2209800" y="135092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168148</xdr:rowOff>
    </xdr:to>
    <xdr:cxnSp macro="">
      <xdr:nvCxnSpPr>
        <xdr:cNvPr id="376" name="直線コネクタ 375"/>
        <xdr:cNvCxnSpPr/>
      </xdr:nvCxnSpPr>
      <xdr:spPr>
        <a:xfrm flipV="1">
          <a:off x="1320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6" name="円/楕円 385"/>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7"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88" name="円/楕円 387"/>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89" name="テキスト ボックス 388"/>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90" name="円/楕円 389"/>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91" name="テキスト ボックス 390"/>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2" name="円/楕円 391"/>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3" name="テキスト ボックス 392"/>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4" name="円/楕円 393"/>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5" name="テキスト ボックス 394"/>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公債費以外の経常収支比率は前年度から</a:t>
          </a:r>
          <a:r>
            <a:rPr kumimoji="1" lang="en-US" altLang="ja-JP" sz="1400" b="0" i="0" baseline="0">
              <a:solidFill>
                <a:schemeClr val="dk1"/>
              </a:solidFill>
              <a:effectLst/>
              <a:latin typeface="+mn-lt"/>
              <a:ea typeface="+mn-ea"/>
              <a:cs typeface="+mn-cs"/>
            </a:rPr>
            <a:t>2.6</a:t>
          </a:r>
          <a:r>
            <a:rPr kumimoji="1" lang="ja-JP" altLang="ja-JP" sz="1400" b="0" i="0" baseline="0">
              <a:solidFill>
                <a:schemeClr val="dk1"/>
              </a:solidFill>
              <a:effectLst/>
              <a:latin typeface="+mn-lt"/>
              <a:ea typeface="+mn-ea"/>
              <a:cs typeface="+mn-cs"/>
            </a:rPr>
            <a:t>ポイント上昇したが、類似団体平均は下回った。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引き続き、物件費や補助費等を中心に歳出を抑制することにより財政構造の弾力性の維持に努めていく。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81280</xdr:rowOff>
    </xdr:from>
    <xdr:to>
      <xdr:col>24</xdr:col>
      <xdr:colOff>31750</xdr:colOff>
      <xdr:row>76</xdr:row>
      <xdr:rowOff>8889</xdr:rowOff>
    </xdr:to>
    <xdr:cxnSp macro="">
      <xdr:nvCxnSpPr>
        <xdr:cNvPr id="428" name="直線コネクタ 427"/>
        <xdr:cNvCxnSpPr/>
      </xdr:nvCxnSpPr>
      <xdr:spPr>
        <a:xfrm>
          <a:off x="15671800" y="129400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58420</xdr:rowOff>
    </xdr:from>
    <xdr:to>
      <xdr:col>22</xdr:col>
      <xdr:colOff>565150</xdr:colOff>
      <xdr:row>75</xdr:row>
      <xdr:rowOff>81280</xdr:rowOff>
    </xdr:to>
    <xdr:cxnSp macro="">
      <xdr:nvCxnSpPr>
        <xdr:cNvPr id="431" name="直線コネクタ 430"/>
        <xdr:cNvCxnSpPr/>
      </xdr:nvCxnSpPr>
      <xdr:spPr>
        <a:xfrm>
          <a:off x="14782800" y="12917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20320</xdr:rowOff>
    </xdr:from>
    <xdr:to>
      <xdr:col>21</xdr:col>
      <xdr:colOff>361950</xdr:colOff>
      <xdr:row>75</xdr:row>
      <xdr:rowOff>58420</xdr:rowOff>
    </xdr:to>
    <xdr:cxnSp macro="">
      <xdr:nvCxnSpPr>
        <xdr:cNvPr id="434" name="直線コネクタ 433"/>
        <xdr:cNvCxnSpPr/>
      </xdr:nvCxnSpPr>
      <xdr:spPr>
        <a:xfrm>
          <a:off x="13893800" y="12879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6" name="テキスト ボックス 43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69850</xdr:rowOff>
    </xdr:from>
    <xdr:to>
      <xdr:col>20</xdr:col>
      <xdr:colOff>158750</xdr:colOff>
      <xdr:row>75</xdr:row>
      <xdr:rowOff>20320</xdr:rowOff>
    </xdr:to>
    <xdr:cxnSp macro="">
      <xdr:nvCxnSpPr>
        <xdr:cNvPr id="437" name="直線コネクタ 436"/>
        <xdr:cNvCxnSpPr/>
      </xdr:nvCxnSpPr>
      <xdr:spPr>
        <a:xfrm>
          <a:off x="13004800" y="127571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59707</xdr:rowOff>
    </xdr:from>
    <xdr:ext cx="762000" cy="259045"/>
    <xdr:sp macro="" textlink="">
      <xdr:nvSpPr>
        <xdr:cNvPr id="439" name="テキスト ボックス 438"/>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41" name="テキスト ボックス 440"/>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129540</xdr:rowOff>
    </xdr:from>
    <xdr:to>
      <xdr:col>24</xdr:col>
      <xdr:colOff>82550</xdr:colOff>
      <xdr:row>76</xdr:row>
      <xdr:rowOff>59689</xdr:rowOff>
    </xdr:to>
    <xdr:sp macro="" textlink="">
      <xdr:nvSpPr>
        <xdr:cNvPr id="447" name="円/楕円 446"/>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146067</xdr:rowOff>
    </xdr:from>
    <xdr:ext cx="762000" cy="259045"/>
    <xdr:sp macro="" textlink="">
      <xdr:nvSpPr>
        <xdr:cNvPr id="448" name="公債費以外該当値テキスト"/>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30480</xdr:rowOff>
    </xdr:from>
    <xdr:to>
      <xdr:col>22</xdr:col>
      <xdr:colOff>615950</xdr:colOff>
      <xdr:row>75</xdr:row>
      <xdr:rowOff>132080</xdr:rowOff>
    </xdr:to>
    <xdr:sp macro="" textlink="">
      <xdr:nvSpPr>
        <xdr:cNvPr id="449" name="円/楕円 448"/>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142257</xdr:rowOff>
    </xdr:from>
    <xdr:ext cx="736600" cy="259045"/>
    <xdr:sp macro="" textlink="">
      <xdr:nvSpPr>
        <xdr:cNvPr id="450" name="テキスト ボックス 449"/>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xdr:rowOff>
    </xdr:from>
    <xdr:to>
      <xdr:col>21</xdr:col>
      <xdr:colOff>412750</xdr:colOff>
      <xdr:row>75</xdr:row>
      <xdr:rowOff>109220</xdr:rowOff>
    </xdr:to>
    <xdr:sp macro="" textlink="">
      <xdr:nvSpPr>
        <xdr:cNvPr id="451" name="円/楕円 450"/>
        <xdr:cNvSpPr/>
      </xdr:nvSpPr>
      <xdr:spPr>
        <a:xfrm>
          <a:off x="14732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93997</xdr:rowOff>
    </xdr:from>
    <xdr:ext cx="762000" cy="259045"/>
    <xdr:sp macro="" textlink="">
      <xdr:nvSpPr>
        <xdr:cNvPr id="452" name="テキスト ボックス 451"/>
        <xdr:cNvSpPr txBox="1"/>
      </xdr:nvSpPr>
      <xdr:spPr>
        <a:xfrm>
          <a:off x="14401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140970</xdr:rowOff>
    </xdr:from>
    <xdr:to>
      <xdr:col>20</xdr:col>
      <xdr:colOff>209550</xdr:colOff>
      <xdr:row>75</xdr:row>
      <xdr:rowOff>71120</xdr:rowOff>
    </xdr:to>
    <xdr:sp macro="" textlink="">
      <xdr:nvSpPr>
        <xdr:cNvPr id="453" name="円/楕円 452"/>
        <xdr:cNvSpPr/>
      </xdr:nvSpPr>
      <xdr:spPr>
        <a:xfrm>
          <a:off x="13843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81297</xdr:rowOff>
    </xdr:from>
    <xdr:ext cx="762000" cy="259045"/>
    <xdr:sp macro="" textlink="">
      <xdr:nvSpPr>
        <xdr:cNvPr id="454" name="テキスト ボックス 453"/>
        <xdr:cNvSpPr txBox="1"/>
      </xdr:nvSpPr>
      <xdr:spPr>
        <a:xfrm>
          <a:off x="13512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19050</xdr:rowOff>
    </xdr:from>
    <xdr:to>
      <xdr:col>19</xdr:col>
      <xdr:colOff>6350</xdr:colOff>
      <xdr:row>74</xdr:row>
      <xdr:rowOff>120650</xdr:rowOff>
    </xdr:to>
    <xdr:sp macro="" textlink="">
      <xdr:nvSpPr>
        <xdr:cNvPr id="455" name="円/楕円 454"/>
        <xdr:cNvSpPr/>
      </xdr:nvSpPr>
      <xdr:spPr>
        <a:xfrm>
          <a:off x="12954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130827</xdr:rowOff>
    </xdr:from>
    <xdr:ext cx="762000" cy="259045"/>
    <xdr:sp macro="" textlink="">
      <xdr:nvSpPr>
        <xdr:cNvPr id="456" name="テキスト ボックス 455"/>
        <xdr:cNvSpPr txBox="1"/>
      </xdr:nvSpPr>
      <xdr:spPr>
        <a:xfrm>
          <a:off x="12623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静岡県袋井市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155842</xdr:rowOff>
    </xdr:from>
    <xdr:to>
      <xdr:col>4</xdr:col>
      <xdr:colOff>1117600</xdr:colOff>
      <xdr:row>17</xdr:row>
      <xdr:rowOff>157099</xdr:rowOff>
    </xdr:to>
    <xdr:cxnSp macro="">
      <xdr:nvCxnSpPr>
        <xdr:cNvPr id="50" name="直線コネクタ 49"/>
        <xdr:cNvCxnSpPr/>
      </xdr:nvCxnSpPr>
      <xdr:spPr bwMode="auto">
        <a:xfrm>
          <a:off x="5003800" y="3118117"/>
          <a:ext cx="6477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155842</xdr:rowOff>
    </xdr:from>
    <xdr:to>
      <xdr:col>4</xdr:col>
      <xdr:colOff>469900</xdr:colOff>
      <xdr:row>18</xdr:row>
      <xdr:rowOff>4642</xdr:rowOff>
    </xdr:to>
    <xdr:cxnSp macro="">
      <xdr:nvCxnSpPr>
        <xdr:cNvPr id="53" name="直線コネクタ 52"/>
        <xdr:cNvCxnSpPr/>
      </xdr:nvCxnSpPr>
      <xdr:spPr bwMode="auto">
        <a:xfrm flipV="1">
          <a:off x="4305300" y="3118117"/>
          <a:ext cx="698500" cy="20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96653</xdr:rowOff>
    </xdr:from>
    <xdr:to>
      <xdr:col>3</xdr:col>
      <xdr:colOff>904875</xdr:colOff>
      <xdr:row>18</xdr:row>
      <xdr:rowOff>4642</xdr:rowOff>
    </xdr:to>
    <xdr:cxnSp macro="">
      <xdr:nvCxnSpPr>
        <xdr:cNvPr id="56" name="直線コネクタ 55"/>
        <xdr:cNvCxnSpPr/>
      </xdr:nvCxnSpPr>
      <xdr:spPr bwMode="auto">
        <a:xfrm>
          <a:off x="3606800" y="3058928"/>
          <a:ext cx="698500" cy="79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146050</xdr:rowOff>
    </xdr:from>
    <xdr:to>
      <xdr:col>3</xdr:col>
      <xdr:colOff>206375</xdr:colOff>
      <xdr:row>17</xdr:row>
      <xdr:rowOff>96653</xdr:rowOff>
    </xdr:to>
    <xdr:cxnSp macro="">
      <xdr:nvCxnSpPr>
        <xdr:cNvPr id="59" name="直線コネクタ 58"/>
        <xdr:cNvCxnSpPr/>
      </xdr:nvCxnSpPr>
      <xdr:spPr bwMode="auto">
        <a:xfrm>
          <a:off x="2908300" y="2936875"/>
          <a:ext cx="698500" cy="122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106299</xdr:rowOff>
    </xdr:from>
    <xdr:to>
      <xdr:col>5</xdr:col>
      <xdr:colOff>34925</xdr:colOff>
      <xdr:row>18</xdr:row>
      <xdr:rowOff>36449</xdr:rowOff>
    </xdr:to>
    <xdr:sp macro="" textlink="">
      <xdr:nvSpPr>
        <xdr:cNvPr id="69" name="円/楕円 68"/>
        <xdr:cNvSpPr/>
      </xdr:nvSpPr>
      <xdr:spPr bwMode="auto">
        <a:xfrm>
          <a:off x="5600700" y="306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78376</xdr:rowOff>
    </xdr:from>
    <xdr:ext cx="762000" cy="259045"/>
    <xdr:sp macro="" textlink="">
      <xdr:nvSpPr>
        <xdr:cNvPr id="70" name="人口1人当たり決算額の推移該当値テキスト130"/>
        <xdr:cNvSpPr txBox="1"/>
      </xdr:nvSpPr>
      <xdr:spPr>
        <a:xfrm>
          <a:off x="5740400" y="304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105042</xdr:rowOff>
    </xdr:from>
    <xdr:to>
      <xdr:col>4</xdr:col>
      <xdr:colOff>520700</xdr:colOff>
      <xdr:row>18</xdr:row>
      <xdr:rowOff>35192</xdr:rowOff>
    </xdr:to>
    <xdr:sp macro="" textlink="">
      <xdr:nvSpPr>
        <xdr:cNvPr id="71" name="円/楕円 70"/>
        <xdr:cNvSpPr/>
      </xdr:nvSpPr>
      <xdr:spPr bwMode="auto">
        <a:xfrm>
          <a:off x="4953000" y="306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19969</xdr:rowOff>
    </xdr:from>
    <xdr:ext cx="736600" cy="259045"/>
    <xdr:sp macro="" textlink="">
      <xdr:nvSpPr>
        <xdr:cNvPr id="72" name="テキスト ボックス 71"/>
        <xdr:cNvSpPr txBox="1"/>
      </xdr:nvSpPr>
      <xdr:spPr>
        <a:xfrm>
          <a:off x="4622800" y="315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62,986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125292</xdr:rowOff>
    </xdr:from>
    <xdr:to>
      <xdr:col>3</xdr:col>
      <xdr:colOff>955675</xdr:colOff>
      <xdr:row>18</xdr:row>
      <xdr:rowOff>55442</xdr:rowOff>
    </xdr:to>
    <xdr:sp macro="" textlink="">
      <xdr:nvSpPr>
        <xdr:cNvPr id="73" name="円/楕円 72"/>
        <xdr:cNvSpPr/>
      </xdr:nvSpPr>
      <xdr:spPr bwMode="auto">
        <a:xfrm>
          <a:off x="4254500" y="308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40219</xdr:rowOff>
    </xdr:from>
    <xdr:ext cx="762000" cy="259045"/>
    <xdr:sp macro="" textlink="">
      <xdr:nvSpPr>
        <xdr:cNvPr id="74" name="テキスト ボックス 73"/>
        <xdr:cNvSpPr txBox="1"/>
      </xdr:nvSpPr>
      <xdr:spPr>
        <a:xfrm>
          <a:off x="3924300" y="31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61,923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45853</xdr:rowOff>
    </xdr:from>
    <xdr:to>
      <xdr:col>3</xdr:col>
      <xdr:colOff>257175</xdr:colOff>
      <xdr:row>17</xdr:row>
      <xdr:rowOff>147453</xdr:rowOff>
    </xdr:to>
    <xdr:sp macro="" textlink="">
      <xdr:nvSpPr>
        <xdr:cNvPr id="75" name="円/楕円 74"/>
        <xdr:cNvSpPr/>
      </xdr:nvSpPr>
      <xdr:spPr bwMode="auto">
        <a:xfrm>
          <a:off x="3556000" y="300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132230</xdr:rowOff>
    </xdr:from>
    <xdr:ext cx="762000" cy="259045"/>
    <xdr:sp macro="" textlink="">
      <xdr:nvSpPr>
        <xdr:cNvPr id="76" name="テキスト ボックス 75"/>
        <xdr:cNvSpPr txBox="1"/>
      </xdr:nvSpPr>
      <xdr:spPr>
        <a:xfrm>
          <a:off x="3225800" y="30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95250</xdr:rowOff>
    </xdr:from>
    <xdr:to>
      <xdr:col>2</xdr:col>
      <xdr:colOff>692150</xdr:colOff>
      <xdr:row>17</xdr:row>
      <xdr:rowOff>25400</xdr:rowOff>
    </xdr:to>
    <xdr:sp macro="" textlink="">
      <xdr:nvSpPr>
        <xdr:cNvPr id="77" name="円/楕円 76"/>
        <xdr:cNvSpPr/>
      </xdr:nvSpPr>
      <xdr:spPr bwMode="auto">
        <a:xfrm>
          <a:off x="2857500" y="288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10177</xdr:rowOff>
    </xdr:from>
    <xdr:ext cx="762000" cy="259045"/>
    <xdr:sp macro="" textlink="">
      <xdr:nvSpPr>
        <xdr:cNvPr id="78" name="テキスト ボックス 77"/>
        <xdr:cNvSpPr txBox="1"/>
      </xdr:nvSpPr>
      <xdr:spPr>
        <a:xfrm>
          <a:off x="2527300" y="29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95976</xdr:rowOff>
    </xdr:from>
    <xdr:to>
      <xdr:col>4</xdr:col>
      <xdr:colOff>1117600</xdr:colOff>
      <xdr:row>35</xdr:row>
      <xdr:rowOff>161258</xdr:rowOff>
    </xdr:to>
    <xdr:cxnSp macro="">
      <xdr:nvCxnSpPr>
        <xdr:cNvPr id="113" name="直線コネクタ 112"/>
        <xdr:cNvCxnSpPr/>
      </xdr:nvCxnSpPr>
      <xdr:spPr bwMode="auto">
        <a:xfrm>
          <a:off x="5003800" y="6706326"/>
          <a:ext cx="647700" cy="65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146035</xdr:rowOff>
    </xdr:from>
    <xdr:ext cx="762000" cy="259045"/>
    <xdr:sp macro="" textlink="">
      <xdr:nvSpPr>
        <xdr:cNvPr id="114" name="人口1人当たり決算額の推移平均値テキスト445"/>
        <xdr:cNvSpPr txBox="1"/>
      </xdr:nvSpPr>
      <xdr:spPr>
        <a:xfrm>
          <a:off x="5740400" y="675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90620</xdr:rowOff>
    </xdr:from>
    <xdr:to>
      <xdr:col>4</xdr:col>
      <xdr:colOff>469900</xdr:colOff>
      <xdr:row>35</xdr:row>
      <xdr:rowOff>95976</xdr:rowOff>
    </xdr:to>
    <xdr:cxnSp macro="">
      <xdr:nvCxnSpPr>
        <xdr:cNvPr id="116" name="直線コネクタ 115"/>
        <xdr:cNvCxnSpPr/>
      </xdr:nvCxnSpPr>
      <xdr:spPr bwMode="auto">
        <a:xfrm>
          <a:off x="4305300" y="6700970"/>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90620</xdr:rowOff>
    </xdr:from>
    <xdr:to>
      <xdr:col>3</xdr:col>
      <xdr:colOff>904875</xdr:colOff>
      <xdr:row>35</xdr:row>
      <xdr:rowOff>142937</xdr:rowOff>
    </xdr:to>
    <xdr:cxnSp macro="">
      <xdr:nvCxnSpPr>
        <xdr:cNvPr id="119" name="直線コネクタ 118"/>
        <xdr:cNvCxnSpPr/>
      </xdr:nvCxnSpPr>
      <xdr:spPr bwMode="auto">
        <a:xfrm flipV="1">
          <a:off x="3606800" y="6700970"/>
          <a:ext cx="6985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162708</xdr:rowOff>
    </xdr:from>
    <xdr:ext cx="762000" cy="259045"/>
    <xdr:sp macro="" textlink="">
      <xdr:nvSpPr>
        <xdr:cNvPr id="121" name="テキスト ボックス 120"/>
        <xdr:cNvSpPr txBox="1"/>
      </xdr:nvSpPr>
      <xdr:spPr>
        <a:xfrm>
          <a:off x="3924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325294</xdr:rowOff>
    </xdr:from>
    <xdr:to>
      <xdr:col>3</xdr:col>
      <xdr:colOff>206375</xdr:colOff>
      <xdr:row>35</xdr:row>
      <xdr:rowOff>142937</xdr:rowOff>
    </xdr:to>
    <xdr:cxnSp macro="">
      <xdr:nvCxnSpPr>
        <xdr:cNvPr id="122" name="直線コネクタ 121"/>
        <xdr:cNvCxnSpPr/>
      </xdr:nvCxnSpPr>
      <xdr:spPr bwMode="auto">
        <a:xfrm>
          <a:off x="2908300" y="6592744"/>
          <a:ext cx="698500" cy="16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26854</xdr:rowOff>
    </xdr:from>
    <xdr:ext cx="762000" cy="259045"/>
    <xdr:sp macro="" textlink="">
      <xdr:nvSpPr>
        <xdr:cNvPr id="126" name="テキスト ボックス 125"/>
        <xdr:cNvSpPr txBox="1"/>
      </xdr:nvSpPr>
      <xdr:spPr>
        <a:xfrm>
          <a:off x="2527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110458</xdr:rowOff>
    </xdr:from>
    <xdr:to>
      <xdr:col>5</xdr:col>
      <xdr:colOff>34925</xdr:colOff>
      <xdr:row>35</xdr:row>
      <xdr:rowOff>212058</xdr:rowOff>
    </xdr:to>
    <xdr:sp macro="" textlink="">
      <xdr:nvSpPr>
        <xdr:cNvPr id="132" name="円/楕円 131"/>
        <xdr:cNvSpPr/>
      </xdr:nvSpPr>
      <xdr:spPr bwMode="auto">
        <a:xfrm>
          <a:off x="5600700" y="672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298435</xdr:rowOff>
    </xdr:from>
    <xdr:ext cx="762000" cy="259045"/>
    <xdr:sp macro="" textlink="">
      <xdr:nvSpPr>
        <xdr:cNvPr id="133" name="人口1人当たり決算額の推移該当値テキスト445"/>
        <xdr:cNvSpPr txBox="1"/>
      </xdr:nvSpPr>
      <xdr:spPr>
        <a:xfrm>
          <a:off x="5740400" y="656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45176</xdr:rowOff>
    </xdr:from>
    <xdr:to>
      <xdr:col>4</xdr:col>
      <xdr:colOff>520700</xdr:colOff>
      <xdr:row>35</xdr:row>
      <xdr:rowOff>146776</xdr:rowOff>
    </xdr:to>
    <xdr:sp macro="" textlink="">
      <xdr:nvSpPr>
        <xdr:cNvPr id="134" name="円/楕円 133"/>
        <xdr:cNvSpPr/>
      </xdr:nvSpPr>
      <xdr:spPr bwMode="auto">
        <a:xfrm>
          <a:off x="4953000" y="6655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156953</xdr:rowOff>
    </xdr:from>
    <xdr:ext cx="736600" cy="259045"/>
    <xdr:sp macro="" textlink="">
      <xdr:nvSpPr>
        <xdr:cNvPr id="135" name="テキスト ボックス 134"/>
        <xdr:cNvSpPr txBox="1"/>
      </xdr:nvSpPr>
      <xdr:spPr>
        <a:xfrm>
          <a:off x="4622800" y="642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39820</xdr:rowOff>
    </xdr:from>
    <xdr:to>
      <xdr:col>3</xdr:col>
      <xdr:colOff>955675</xdr:colOff>
      <xdr:row>35</xdr:row>
      <xdr:rowOff>141420</xdr:rowOff>
    </xdr:to>
    <xdr:sp macro="" textlink="">
      <xdr:nvSpPr>
        <xdr:cNvPr id="136" name="円/楕円 135"/>
        <xdr:cNvSpPr/>
      </xdr:nvSpPr>
      <xdr:spPr bwMode="auto">
        <a:xfrm>
          <a:off x="4254500" y="665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151597</xdr:rowOff>
    </xdr:from>
    <xdr:ext cx="762000" cy="259045"/>
    <xdr:sp macro="" textlink="">
      <xdr:nvSpPr>
        <xdr:cNvPr id="137" name="テキスト ボックス 136"/>
        <xdr:cNvSpPr txBox="1"/>
      </xdr:nvSpPr>
      <xdr:spPr>
        <a:xfrm>
          <a:off x="3924300" y="641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92137</xdr:rowOff>
    </xdr:from>
    <xdr:to>
      <xdr:col>3</xdr:col>
      <xdr:colOff>257175</xdr:colOff>
      <xdr:row>35</xdr:row>
      <xdr:rowOff>193737</xdr:rowOff>
    </xdr:to>
    <xdr:sp macro="" textlink="">
      <xdr:nvSpPr>
        <xdr:cNvPr id="138" name="円/楕円 137"/>
        <xdr:cNvSpPr/>
      </xdr:nvSpPr>
      <xdr:spPr bwMode="auto">
        <a:xfrm>
          <a:off x="3556000" y="670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178514</xdr:rowOff>
    </xdr:from>
    <xdr:ext cx="762000" cy="259045"/>
    <xdr:sp macro="" textlink="">
      <xdr:nvSpPr>
        <xdr:cNvPr id="139" name="テキスト ボックス 138"/>
        <xdr:cNvSpPr txBox="1"/>
      </xdr:nvSpPr>
      <xdr:spPr>
        <a:xfrm>
          <a:off x="3225800" y="678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274494</xdr:rowOff>
    </xdr:from>
    <xdr:to>
      <xdr:col>2</xdr:col>
      <xdr:colOff>692150</xdr:colOff>
      <xdr:row>35</xdr:row>
      <xdr:rowOff>33194</xdr:rowOff>
    </xdr:to>
    <xdr:sp macro="" textlink="">
      <xdr:nvSpPr>
        <xdr:cNvPr id="140" name="円/楕円 139"/>
        <xdr:cNvSpPr/>
      </xdr:nvSpPr>
      <xdr:spPr bwMode="auto">
        <a:xfrm>
          <a:off x="2857500" y="654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43371</xdr:rowOff>
    </xdr:from>
    <xdr:ext cx="762000" cy="259045"/>
    <xdr:sp macro="" textlink="">
      <xdr:nvSpPr>
        <xdr:cNvPr id="141" name="テキスト ボックス 140"/>
        <xdr:cNvSpPr txBox="1"/>
      </xdr:nvSpPr>
      <xdr:spPr>
        <a:xfrm>
          <a:off x="2527300" y="631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87,603
83,986
108.33
33,495,182
32,585,955
899,608
18,918,719
25,348,873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65611</xdr:rowOff>
    </xdr:from>
    <xdr:to>
      <xdr:col>6</xdr:col>
      <xdr:colOff>511175</xdr:colOff>
      <xdr:row>37</xdr:row>
      <xdr:rowOff>75281</xdr:rowOff>
    </xdr:to>
    <xdr:cxnSp macro="">
      <xdr:nvCxnSpPr>
        <xdr:cNvPr id="59" name="直線コネクタ 58"/>
        <xdr:cNvCxnSpPr/>
      </xdr:nvCxnSpPr>
      <xdr:spPr>
        <a:xfrm>
          <a:off x="3797300" y="6409261"/>
          <a:ext cx="8382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31801</xdr:rowOff>
    </xdr:from>
    <xdr:to>
      <xdr:col>5</xdr:col>
      <xdr:colOff>358775</xdr:colOff>
      <xdr:row>37</xdr:row>
      <xdr:rowOff>65611</xdr:rowOff>
    </xdr:to>
    <xdr:cxnSp macro="">
      <xdr:nvCxnSpPr>
        <xdr:cNvPr id="62" name="直線コネクタ 61"/>
        <xdr:cNvCxnSpPr/>
      </xdr:nvCxnSpPr>
      <xdr:spPr>
        <a:xfrm>
          <a:off x="2908300" y="6375451"/>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14359</xdr:rowOff>
    </xdr:from>
    <xdr:to>
      <xdr:col>4</xdr:col>
      <xdr:colOff>155575</xdr:colOff>
      <xdr:row>37</xdr:row>
      <xdr:rowOff>31801</xdr:rowOff>
    </xdr:to>
    <xdr:cxnSp macro="">
      <xdr:nvCxnSpPr>
        <xdr:cNvPr id="65" name="直線コネクタ 64"/>
        <xdr:cNvCxnSpPr/>
      </xdr:nvCxnSpPr>
      <xdr:spPr>
        <a:xfrm>
          <a:off x="2019300" y="6358009"/>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123177</xdr:rowOff>
    </xdr:from>
    <xdr:ext cx="534377" cy="259045"/>
    <xdr:sp macro="" textlink="">
      <xdr:nvSpPr>
        <xdr:cNvPr id="67" name="テキスト ボックス 66"/>
        <xdr:cNvSpPr txBox="1"/>
      </xdr:nvSpPr>
      <xdr:spPr>
        <a:xfrm>
          <a:off x="2641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14359</xdr:rowOff>
    </xdr:from>
    <xdr:to>
      <xdr:col>2</xdr:col>
      <xdr:colOff>638175</xdr:colOff>
      <xdr:row>37</xdr:row>
      <xdr:rowOff>46431</xdr:rowOff>
    </xdr:to>
    <xdr:cxnSp macro="">
      <xdr:nvCxnSpPr>
        <xdr:cNvPr id="68" name="直線コネクタ 67"/>
        <xdr:cNvCxnSpPr/>
      </xdr:nvCxnSpPr>
      <xdr:spPr>
        <a:xfrm flipV="1">
          <a:off x="1130300" y="6358009"/>
          <a:ext cx="889000" cy="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138950</xdr:rowOff>
    </xdr:from>
    <xdr:ext cx="534377" cy="259045"/>
    <xdr:sp macro="" textlink="">
      <xdr:nvSpPr>
        <xdr:cNvPr id="70" name="テキスト ボックス 69"/>
        <xdr:cNvSpPr txBox="1"/>
      </xdr:nvSpPr>
      <xdr:spPr>
        <a:xfrm>
          <a:off x="175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86738</xdr:rowOff>
    </xdr:from>
    <xdr:ext cx="534377" cy="259045"/>
    <xdr:sp macro="" textlink="">
      <xdr:nvSpPr>
        <xdr:cNvPr id="72" name="テキスト ボックス 71"/>
        <xdr:cNvSpPr txBox="1"/>
      </xdr:nvSpPr>
      <xdr:spPr>
        <a:xfrm>
          <a:off x="863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24481</xdr:rowOff>
    </xdr:from>
    <xdr:to>
      <xdr:col>6</xdr:col>
      <xdr:colOff>561975</xdr:colOff>
      <xdr:row>37</xdr:row>
      <xdr:rowOff>126081</xdr:rowOff>
    </xdr:to>
    <xdr:sp macro="" textlink="">
      <xdr:nvSpPr>
        <xdr:cNvPr id="78" name="円/楕円 77"/>
        <xdr:cNvSpPr/>
      </xdr:nvSpPr>
      <xdr:spPr>
        <a:xfrm>
          <a:off x="4584700" y="636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2908</xdr:rowOff>
    </xdr:from>
    <xdr:ext cx="534377" cy="259045"/>
    <xdr:sp macro="" textlink="">
      <xdr:nvSpPr>
        <xdr:cNvPr id="79" name="人件費該当値テキスト"/>
        <xdr:cNvSpPr txBox="1"/>
      </xdr:nvSpPr>
      <xdr:spPr>
        <a:xfrm>
          <a:off x="4686300" y="63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50,318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14811</xdr:rowOff>
    </xdr:from>
    <xdr:to>
      <xdr:col>5</xdr:col>
      <xdr:colOff>409575</xdr:colOff>
      <xdr:row>37</xdr:row>
      <xdr:rowOff>116411</xdr:rowOff>
    </xdr:to>
    <xdr:sp macro="" textlink="">
      <xdr:nvSpPr>
        <xdr:cNvPr id="80" name="円/楕円 79"/>
        <xdr:cNvSpPr/>
      </xdr:nvSpPr>
      <xdr:spPr>
        <a:xfrm>
          <a:off x="3746500" y="6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107538</xdr:rowOff>
    </xdr:from>
    <xdr:ext cx="534377" cy="259045"/>
    <xdr:sp macro="" textlink="">
      <xdr:nvSpPr>
        <xdr:cNvPr id="81" name="テキスト ボックス 80"/>
        <xdr:cNvSpPr txBox="1"/>
      </xdr:nvSpPr>
      <xdr:spPr>
        <a:xfrm>
          <a:off x="3530111" y="64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152451</xdr:rowOff>
    </xdr:from>
    <xdr:to>
      <xdr:col>4</xdr:col>
      <xdr:colOff>206375</xdr:colOff>
      <xdr:row>37</xdr:row>
      <xdr:rowOff>82601</xdr:rowOff>
    </xdr:to>
    <xdr:sp macro="" textlink="">
      <xdr:nvSpPr>
        <xdr:cNvPr id="82" name="円/楕円 81"/>
        <xdr:cNvSpPr/>
      </xdr:nvSpPr>
      <xdr:spPr>
        <a:xfrm>
          <a:off x="2857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73728</xdr:rowOff>
    </xdr:from>
    <xdr:ext cx="534377" cy="259045"/>
    <xdr:sp macro="" textlink="">
      <xdr:nvSpPr>
        <xdr:cNvPr id="83" name="テキスト ボックス 82"/>
        <xdr:cNvSpPr txBox="1"/>
      </xdr:nvSpPr>
      <xdr:spPr>
        <a:xfrm>
          <a:off x="2641111" y="64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135009</xdr:rowOff>
    </xdr:from>
    <xdr:to>
      <xdr:col>3</xdr:col>
      <xdr:colOff>3175</xdr:colOff>
      <xdr:row>37</xdr:row>
      <xdr:rowOff>65159</xdr:rowOff>
    </xdr:to>
    <xdr:sp macro="" textlink="">
      <xdr:nvSpPr>
        <xdr:cNvPr id="84" name="円/楕円 83"/>
        <xdr:cNvSpPr/>
      </xdr:nvSpPr>
      <xdr:spPr>
        <a:xfrm>
          <a:off x="1968500" y="63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56286</xdr:rowOff>
    </xdr:from>
    <xdr:ext cx="534377" cy="259045"/>
    <xdr:sp macro="" textlink="">
      <xdr:nvSpPr>
        <xdr:cNvPr id="85" name="テキスト ボックス 84"/>
        <xdr:cNvSpPr txBox="1"/>
      </xdr:nvSpPr>
      <xdr:spPr>
        <a:xfrm>
          <a:off x="1752111" y="639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167081</xdr:rowOff>
    </xdr:from>
    <xdr:to>
      <xdr:col>1</xdr:col>
      <xdr:colOff>485775</xdr:colOff>
      <xdr:row>37</xdr:row>
      <xdr:rowOff>97231</xdr:rowOff>
    </xdr:to>
    <xdr:sp macro="" textlink="">
      <xdr:nvSpPr>
        <xdr:cNvPr id="86" name="円/楕円 85"/>
        <xdr:cNvSpPr/>
      </xdr:nvSpPr>
      <xdr:spPr>
        <a:xfrm>
          <a:off x="10795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88358</xdr:rowOff>
    </xdr:from>
    <xdr:ext cx="534377" cy="259045"/>
    <xdr:sp macro="" textlink="">
      <xdr:nvSpPr>
        <xdr:cNvPr id="87" name="テキスト ボックス 86"/>
        <xdr:cNvSpPr txBox="1"/>
      </xdr:nvSpPr>
      <xdr:spPr>
        <a:xfrm>
          <a:off x="863111" y="64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167029</xdr:rowOff>
    </xdr:from>
    <xdr:to>
      <xdr:col>6</xdr:col>
      <xdr:colOff>511175</xdr:colOff>
      <xdr:row>59</xdr:row>
      <xdr:rowOff>1872</xdr:rowOff>
    </xdr:to>
    <xdr:cxnSp macro="">
      <xdr:nvCxnSpPr>
        <xdr:cNvPr id="118" name="直線コネクタ 117"/>
        <xdr:cNvCxnSpPr/>
      </xdr:nvCxnSpPr>
      <xdr:spPr>
        <a:xfrm flipV="1">
          <a:off x="3797300" y="10111129"/>
          <a:ext cx="8382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1872</xdr:rowOff>
    </xdr:from>
    <xdr:to>
      <xdr:col>5</xdr:col>
      <xdr:colOff>358775</xdr:colOff>
      <xdr:row>59</xdr:row>
      <xdr:rowOff>5706</xdr:rowOff>
    </xdr:to>
    <xdr:cxnSp macro="">
      <xdr:nvCxnSpPr>
        <xdr:cNvPr id="121" name="直線コネクタ 120"/>
        <xdr:cNvCxnSpPr/>
      </xdr:nvCxnSpPr>
      <xdr:spPr>
        <a:xfrm flipV="1">
          <a:off x="2908300" y="10117422"/>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5706</xdr:rowOff>
    </xdr:from>
    <xdr:to>
      <xdr:col>4</xdr:col>
      <xdr:colOff>155575</xdr:colOff>
      <xdr:row>59</xdr:row>
      <xdr:rowOff>14012</xdr:rowOff>
    </xdr:to>
    <xdr:cxnSp macro="">
      <xdr:nvCxnSpPr>
        <xdr:cNvPr id="124" name="直線コネクタ 123"/>
        <xdr:cNvCxnSpPr/>
      </xdr:nvCxnSpPr>
      <xdr:spPr>
        <a:xfrm flipV="1">
          <a:off x="2019300" y="10121256"/>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14012</xdr:rowOff>
    </xdr:from>
    <xdr:to>
      <xdr:col>2</xdr:col>
      <xdr:colOff>638175</xdr:colOff>
      <xdr:row>59</xdr:row>
      <xdr:rowOff>21773</xdr:rowOff>
    </xdr:to>
    <xdr:cxnSp macro="">
      <xdr:nvCxnSpPr>
        <xdr:cNvPr id="127" name="直線コネクタ 126"/>
        <xdr:cNvCxnSpPr/>
      </xdr:nvCxnSpPr>
      <xdr:spPr>
        <a:xfrm flipV="1">
          <a:off x="1130300" y="10129562"/>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116229</xdr:rowOff>
    </xdr:from>
    <xdr:to>
      <xdr:col>6</xdr:col>
      <xdr:colOff>561975</xdr:colOff>
      <xdr:row>59</xdr:row>
      <xdr:rowOff>46379</xdr:rowOff>
    </xdr:to>
    <xdr:sp macro="" textlink="">
      <xdr:nvSpPr>
        <xdr:cNvPr id="137" name="円/楕円 136"/>
        <xdr:cNvSpPr/>
      </xdr:nvSpPr>
      <xdr:spPr>
        <a:xfrm>
          <a:off x="4584700" y="100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122522</xdr:rowOff>
    </xdr:from>
    <xdr:to>
      <xdr:col>5</xdr:col>
      <xdr:colOff>409575</xdr:colOff>
      <xdr:row>59</xdr:row>
      <xdr:rowOff>52672</xdr:rowOff>
    </xdr:to>
    <xdr:sp macro="" textlink="">
      <xdr:nvSpPr>
        <xdr:cNvPr id="139" name="円/楕円 138"/>
        <xdr:cNvSpPr/>
      </xdr:nvSpPr>
      <xdr:spPr>
        <a:xfrm>
          <a:off x="3746500" y="1006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69199</xdr:rowOff>
    </xdr:from>
    <xdr:ext cx="534377" cy="259045"/>
    <xdr:sp macro="" textlink="">
      <xdr:nvSpPr>
        <xdr:cNvPr id="140" name="テキスト ボックス 139"/>
        <xdr:cNvSpPr txBox="1"/>
      </xdr:nvSpPr>
      <xdr:spPr>
        <a:xfrm>
          <a:off x="3530111" y="98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126356</xdr:rowOff>
    </xdr:from>
    <xdr:to>
      <xdr:col>4</xdr:col>
      <xdr:colOff>206375</xdr:colOff>
      <xdr:row>59</xdr:row>
      <xdr:rowOff>56506</xdr:rowOff>
    </xdr:to>
    <xdr:sp macro="" textlink="">
      <xdr:nvSpPr>
        <xdr:cNvPr id="141" name="円/楕円 140"/>
        <xdr:cNvSpPr/>
      </xdr:nvSpPr>
      <xdr:spPr>
        <a:xfrm>
          <a:off x="2857500" y="100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47633</xdr:rowOff>
    </xdr:from>
    <xdr:ext cx="534377" cy="259045"/>
    <xdr:sp macro="" textlink="">
      <xdr:nvSpPr>
        <xdr:cNvPr id="142" name="テキスト ボックス 141"/>
        <xdr:cNvSpPr txBox="1"/>
      </xdr:nvSpPr>
      <xdr:spPr>
        <a:xfrm>
          <a:off x="2641111" y="101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134662</xdr:rowOff>
    </xdr:from>
    <xdr:to>
      <xdr:col>3</xdr:col>
      <xdr:colOff>3175</xdr:colOff>
      <xdr:row>59</xdr:row>
      <xdr:rowOff>64812</xdr:rowOff>
    </xdr:to>
    <xdr:sp macro="" textlink="">
      <xdr:nvSpPr>
        <xdr:cNvPr id="143" name="円/楕円 142"/>
        <xdr:cNvSpPr/>
      </xdr:nvSpPr>
      <xdr:spPr>
        <a:xfrm>
          <a:off x="1968500" y="1007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55939</xdr:rowOff>
    </xdr:from>
    <xdr:ext cx="534377" cy="259045"/>
    <xdr:sp macro="" textlink="">
      <xdr:nvSpPr>
        <xdr:cNvPr id="144" name="テキスト ボックス 143"/>
        <xdr:cNvSpPr txBox="1"/>
      </xdr:nvSpPr>
      <xdr:spPr>
        <a:xfrm>
          <a:off x="1752111" y="10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142423</xdr:rowOff>
    </xdr:from>
    <xdr:to>
      <xdr:col>1</xdr:col>
      <xdr:colOff>485775</xdr:colOff>
      <xdr:row>59</xdr:row>
      <xdr:rowOff>72573</xdr:rowOff>
    </xdr:to>
    <xdr:sp macro="" textlink="">
      <xdr:nvSpPr>
        <xdr:cNvPr id="145" name="円/楕円 144"/>
        <xdr:cNvSpPr/>
      </xdr:nvSpPr>
      <xdr:spPr>
        <a:xfrm>
          <a:off x="1079500" y="100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63700</xdr:rowOff>
    </xdr:from>
    <xdr:ext cx="534377" cy="259045"/>
    <xdr:sp macro="" textlink="">
      <xdr:nvSpPr>
        <xdr:cNvPr id="146" name="テキスト ボックス 145"/>
        <xdr:cNvSpPr txBox="1"/>
      </xdr:nvSpPr>
      <xdr:spPr>
        <a:xfrm>
          <a:off x="863111" y="101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51744</xdr:rowOff>
    </xdr:from>
    <xdr:to>
      <xdr:col>6</xdr:col>
      <xdr:colOff>511175</xdr:colOff>
      <xdr:row>78</xdr:row>
      <xdr:rowOff>65568</xdr:rowOff>
    </xdr:to>
    <xdr:cxnSp macro="">
      <xdr:nvCxnSpPr>
        <xdr:cNvPr id="177" name="直線コネクタ 176"/>
        <xdr:cNvCxnSpPr/>
      </xdr:nvCxnSpPr>
      <xdr:spPr>
        <a:xfrm flipV="1">
          <a:off x="3797300" y="13424844"/>
          <a:ext cx="8382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65568</xdr:rowOff>
    </xdr:from>
    <xdr:to>
      <xdr:col>5</xdr:col>
      <xdr:colOff>358775</xdr:colOff>
      <xdr:row>78</xdr:row>
      <xdr:rowOff>71882</xdr:rowOff>
    </xdr:to>
    <xdr:cxnSp macro="">
      <xdr:nvCxnSpPr>
        <xdr:cNvPr id="180" name="直線コネクタ 179"/>
        <xdr:cNvCxnSpPr/>
      </xdr:nvCxnSpPr>
      <xdr:spPr>
        <a:xfrm flipV="1">
          <a:off x="2908300" y="13438668"/>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67636</xdr:rowOff>
    </xdr:from>
    <xdr:to>
      <xdr:col>4</xdr:col>
      <xdr:colOff>155575</xdr:colOff>
      <xdr:row>78</xdr:row>
      <xdr:rowOff>71882</xdr:rowOff>
    </xdr:to>
    <xdr:cxnSp macro="">
      <xdr:nvCxnSpPr>
        <xdr:cNvPr id="183" name="直線コネクタ 182"/>
        <xdr:cNvCxnSpPr/>
      </xdr:nvCxnSpPr>
      <xdr:spPr>
        <a:xfrm>
          <a:off x="2019300" y="1344073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15602</xdr:rowOff>
    </xdr:from>
    <xdr:to>
      <xdr:col>2</xdr:col>
      <xdr:colOff>638175</xdr:colOff>
      <xdr:row>78</xdr:row>
      <xdr:rowOff>67636</xdr:rowOff>
    </xdr:to>
    <xdr:cxnSp macro="">
      <xdr:nvCxnSpPr>
        <xdr:cNvPr id="186" name="直線コネクタ 185"/>
        <xdr:cNvCxnSpPr/>
      </xdr:nvCxnSpPr>
      <xdr:spPr>
        <a:xfrm>
          <a:off x="1130300" y="13388702"/>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944</xdr:rowOff>
    </xdr:from>
    <xdr:to>
      <xdr:col>6</xdr:col>
      <xdr:colOff>561975</xdr:colOff>
      <xdr:row>78</xdr:row>
      <xdr:rowOff>102544</xdr:rowOff>
    </xdr:to>
    <xdr:sp macro="" textlink="">
      <xdr:nvSpPr>
        <xdr:cNvPr id="196" name="円/楕円 195"/>
        <xdr:cNvSpPr/>
      </xdr:nvSpPr>
      <xdr:spPr>
        <a:xfrm>
          <a:off x="4584700" y="1337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150821</xdr:rowOff>
    </xdr:from>
    <xdr:ext cx="469744" cy="259045"/>
    <xdr:sp macro="" textlink="">
      <xdr:nvSpPr>
        <xdr:cNvPr id="197" name="維持補修費該当値テキスト"/>
        <xdr:cNvSpPr txBox="1"/>
      </xdr:nvSpPr>
      <xdr:spPr>
        <a:xfrm>
          <a:off x="4686300" y="1335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14768</xdr:rowOff>
    </xdr:from>
    <xdr:to>
      <xdr:col>5</xdr:col>
      <xdr:colOff>409575</xdr:colOff>
      <xdr:row>78</xdr:row>
      <xdr:rowOff>116368</xdr:rowOff>
    </xdr:to>
    <xdr:sp macro="" textlink="">
      <xdr:nvSpPr>
        <xdr:cNvPr id="198" name="円/楕円 197"/>
        <xdr:cNvSpPr/>
      </xdr:nvSpPr>
      <xdr:spPr>
        <a:xfrm>
          <a:off x="3746500" y="133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107495</xdr:rowOff>
    </xdr:from>
    <xdr:ext cx="469744" cy="259045"/>
    <xdr:sp macro="" textlink="">
      <xdr:nvSpPr>
        <xdr:cNvPr id="199" name="テキスト ボックス 198"/>
        <xdr:cNvSpPr txBox="1"/>
      </xdr:nvSpPr>
      <xdr:spPr>
        <a:xfrm>
          <a:off x="3562427" y="1348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21082</xdr:rowOff>
    </xdr:from>
    <xdr:to>
      <xdr:col>4</xdr:col>
      <xdr:colOff>206375</xdr:colOff>
      <xdr:row>78</xdr:row>
      <xdr:rowOff>122682</xdr:rowOff>
    </xdr:to>
    <xdr:sp macro="" textlink="">
      <xdr:nvSpPr>
        <xdr:cNvPr id="200" name="円/楕円 199"/>
        <xdr:cNvSpPr/>
      </xdr:nvSpPr>
      <xdr:spPr>
        <a:xfrm>
          <a:off x="2857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113809</xdr:rowOff>
    </xdr:from>
    <xdr:ext cx="469744" cy="259045"/>
    <xdr:sp macro="" textlink="">
      <xdr:nvSpPr>
        <xdr:cNvPr id="201" name="テキスト ボックス 200"/>
        <xdr:cNvSpPr txBox="1"/>
      </xdr:nvSpPr>
      <xdr:spPr>
        <a:xfrm>
          <a:off x="2673427" y="1348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16836</xdr:rowOff>
    </xdr:from>
    <xdr:to>
      <xdr:col>3</xdr:col>
      <xdr:colOff>3175</xdr:colOff>
      <xdr:row>78</xdr:row>
      <xdr:rowOff>118436</xdr:rowOff>
    </xdr:to>
    <xdr:sp macro="" textlink="">
      <xdr:nvSpPr>
        <xdr:cNvPr id="202" name="円/楕円 201"/>
        <xdr:cNvSpPr/>
      </xdr:nvSpPr>
      <xdr:spPr>
        <a:xfrm>
          <a:off x="1968500" y="133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109563</xdr:rowOff>
    </xdr:from>
    <xdr:ext cx="469744" cy="259045"/>
    <xdr:sp macro="" textlink="">
      <xdr:nvSpPr>
        <xdr:cNvPr id="203" name="テキスト ボックス 202"/>
        <xdr:cNvSpPr txBox="1"/>
      </xdr:nvSpPr>
      <xdr:spPr>
        <a:xfrm>
          <a:off x="1784427" y="1348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136252</xdr:rowOff>
    </xdr:from>
    <xdr:to>
      <xdr:col>1</xdr:col>
      <xdr:colOff>485775</xdr:colOff>
      <xdr:row>78</xdr:row>
      <xdr:rowOff>66402</xdr:rowOff>
    </xdr:to>
    <xdr:sp macro="" textlink="">
      <xdr:nvSpPr>
        <xdr:cNvPr id="204" name="円/楕円 203"/>
        <xdr:cNvSpPr/>
      </xdr:nvSpPr>
      <xdr:spPr>
        <a:xfrm>
          <a:off x="1079500" y="133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57529</xdr:rowOff>
    </xdr:from>
    <xdr:ext cx="469744" cy="259045"/>
    <xdr:sp macro="" textlink="">
      <xdr:nvSpPr>
        <xdr:cNvPr id="205" name="テキスト ボックス 204"/>
        <xdr:cNvSpPr txBox="1"/>
      </xdr:nvSpPr>
      <xdr:spPr>
        <a:xfrm>
          <a:off x="895427" y="1343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82398</xdr:rowOff>
    </xdr:from>
    <xdr:to>
      <xdr:col>6</xdr:col>
      <xdr:colOff>511175</xdr:colOff>
      <xdr:row>96</xdr:row>
      <xdr:rowOff>145720</xdr:rowOff>
    </xdr:to>
    <xdr:cxnSp macro="">
      <xdr:nvCxnSpPr>
        <xdr:cNvPr id="235" name="直線コネクタ 234"/>
        <xdr:cNvCxnSpPr/>
      </xdr:nvCxnSpPr>
      <xdr:spPr>
        <a:xfrm flipV="1">
          <a:off x="3797300" y="16541598"/>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145720</xdr:rowOff>
    </xdr:from>
    <xdr:to>
      <xdr:col>5</xdr:col>
      <xdr:colOff>358775</xdr:colOff>
      <xdr:row>97</xdr:row>
      <xdr:rowOff>23761</xdr:rowOff>
    </xdr:to>
    <xdr:cxnSp macro="">
      <xdr:nvCxnSpPr>
        <xdr:cNvPr id="238" name="直線コネクタ 237"/>
        <xdr:cNvCxnSpPr/>
      </xdr:nvCxnSpPr>
      <xdr:spPr>
        <a:xfrm flipV="1">
          <a:off x="2908300" y="16604920"/>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23761</xdr:rowOff>
    </xdr:from>
    <xdr:to>
      <xdr:col>4</xdr:col>
      <xdr:colOff>155575</xdr:colOff>
      <xdr:row>97</xdr:row>
      <xdr:rowOff>75464</xdr:rowOff>
    </xdr:to>
    <xdr:cxnSp macro="">
      <xdr:nvCxnSpPr>
        <xdr:cNvPr id="241" name="直線コネクタ 240"/>
        <xdr:cNvCxnSpPr/>
      </xdr:nvCxnSpPr>
      <xdr:spPr>
        <a:xfrm flipV="1">
          <a:off x="2019300" y="16654411"/>
          <a:ext cx="889000" cy="5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75464</xdr:rowOff>
    </xdr:from>
    <xdr:to>
      <xdr:col>2</xdr:col>
      <xdr:colOff>638175</xdr:colOff>
      <xdr:row>97</xdr:row>
      <xdr:rowOff>93638</xdr:rowOff>
    </xdr:to>
    <xdr:cxnSp macro="">
      <xdr:nvCxnSpPr>
        <xdr:cNvPr id="244" name="直線コネクタ 243"/>
        <xdr:cNvCxnSpPr/>
      </xdr:nvCxnSpPr>
      <xdr:spPr>
        <a:xfrm flipV="1">
          <a:off x="1130300" y="16706114"/>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31598</xdr:rowOff>
    </xdr:from>
    <xdr:to>
      <xdr:col>6</xdr:col>
      <xdr:colOff>561975</xdr:colOff>
      <xdr:row>96</xdr:row>
      <xdr:rowOff>133198</xdr:rowOff>
    </xdr:to>
    <xdr:sp macro="" textlink="">
      <xdr:nvSpPr>
        <xdr:cNvPr id="254" name="円/楕円 253"/>
        <xdr:cNvSpPr/>
      </xdr:nvSpPr>
      <xdr:spPr>
        <a:xfrm>
          <a:off x="4584700" y="164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10025</xdr:rowOff>
    </xdr:from>
    <xdr:ext cx="534377" cy="259045"/>
    <xdr:sp macro="" textlink="">
      <xdr:nvSpPr>
        <xdr:cNvPr id="255" name="扶助費該当値テキスト"/>
        <xdr:cNvSpPr txBox="1"/>
      </xdr:nvSpPr>
      <xdr:spPr>
        <a:xfrm>
          <a:off x="4686300"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94920</xdr:rowOff>
    </xdr:from>
    <xdr:to>
      <xdr:col>5</xdr:col>
      <xdr:colOff>409575</xdr:colOff>
      <xdr:row>97</xdr:row>
      <xdr:rowOff>25070</xdr:rowOff>
    </xdr:to>
    <xdr:sp macro="" textlink="">
      <xdr:nvSpPr>
        <xdr:cNvPr id="256" name="円/楕円 255"/>
        <xdr:cNvSpPr/>
      </xdr:nvSpPr>
      <xdr:spPr>
        <a:xfrm>
          <a:off x="3746500" y="165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16197</xdr:rowOff>
    </xdr:from>
    <xdr:ext cx="534377" cy="259045"/>
    <xdr:sp macro="" textlink="">
      <xdr:nvSpPr>
        <xdr:cNvPr id="257" name="テキスト ボックス 256"/>
        <xdr:cNvSpPr txBox="1"/>
      </xdr:nvSpPr>
      <xdr:spPr>
        <a:xfrm>
          <a:off x="3530111" y="166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144411</xdr:rowOff>
    </xdr:from>
    <xdr:to>
      <xdr:col>4</xdr:col>
      <xdr:colOff>206375</xdr:colOff>
      <xdr:row>97</xdr:row>
      <xdr:rowOff>74561</xdr:rowOff>
    </xdr:to>
    <xdr:sp macro="" textlink="">
      <xdr:nvSpPr>
        <xdr:cNvPr id="258" name="円/楕円 257"/>
        <xdr:cNvSpPr/>
      </xdr:nvSpPr>
      <xdr:spPr>
        <a:xfrm>
          <a:off x="2857500" y="166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65688</xdr:rowOff>
    </xdr:from>
    <xdr:ext cx="534377" cy="259045"/>
    <xdr:sp macro="" textlink="">
      <xdr:nvSpPr>
        <xdr:cNvPr id="259" name="テキスト ボックス 258"/>
        <xdr:cNvSpPr txBox="1"/>
      </xdr:nvSpPr>
      <xdr:spPr>
        <a:xfrm>
          <a:off x="2641111" y="1669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24664</xdr:rowOff>
    </xdr:from>
    <xdr:to>
      <xdr:col>3</xdr:col>
      <xdr:colOff>3175</xdr:colOff>
      <xdr:row>97</xdr:row>
      <xdr:rowOff>126264</xdr:rowOff>
    </xdr:to>
    <xdr:sp macro="" textlink="">
      <xdr:nvSpPr>
        <xdr:cNvPr id="260" name="円/楕円 259"/>
        <xdr:cNvSpPr/>
      </xdr:nvSpPr>
      <xdr:spPr>
        <a:xfrm>
          <a:off x="1968500" y="166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117391</xdr:rowOff>
    </xdr:from>
    <xdr:ext cx="534377" cy="259045"/>
    <xdr:sp macro="" textlink="">
      <xdr:nvSpPr>
        <xdr:cNvPr id="261" name="テキスト ボックス 260"/>
        <xdr:cNvSpPr txBox="1"/>
      </xdr:nvSpPr>
      <xdr:spPr>
        <a:xfrm>
          <a:off x="1752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42838</xdr:rowOff>
    </xdr:from>
    <xdr:to>
      <xdr:col>1</xdr:col>
      <xdr:colOff>485775</xdr:colOff>
      <xdr:row>97</xdr:row>
      <xdr:rowOff>144438</xdr:rowOff>
    </xdr:to>
    <xdr:sp macro="" textlink="">
      <xdr:nvSpPr>
        <xdr:cNvPr id="262" name="円/楕円 261"/>
        <xdr:cNvSpPr/>
      </xdr:nvSpPr>
      <xdr:spPr>
        <a:xfrm>
          <a:off x="10795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135565</xdr:rowOff>
    </xdr:from>
    <xdr:ext cx="534377" cy="259045"/>
    <xdr:sp macro="" textlink="">
      <xdr:nvSpPr>
        <xdr:cNvPr id="263" name="テキスト ボックス 262"/>
        <xdr:cNvSpPr txBox="1"/>
      </xdr:nvSpPr>
      <xdr:spPr>
        <a:xfrm>
          <a:off x="863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152807</xdr:rowOff>
    </xdr:from>
    <xdr:to>
      <xdr:col>15</xdr:col>
      <xdr:colOff>180975</xdr:colOff>
      <xdr:row>35</xdr:row>
      <xdr:rowOff>25730</xdr:rowOff>
    </xdr:to>
    <xdr:cxnSp macro="">
      <xdr:nvCxnSpPr>
        <xdr:cNvPr id="292" name="直線コネクタ 291"/>
        <xdr:cNvCxnSpPr/>
      </xdr:nvCxnSpPr>
      <xdr:spPr>
        <a:xfrm>
          <a:off x="9639300" y="5982107"/>
          <a:ext cx="838200" cy="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152807</xdr:rowOff>
    </xdr:from>
    <xdr:to>
      <xdr:col>14</xdr:col>
      <xdr:colOff>28575</xdr:colOff>
      <xdr:row>35</xdr:row>
      <xdr:rowOff>10503</xdr:rowOff>
    </xdr:to>
    <xdr:cxnSp macro="">
      <xdr:nvCxnSpPr>
        <xdr:cNvPr id="295" name="直線コネクタ 294"/>
        <xdr:cNvCxnSpPr/>
      </xdr:nvCxnSpPr>
      <xdr:spPr>
        <a:xfrm flipV="1">
          <a:off x="8750300" y="5982107"/>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10503</xdr:rowOff>
    </xdr:from>
    <xdr:to>
      <xdr:col>12</xdr:col>
      <xdr:colOff>511175</xdr:colOff>
      <xdr:row>35</xdr:row>
      <xdr:rowOff>27762</xdr:rowOff>
    </xdr:to>
    <xdr:cxnSp macro="">
      <xdr:nvCxnSpPr>
        <xdr:cNvPr id="298" name="直線コネクタ 297"/>
        <xdr:cNvCxnSpPr/>
      </xdr:nvCxnSpPr>
      <xdr:spPr>
        <a:xfrm flipV="1">
          <a:off x="7861300" y="6011253"/>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148366</xdr:rowOff>
    </xdr:from>
    <xdr:ext cx="534377" cy="259045"/>
    <xdr:sp macro="" textlink="">
      <xdr:nvSpPr>
        <xdr:cNvPr id="300" name="テキスト ボックス 299"/>
        <xdr:cNvSpPr txBox="1"/>
      </xdr:nvSpPr>
      <xdr:spPr>
        <a:xfrm>
          <a:off x="8483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161722</xdr:rowOff>
    </xdr:from>
    <xdr:to>
      <xdr:col>11</xdr:col>
      <xdr:colOff>307975</xdr:colOff>
      <xdr:row>35</xdr:row>
      <xdr:rowOff>27762</xdr:rowOff>
    </xdr:to>
    <xdr:cxnSp macro="">
      <xdr:nvCxnSpPr>
        <xdr:cNvPr id="301" name="直線コネクタ 300"/>
        <xdr:cNvCxnSpPr/>
      </xdr:nvCxnSpPr>
      <xdr:spPr>
        <a:xfrm>
          <a:off x="6972300" y="5991022"/>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148493</xdr:rowOff>
    </xdr:from>
    <xdr:ext cx="534377" cy="259045"/>
    <xdr:sp macro="" textlink="">
      <xdr:nvSpPr>
        <xdr:cNvPr id="303" name="テキスト ボックス 302"/>
        <xdr:cNvSpPr txBox="1"/>
      </xdr:nvSpPr>
      <xdr:spPr>
        <a:xfrm>
          <a:off x="7594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12996</xdr:rowOff>
    </xdr:from>
    <xdr:ext cx="534377" cy="259045"/>
    <xdr:sp macro="" textlink="">
      <xdr:nvSpPr>
        <xdr:cNvPr id="305" name="テキスト ボックス 304"/>
        <xdr:cNvSpPr txBox="1"/>
      </xdr:nvSpPr>
      <xdr:spPr>
        <a:xfrm>
          <a:off x="6705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146380</xdr:rowOff>
    </xdr:from>
    <xdr:to>
      <xdr:col>15</xdr:col>
      <xdr:colOff>231775</xdr:colOff>
      <xdr:row>35</xdr:row>
      <xdr:rowOff>76530</xdr:rowOff>
    </xdr:to>
    <xdr:sp macro="" textlink="">
      <xdr:nvSpPr>
        <xdr:cNvPr id="311" name="円/楕円 310"/>
        <xdr:cNvSpPr/>
      </xdr:nvSpPr>
      <xdr:spPr>
        <a:xfrm>
          <a:off x="10426700" y="59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169257</xdr:rowOff>
    </xdr:from>
    <xdr:ext cx="534377" cy="259045"/>
    <xdr:sp macro="" textlink="">
      <xdr:nvSpPr>
        <xdr:cNvPr id="312" name="補助費等該当値テキスト"/>
        <xdr:cNvSpPr txBox="1"/>
      </xdr:nvSpPr>
      <xdr:spPr>
        <a:xfrm>
          <a:off x="10528300" y="58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55,474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102007</xdr:rowOff>
    </xdr:from>
    <xdr:to>
      <xdr:col>14</xdr:col>
      <xdr:colOff>79375</xdr:colOff>
      <xdr:row>35</xdr:row>
      <xdr:rowOff>32157</xdr:rowOff>
    </xdr:to>
    <xdr:sp macro="" textlink="">
      <xdr:nvSpPr>
        <xdr:cNvPr id="313" name="円/楕円 312"/>
        <xdr:cNvSpPr/>
      </xdr:nvSpPr>
      <xdr:spPr>
        <a:xfrm>
          <a:off x="9588500" y="59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48684</xdr:rowOff>
    </xdr:from>
    <xdr:ext cx="534377" cy="259045"/>
    <xdr:sp macro="" textlink="">
      <xdr:nvSpPr>
        <xdr:cNvPr id="314" name="テキスト ボックス 313"/>
        <xdr:cNvSpPr txBox="1"/>
      </xdr:nvSpPr>
      <xdr:spPr>
        <a:xfrm>
          <a:off x="9372111" y="570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131153</xdr:rowOff>
    </xdr:from>
    <xdr:to>
      <xdr:col>12</xdr:col>
      <xdr:colOff>561975</xdr:colOff>
      <xdr:row>35</xdr:row>
      <xdr:rowOff>61303</xdr:rowOff>
    </xdr:to>
    <xdr:sp macro="" textlink="">
      <xdr:nvSpPr>
        <xdr:cNvPr id="315" name="円/楕円 314"/>
        <xdr:cNvSpPr/>
      </xdr:nvSpPr>
      <xdr:spPr>
        <a:xfrm>
          <a:off x="8699500" y="59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77830</xdr:rowOff>
    </xdr:from>
    <xdr:ext cx="534377" cy="259045"/>
    <xdr:sp macro="" textlink="">
      <xdr:nvSpPr>
        <xdr:cNvPr id="316" name="テキスト ボックス 315"/>
        <xdr:cNvSpPr txBox="1"/>
      </xdr:nvSpPr>
      <xdr:spPr>
        <a:xfrm>
          <a:off x="8483111" y="573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148412</xdr:rowOff>
    </xdr:from>
    <xdr:to>
      <xdr:col>11</xdr:col>
      <xdr:colOff>358775</xdr:colOff>
      <xdr:row>35</xdr:row>
      <xdr:rowOff>78562</xdr:rowOff>
    </xdr:to>
    <xdr:sp macro="" textlink="">
      <xdr:nvSpPr>
        <xdr:cNvPr id="317" name="円/楕円 316"/>
        <xdr:cNvSpPr/>
      </xdr:nvSpPr>
      <xdr:spPr>
        <a:xfrm>
          <a:off x="7810500" y="59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95089</xdr:rowOff>
    </xdr:from>
    <xdr:ext cx="534377" cy="259045"/>
    <xdr:sp macro="" textlink="">
      <xdr:nvSpPr>
        <xdr:cNvPr id="318" name="テキスト ボックス 317"/>
        <xdr:cNvSpPr txBox="1"/>
      </xdr:nvSpPr>
      <xdr:spPr>
        <a:xfrm>
          <a:off x="7594111" y="57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110922</xdr:rowOff>
    </xdr:from>
    <xdr:to>
      <xdr:col>10</xdr:col>
      <xdr:colOff>155575</xdr:colOff>
      <xdr:row>35</xdr:row>
      <xdr:rowOff>41072</xdr:rowOff>
    </xdr:to>
    <xdr:sp macro="" textlink="">
      <xdr:nvSpPr>
        <xdr:cNvPr id="319" name="円/楕円 318"/>
        <xdr:cNvSpPr/>
      </xdr:nvSpPr>
      <xdr:spPr>
        <a:xfrm>
          <a:off x="6921500" y="59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57599</xdr:rowOff>
    </xdr:from>
    <xdr:ext cx="534377" cy="259045"/>
    <xdr:sp macro="" textlink="">
      <xdr:nvSpPr>
        <xdr:cNvPr id="320" name="テキスト ボックス 319"/>
        <xdr:cNvSpPr txBox="1"/>
      </xdr:nvSpPr>
      <xdr:spPr>
        <a:xfrm>
          <a:off x="6705111" y="571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40126</xdr:rowOff>
    </xdr:from>
    <xdr:to>
      <xdr:col>15</xdr:col>
      <xdr:colOff>180975</xdr:colOff>
      <xdr:row>59</xdr:row>
      <xdr:rowOff>44023</xdr:rowOff>
    </xdr:to>
    <xdr:cxnSp macro="">
      <xdr:nvCxnSpPr>
        <xdr:cNvPr id="351" name="直線コネクタ 350"/>
        <xdr:cNvCxnSpPr/>
      </xdr:nvCxnSpPr>
      <xdr:spPr>
        <a:xfrm flipV="1">
          <a:off x="9639300" y="10155676"/>
          <a:ext cx="8382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33515</xdr:rowOff>
    </xdr:from>
    <xdr:to>
      <xdr:col>14</xdr:col>
      <xdr:colOff>28575</xdr:colOff>
      <xdr:row>59</xdr:row>
      <xdr:rowOff>44023</xdr:rowOff>
    </xdr:to>
    <xdr:cxnSp macro="">
      <xdr:nvCxnSpPr>
        <xdr:cNvPr id="354" name="直線コネクタ 353"/>
        <xdr:cNvCxnSpPr/>
      </xdr:nvCxnSpPr>
      <xdr:spPr>
        <a:xfrm>
          <a:off x="8750300" y="10149065"/>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10289</xdr:rowOff>
    </xdr:from>
    <xdr:to>
      <xdr:col>12</xdr:col>
      <xdr:colOff>511175</xdr:colOff>
      <xdr:row>59</xdr:row>
      <xdr:rowOff>33515</xdr:rowOff>
    </xdr:to>
    <xdr:cxnSp macro="">
      <xdr:nvCxnSpPr>
        <xdr:cNvPr id="357" name="直線コネクタ 356"/>
        <xdr:cNvCxnSpPr/>
      </xdr:nvCxnSpPr>
      <xdr:spPr>
        <a:xfrm>
          <a:off x="7861300" y="10125839"/>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10289</xdr:rowOff>
    </xdr:from>
    <xdr:to>
      <xdr:col>11</xdr:col>
      <xdr:colOff>307975</xdr:colOff>
      <xdr:row>59</xdr:row>
      <xdr:rowOff>48785</xdr:rowOff>
    </xdr:to>
    <xdr:cxnSp macro="">
      <xdr:nvCxnSpPr>
        <xdr:cNvPr id="360" name="直線コネクタ 359"/>
        <xdr:cNvCxnSpPr/>
      </xdr:nvCxnSpPr>
      <xdr:spPr>
        <a:xfrm flipV="1">
          <a:off x="6972300" y="10125839"/>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65085</xdr:rowOff>
    </xdr:from>
    <xdr:ext cx="534377" cy="259045"/>
    <xdr:sp macro="" textlink="">
      <xdr:nvSpPr>
        <xdr:cNvPr id="362" name="テキスト ボックス 361"/>
        <xdr:cNvSpPr txBox="1"/>
      </xdr:nvSpPr>
      <xdr:spPr>
        <a:xfrm>
          <a:off x="7594111" y="101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160776</xdr:rowOff>
    </xdr:from>
    <xdr:to>
      <xdr:col>15</xdr:col>
      <xdr:colOff>231775</xdr:colOff>
      <xdr:row>59</xdr:row>
      <xdr:rowOff>90926</xdr:rowOff>
    </xdr:to>
    <xdr:sp macro="" textlink="">
      <xdr:nvSpPr>
        <xdr:cNvPr id="370" name="円/楕円 369"/>
        <xdr:cNvSpPr/>
      </xdr:nvSpPr>
      <xdr:spPr>
        <a:xfrm>
          <a:off x="10426700" y="101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164673</xdr:rowOff>
    </xdr:from>
    <xdr:to>
      <xdr:col>14</xdr:col>
      <xdr:colOff>79375</xdr:colOff>
      <xdr:row>59</xdr:row>
      <xdr:rowOff>94823</xdr:rowOff>
    </xdr:to>
    <xdr:sp macro="" textlink="">
      <xdr:nvSpPr>
        <xdr:cNvPr id="372" name="円/楕円 371"/>
        <xdr:cNvSpPr/>
      </xdr:nvSpPr>
      <xdr:spPr>
        <a:xfrm>
          <a:off x="9588500" y="101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85950</xdr:rowOff>
    </xdr:from>
    <xdr:ext cx="534377" cy="259045"/>
    <xdr:sp macro="" textlink="">
      <xdr:nvSpPr>
        <xdr:cNvPr id="373" name="テキスト ボックス 372"/>
        <xdr:cNvSpPr txBox="1"/>
      </xdr:nvSpPr>
      <xdr:spPr>
        <a:xfrm>
          <a:off x="9372111" y="1020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154165</xdr:rowOff>
    </xdr:from>
    <xdr:to>
      <xdr:col>12</xdr:col>
      <xdr:colOff>561975</xdr:colOff>
      <xdr:row>59</xdr:row>
      <xdr:rowOff>84315</xdr:rowOff>
    </xdr:to>
    <xdr:sp macro="" textlink="">
      <xdr:nvSpPr>
        <xdr:cNvPr id="374" name="円/楕円 373"/>
        <xdr:cNvSpPr/>
      </xdr:nvSpPr>
      <xdr:spPr>
        <a:xfrm>
          <a:off x="8699500" y="100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75442</xdr:rowOff>
    </xdr:from>
    <xdr:ext cx="534377" cy="259045"/>
    <xdr:sp macro="" textlink="">
      <xdr:nvSpPr>
        <xdr:cNvPr id="375" name="テキスト ボックス 374"/>
        <xdr:cNvSpPr txBox="1"/>
      </xdr:nvSpPr>
      <xdr:spPr>
        <a:xfrm>
          <a:off x="8483111" y="1019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130939</xdr:rowOff>
    </xdr:from>
    <xdr:to>
      <xdr:col>11</xdr:col>
      <xdr:colOff>358775</xdr:colOff>
      <xdr:row>59</xdr:row>
      <xdr:rowOff>61089</xdr:rowOff>
    </xdr:to>
    <xdr:sp macro="" textlink="">
      <xdr:nvSpPr>
        <xdr:cNvPr id="376" name="円/楕円 375"/>
        <xdr:cNvSpPr/>
      </xdr:nvSpPr>
      <xdr:spPr>
        <a:xfrm>
          <a:off x="7810500" y="1007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77616</xdr:rowOff>
    </xdr:from>
    <xdr:ext cx="534377" cy="259045"/>
    <xdr:sp macro="" textlink="">
      <xdr:nvSpPr>
        <xdr:cNvPr id="377" name="テキスト ボックス 376"/>
        <xdr:cNvSpPr txBox="1"/>
      </xdr:nvSpPr>
      <xdr:spPr>
        <a:xfrm>
          <a:off x="7594111" y="985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169435</xdr:rowOff>
    </xdr:from>
    <xdr:to>
      <xdr:col>10</xdr:col>
      <xdr:colOff>155575</xdr:colOff>
      <xdr:row>59</xdr:row>
      <xdr:rowOff>99585</xdr:rowOff>
    </xdr:to>
    <xdr:sp macro="" textlink="">
      <xdr:nvSpPr>
        <xdr:cNvPr id="378" name="円/楕円 377"/>
        <xdr:cNvSpPr/>
      </xdr:nvSpPr>
      <xdr:spPr>
        <a:xfrm>
          <a:off x="6921500" y="101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90712</xdr:rowOff>
    </xdr:from>
    <xdr:ext cx="534377" cy="259045"/>
    <xdr:sp macro="" textlink="">
      <xdr:nvSpPr>
        <xdr:cNvPr id="379" name="テキスト ボックス 378"/>
        <xdr:cNvSpPr txBox="1"/>
      </xdr:nvSpPr>
      <xdr:spPr>
        <a:xfrm>
          <a:off x="6705111" y="102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6155</xdr:rowOff>
    </xdr:from>
    <xdr:to>
      <xdr:col>15</xdr:col>
      <xdr:colOff>180975</xdr:colOff>
      <xdr:row>79</xdr:row>
      <xdr:rowOff>13461</xdr:rowOff>
    </xdr:to>
    <xdr:cxnSp macro="">
      <xdr:nvCxnSpPr>
        <xdr:cNvPr id="408" name="直線コネクタ 407"/>
        <xdr:cNvCxnSpPr/>
      </xdr:nvCxnSpPr>
      <xdr:spPr>
        <a:xfrm>
          <a:off x="9639300" y="13550705"/>
          <a:ext cx="8382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167534</xdr:rowOff>
    </xdr:from>
    <xdr:to>
      <xdr:col>14</xdr:col>
      <xdr:colOff>28575</xdr:colOff>
      <xdr:row>79</xdr:row>
      <xdr:rowOff>6155</xdr:rowOff>
    </xdr:to>
    <xdr:cxnSp macro="">
      <xdr:nvCxnSpPr>
        <xdr:cNvPr id="411" name="直線コネクタ 410"/>
        <xdr:cNvCxnSpPr/>
      </xdr:nvCxnSpPr>
      <xdr:spPr>
        <a:xfrm>
          <a:off x="8750300" y="13540634"/>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51892</xdr:rowOff>
    </xdr:from>
    <xdr:ext cx="534377" cy="259045"/>
    <xdr:sp macro="" textlink="">
      <xdr:nvSpPr>
        <xdr:cNvPr id="415" name="テキスト ボックス 414"/>
        <xdr:cNvSpPr txBox="1"/>
      </xdr:nvSpPr>
      <xdr:spPr>
        <a:xfrm>
          <a:off x="8483111" y="135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134111</xdr:rowOff>
    </xdr:from>
    <xdr:to>
      <xdr:col>15</xdr:col>
      <xdr:colOff>231775</xdr:colOff>
      <xdr:row>79</xdr:row>
      <xdr:rowOff>64261</xdr:rowOff>
    </xdr:to>
    <xdr:sp macro="" textlink="">
      <xdr:nvSpPr>
        <xdr:cNvPr id="421" name="円/楕円 420"/>
        <xdr:cNvSpPr/>
      </xdr:nvSpPr>
      <xdr:spPr>
        <a:xfrm>
          <a:off x="10426700" y="13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93488</xdr:rowOff>
    </xdr:from>
    <xdr:ext cx="534377" cy="259045"/>
    <xdr:sp macro="" textlink="">
      <xdr:nvSpPr>
        <xdr:cNvPr id="422" name="普通建設事業費 （ うち新規整備　）該当値テキスト"/>
        <xdr:cNvSpPr txBox="1"/>
      </xdr:nvSpPr>
      <xdr:spPr>
        <a:xfrm>
          <a:off x="10528300" y="132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126805</xdr:rowOff>
    </xdr:from>
    <xdr:to>
      <xdr:col>14</xdr:col>
      <xdr:colOff>79375</xdr:colOff>
      <xdr:row>79</xdr:row>
      <xdr:rowOff>56955</xdr:rowOff>
    </xdr:to>
    <xdr:sp macro="" textlink="">
      <xdr:nvSpPr>
        <xdr:cNvPr id="423" name="円/楕円 422"/>
        <xdr:cNvSpPr/>
      </xdr:nvSpPr>
      <xdr:spPr>
        <a:xfrm>
          <a:off x="9588500" y="134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73482</xdr:rowOff>
    </xdr:from>
    <xdr:ext cx="534377" cy="259045"/>
    <xdr:sp macro="" textlink="">
      <xdr:nvSpPr>
        <xdr:cNvPr id="424" name="テキスト ボックス 423"/>
        <xdr:cNvSpPr txBox="1"/>
      </xdr:nvSpPr>
      <xdr:spPr>
        <a:xfrm>
          <a:off x="9372111" y="13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116734</xdr:rowOff>
    </xdr:from>
    <xdr:to>
      <xdr:col>12</xdr:col>
      <xdr:colOff>561975</xdr:colOff>
      <xdr:row>79</xdr:row>
      <xdr:rowOff>46884</xdr:rowOff>
    </xdr:to>
    <xdr:sp macro="" textlink="">
      <xdr:nvSpPr>
        <xdr:cNvPr id="425" name="円/楕円 424"/>
        <xdr:cNvSpPr/>
      </xdr:nvSpPr>
      <xdr:spPr>
        <a:xfrm>
          <a:off x="8699500" y="134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63411</xdr:rowOff>
    </xdr:from>
    <xdr:ext cx="534377" cy="259045"/>
    <xdr:sp macro="" textlink="">
      <xdr:nvSpPr>
        <xdr:cNvPr id="426" name="テキスト ボックス 425"/>
        <xdr:cNvSpPr txBox="1"/>
      </xdr:nvSpPr>
      <xdr:spPr>
        <a:xfrm>
          <a:off x="8483111" y="132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137337</xdr:rowOff>
    </xdr:from>
    <xdr:to>
      <xdr:col>15</xdr:col>
      <xdr:colOff>180975</xdr:colOff>
      <xdr:row>98</xdr:row>
      <xdr:rowOff>47727</xdr:rowOff>
    </xdr:to>
    <xdr:cxnSp macro="">
      <xdr:nvCxnSpPr>
        <xdr:cNvPr id="455" name="直線コネクタ 454"/>
        <xdr:cNvCxnSpPr/>
      </xdr:nvCxnSpPr>
      <xdr:spPr>
        <a:xfrm flipV="1">
          <a:off x="9639300" y="16767987"/>
          <a:ext cx="838200" cy="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19558</xdr:rowOff>
    </xdr:from>
    <xdr:to>
      <xdr:col>14</xdr:col>
      <xdr:colOff>28575</xdr:colOff>
      <xdr:row>98</xdr:row>
      <xdr:rowOff>47727</xdr:rowOff>
    </xdr:to>
    <xdr:cxnSp macro="">
      <xdr:nvCxnSpPr>
        <xdr:cNvPr id="458" name="直線コネクタ 457"/>
        <xdr:cNvCxnSpPr/>
      </xdr:nvCxnSpPr>
      <xdr:spPr>
        <a:xfrm>
          <a:off x="8750300" y="16821658"/>
          <a:ext cx="8890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86537</xdr:rowOff>
    </xdr:from>
    <xdr:to>
      <xdr:col>15</xdr:col>
      <xdr:colOff>231775</xdr:colOff>
      <xdr:row>98</xdr:row>
      <xdr:rowOff>16687</xdr:rowOff>
    </xdr:to>
    <xdr:sp macro="" textlink="">
      <xdr:nvSpPr>
        <xdr:cNvPr id="468" name="円/楕円 467"/>
        <xdr:cNvSpPr/>
      </xdr:nvSpPr>
      <xdr:spPr>
        <a:xfrm>
          <a:off x="104267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64964</xdr:rowOff>
    </xdr:from>
    <xdr:ext cx="534377" cy="259045"/>
    <xdr:sp macro="" textlink="">
      <xdr:nvSpPr>
        <xdr:cNvPr id="469" name="普通建設事業費 （ うち更新整備　）該当値テキスト"/>
        <xdr:cNvSpPr txBox="1"/>
      </xdr:nvSpPr>
      <xdr:spPr>
        <a:xfrm>
          <a:off x="10528300" y="166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168377</xdr:rowOff>
    </xdr:from>
    <xdr:to>
      <xdr:col>14</xdr:col>
      <xdr:colOff>79375</xdr:colOff>
      <xdr:row>98</xdr:row>
      <xdr:rowOff>98527</xdr:rowOff>
    </xdr:to>
    <xdr:sp macro="" textlink="">
      <xdr:nvSpPr>
        <xdr:cNvPr id="470" name="円/楕円 469"/>
        <xdr:cNvSpPr/>
      </xdr:nvSpPr>
      <xdr:spPr>
        <a:xfrm>
          <a:off x="9588500" y="167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89654</xdr:rowOff>
    </xdr:from>
    <xdr:ext cx="534377" cy="259045"/>
    <xdr:sp macro="" textlink="">
      <xdr:nvSpPr>
        <xdr:cNvPr id="471" name="テキスト ボックス 470"/>
        <xdr:cNvSpPr txBox="1"/>
      </xdr:nvSpPr>
      <xdr:spPr>
        <a:xfrm>
          <a:off x="9372111" y="1689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140208</xdr:rowOff>
    </xdr:from>
    <xdr:to>
      <xdr:col>12</xdr:col>
      <xdr:colOff>561975</xdr:colOff>
      <xdr:row>98</xdr:row>
      <xdr:rowOff>70358</xdr:rowOff>
    </xdr:to>
    <xdr:sp macro="" textlink="">
      <xdr:nvSpPr>
        <xdr:cNvPr id="472" name="円/楕円 471"/>
        <xdr:cNvSpPr/>
      </xdr:nvSpPr>
      <xdr:spPr>
        <a:xfrm>
          <a:off x="8699500" y="16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61485</xdr:rowOff>
    </xdr:from>
    <xdr:ext cx="534377" cy="259045"/>
    <xdr:sp macro="" textlink="">
      <xdr:nvSpPr>
        <xdr:cNvPr id="473" name="テキスト ボックス 472"/>
        <xdr:cNvSpPr txBox="1"/>
      </xdr:nvSpPr>
      <xdr:spPr>
        <a:xfrm>
          <a:off x="8483111" y="1686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42914</xdr:rowOff>
    </xdr:from>
    <xdr:to>
      <xdr:col>23</xdr:col>
      <xdr:colOff>517525</xdr:colOff>
      <xdr:row>39</xdr:row>
      <xdr:rowOff>44336</xdr:rowOff>
    </xdr:to>
    <xdr:cxnSp macro="">
      <xdr:nvCxnSpPr>
        <xdr:cNvPr id="502" name="直線コネクタ 501"/>
        <xdr:cNvCxnSpPr/>
      </xdr:nvCxnSpPr>
      <xdr:spPr>
        <a:xfrm>
          <a:off x="15481300" y="6729464"/>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40589</xdr:rowOff>
    </xdr:from>
    <xdr:to>
      <xdr:col>22</xdr:col>
      <xdr:colOff>365125</xdr:colOff>
      <xdr:row>39</xdr:row>
      <xdr:rowOff>42914</xdr:rowOff>
    </xdr:to>
    <xdr:cxnSp macro="">
      <xdr:nvCxnSpPr>
        <xdr:cNvPr id="505" name="直線コネクタ 504"/>
        <xdr:cNvCxnSpPr/>
      </xdr:nvCxnSpPr>
      <xdr:spPr>
        <a:xfrm>
          <a:off x="14592300" y="6727139"/>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40589</xdr:rowOff>
    </xdr:from>
    <xdr:to>
      <xdr:col>21</xdr:col>
      <xdr:colOff>161925</xdr:colOff>
      <xdr:row>39</xdr:row>
      <xdr:rowOff>42443</xdr:rowOff>
    </xdr:to>
    <xdr:cxnSp macro="">
      <xdr:nvCxnSpPr>
        <xdr:cNvPr id="508" name="直線コネクタ 507"/>
        <xdr:cNvCxnSpPr/>
      </xdr:nvCxnSpPr>
      <xdr:spPr>
        <a:xfrm flipV="1">
          <a:off x="13703300" y="6727139"/>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38608</xdr:rowOff>
    </xdr:from>
    <xdr:to>
      <xdr:col>19</xdr:col>
      <xdr:colOff>644525</xdr:colOff>
      <xdr:row>39</xdr:row>
      <xdr:rowOff>42443</xdr:rowOff>
    </xdr:to>
    <xdr:cxnSp macro="">
      <xdr:nvCxnSpPr>
        <xdr:cNvPr id="511" name="直線コネクタ 510"/>
        <xdr:cNvCxnSpPr/>
      </xdr:nvCxnSpPr>
      <xdr:spPr>
        <a:xfrm>
          <a:off x="12814300" y="6725158"/>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164986</xdr:rowOff>
    </xdr:from>
    <xdr:to>
      <xdr:col>23</xdr:col>
      <xdr:colOff>568325</xdr:colOff>
      <xdr:row>39</xdr:row>
      <xdr:rowOff>95136</xdr:rowOff>
    </xdr:to>
    <xdr:sp macro="" textlink="">
      <xdr:nvSpPr>
        <xdr:cNvPr id="521" name="円/楕円 520"/>
        <xdr:cNvSpPr/>
      </xdr:nvSpPr>
      <xdr:spPr>
        <a:xfrm>
          <a:off x="16268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163564</xdr:rowOff>
    </xdr:from>
    <xdr:to>
      <xdr:col>22</xdr:col>
      <xdr:colOff>415925</xdr:colOff>
      <xdr:row>39</xdr:row>
      <xdr:rowOff>93714</xdr:rowOff>
    </xdr:to>
    <xdr:sp macro="" textlink="">
      <xdr:nvSpPr>
        <xdr:cNvPr id="523" name="円/楕円 522"/>
        <xdr:cNvSpPr/>
      </xdr:nvSpPr>
      <xdr:spPr>
        <a:xfrm>
          <a:off x="15430500" y="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84841</xdr:rowOff>
    </xdr:from>
    <xdr:ext cx="378565" cy="259045"/>
    <xdr:sp macro="" textlink="">
      <xdr:nvSpPr>
        <xdr:cNvPr id="524" name="テキスト ボックス 523"/>
        <xdr:cNvSpPr txBox="1"/>
      </xdr:nvSpPr>
      <xdr:spPr>
        <a:xfrm>
          <a:off x="15292017" y="67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161239</xdr:rowOff>
    </xdr:from>
    <xdr:to>
      <xdr:col>21</xdr:col>
      <xdr:colOff>212725</xdr:colOff>
      <xdr:row>39</xdr:row>
      <xdr:rowOff>91389</xdr:rowOff>
    </xdr:to>
    <xdr:sp macro="" textlink="">
      <xdr:nvSpPr>
        <xdr:cNvPr id="525" name="円/楕円 524"/>
        <xdr:cNvSpPr/>
      </xdr:nvSpPr>
      <xdr:spPr>
        <a:xfrm>
          <a:off x="14541500" y="667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82516</xdr:rowOff>
    </xdr:from>
    <xdr:ext cx="378565" cy="259045"/>
    <xdr:sp macro="" textlink="">
      <xdr:nvSpPr>
        <xdr:cNvPr id="526" name="テキスト ボックス 525"/>
        <xdr:cNvSpPr txBox="1"/>
      </xdr:nvSpPr>
      <xdr:spPr>
        <a:xfrm>
          <a:off x="14403017" y="6769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163093</xdr:rowOff>
    </xdr:from>
    <xdr:to>
      <xdr:col>20</xdr:col>
      <xdr:colOff>9525</xdr:colOff>
      <xdr:row>39</xdr:row>
      <xdr:rowOff>93243</xdr:rowOff>
    </xdr:to>
    <xdr:sp macro="" textlink="">
      <xdr:nvSpPr>
        <xdr:cNvPr id="527" name="円/楕円 526"/>
        <xdr:cNvSpPr/>
      </xdr:nvSpPr>
      <xdr:spPr>
        <a:xfrm>
          <a:off x="136525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84370</xdr:rowOff>
    </xdr:from>
    <xdr:ext cx="378565" cy="259045"/>
    <xdr:sp macro="" textlink="">
      <xdr:nvSpPr>
        <xdr:cNvPr id="528" name="テキスト ボックス 527"/>
        <xdr:cNvSpPr txBox="1"/>
      </xdr:nvSpPr>
      <xdr:spPr>
        <a:xfrm>
          <a:off x="13514017" y="677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159258</xdr:rowOff>
    </xdr:from>
    <xdr:to>
      <xdr:col>18</xdr:col>
      <xdr:colOff>492125</xdr:colOff>
      <xdr:row>39</xdr:row>
      <xdr:rowOff>89408</xdr:rowOff>
    </xdr:to>
    <xdr:sp macro="" textlink="">
      <xdr:nvSpPr>
        <xdr:cNvPr id="529" name="円/楕円 528"/>
        <xdr:cNvSpPr/>
      </xdr:nvSpPr>
      <xdr:spPr>
        <a:xfrm>
          <a:off x="12763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80535</xdr:rowOff>
    </xdr:from>
    <xdr:ext cx="378565" cy="259045"/>
    <xdr:sp macro="" textlink="">
      <xdr:nvSpPr>
        <xdr:cNvPr id="530" name="テキスト ボックス 529"/>
        <xdr:cNvSpPr txBox="1"/>
      </xdr:nvSpPr>
      <xdr:spPr>
        <a:xfrm>
          <a:off x="12625017" y="6767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89914</xdr:rowOff>
    </xdr:from>
    <xdr:to>
      <xdr:col>23</xdr:col>
      <xdr:colOff>517525</xdr:colOff>
      <xdr:row>75</xdr:row>
      <xdr:rowOff>160747</xdr:rowOff>
    </xdr:to>
    <xdr:cxnSp macro="">
      <xdr:nvCxnSpPr>
        <xdr:cNvPr id="610" name="直線コネクタ 609"/>
        <xdr:cNvCxnSpPr/>
      </xdr:nvCxnSpPr>
      <xdr:spPr>
        <a:xfrm>
          <a:off x="15481300" y="12948664"/>
          <a:ext cx="8382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43818</xdr:rowOff>
    </xdr:from>
    <xdr:to>
      <xdr:col>22</xdr:col>
      <xdr:colOff>365125</xdr:colOff>
      <xdr:row>75</xdr:row>
      <xdr:rowOff>89914</xdr:rowOff>
    </xdr:to>
    <xdr:cxnSp macro="">
      <xdr:nvCxnSpPr>
        <xdr:cNvPr id="613" name="直線コネクタ 612"/>
        <xdr:cNvCxnSpPr/>
      </xdr:nvCxnSpPr>
      <xdr:spPr>
        <a:xfrm>
          <a:off x="14592300" y="12902568"/>
          <a:ext cx="889000" cy="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43818</xdr:rowOff>
    </xdr:from>
    <xdr:to>
      <xdr:col>21</xdr:col>
      <xdr:colOff>161925</xdr:colOff>
      <xdr:row>75</xdr:row>
      <xdr:rowOff>49713</xdr:rowOff>
    </xdr:to>
    <xdr:cxnSp macro="">
      <xdr:nvCxnSpPr>
        <xdr:cNvPr id="616" name="直線コネクタ 615"/>
        <xdr:cNvCxnSpPr/>
      </xdr:nvCxnSpPr>
      <xdr:spPr>
        <a:xfrm flipV="1">
          <a:off x="13703300" y="12902568"/>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170152</xdr:rowOff>
    </xdr:from>
    <xdr:to>
      <xdr:col>19</xdr:col>
      <xdr:colOff>644525</xdr:colOff>
      <xdr:row>75</xdr:row>
      <xdr:rowOff>49713</xdr:rowOff>
    </xdr:to>
    <xdr:cxnSp macro="">
      <xdr:nvCxnSpPr>
        <xdr:cNvPr id="619" name="直線コネクタ 618"/>
        <xdr:cNvCxnSpPr/>
      </xdr:nvCxnSpPr>
      <xdr:spPr>
        <a:xfrm>
          <a:off x="12814300" y="12857452"/>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53007</xdr:rowOff>
    </xdr:from>
    <xdr:ext cx="534377" cy="259045"/>
    <xdr:sp macro="" textlink="">
      <xdr:nvSpPr>
        <xdr:cNvPr id="623" name="テキスト ボックス 622"/>
        <xdr:cNvSpPr txBox="1"/>
      </xdr:nvSpPr>
      <xdr:spPr>
        <a:xfrm>
          <a:off x="12547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109948</xdr:rowOff>
    </xdr:from>
    <xdr:to>
      <xdr:col>23</xdr:col>
      <xdr:colOff>568325</xdr:colOff>
      <xdr:row>76</xdr:row>
      <xdr:rowOff>40097</xdr:rowOff>
    </xdr:to>
    <xdr:sp macro="" textlink="">
      <xdr:nvSpPr>
        <xdr:cNvPr id="629" name="円/楕円 628"/>
        <xdr:cNvSpPr/>
      </xdr:nvSpPr>
      <xdr:spPr>
        <a:xfrm>
          <a:off x="16268700" y="12968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88375</xdr:rowOff>
    </xdr:from>
    <xdr:ext cx="534377" cy="259045"/>
    <xdr:sp macro="" textlink="">
      <xdr:nvSpPr>
        <xdr:cNvPr id="630" name="公債費該当値テキスト"/>
        <xdr:cNvSpPr txBox="1"/>
      </xdr:nvSpPr>
      <xdr:spPr>
        <a:xfrm>
          <a:off x="16370300" y="129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38,211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39114</xdr:rowOff>
    </xdr:from>
    <xdr:to>
      <xdr:col>22</xdr:col>
      <xdr:colOff>415925</xdr:colOff>
      <xdr:row>75</xdr:row>
      <xdr:rowOff>140714</xdr:rowOff>
    </xdr:to>
    <xdr:sp macro="" textlink="">
      <xdr:nvSpPr>
        <xdr:cNvPr id="631" name="円/楕円 630"/>
        <xdr:cNvSpPr/>
      </xdr:nvSpPr>
      <xdr:spPr>
        <a:xfrm>
          <a:off x="15430500" y="128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157241</xdr:rowOff>
    </xdr:from>
    <xdr:ext cx="534377" cy="259045"/>
    <xdr:sp macro="" textlink="">
      <xdr:nvSpPr>
        <xdr:cNvPr id="632" name="テキスト ボックス 631"/>
        <xdr:cNvSpPr txBox="1"/>
      </xdr:nvSpPr>
      <xdr:spPr>
        <a:xfrm>
          <a:off x="15214111" y="126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164468</xdr:rowOff>
    </xdr:from>
    <xdr:to>
      <xdr:col>21</xdr:col>
      <xdr:colOff>212725</xdr:colOff>
      <xdr:row>75</xdr:row>
      <xdr:rowOff>94618</xdr:rowOff>
    </xdr:to>
    <xdr:sp macro="" textlink="">
      <xdr:nvSpPr>
        <xdr:cNvPr id="633" name="円/楕円 632"/>
        <xdr:cNvSpPr/>
      </xdr:nvSpPr>
      <xdr:spPr>
        <a:xfrm>
          <a:off x="14541500" y="12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85745</xdr:rowOff>
    </xdr:from>
    <xdr:ext cx="534377" cy="259045"/>
    <xdr:sp macro="" textlink="">
      <xdr:nvSpPr>
        <xdr:cNvPr id="634" name="テキスト ボックス 633"/>
        <xdr:cNvSpPr txBox="1"/>
      </xdr:nvSpPr>
      <xdr:spPr>
        <a:xfrm>
          <a:off x="14325111" y="12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170363</xdr:rowOff>
    </xdr:from>
    <xdr:to>
      <xdr:col>20</xdr:col>
      <xdr:colOff>9525</xdr:colOff>
      <xdr:row>75</xdr:row>
      <xdr:rowOff>100513</xdr:rowOff>
    </xdr:to>
    <xdr:sp macro="" textlink="">
      <xdr:nvSpPr>
        <xdr:cNvPr id="635" name="円/楕円 634"/>
        <xdr:cNvSpPr/>
      </xdr:nvSpPr>
      <xdr:spPr>
        <a:xfrm>
          <a:off x="13652500" y="128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91640</xdr:rowOff>
    </xdr:from>
    <xdr:ext cx="534377" cy="259045"/>
    <xdr:sp macro="" textlink="">
      <xdr:nvSpPr>
        <xdr:cNvPr id="636" name="テキスト ボックス 635"/>
        <xdr:cNvSpPr txBox="1"/>
      </xdr:nvSpPr>
      <xdr:spPr>
        <a:xfrm>
          <a:off x="13436111" y="12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119352</xdr:rowOff>
    </xdr:from>
    <xdr:to>
      <xdr:col>18</xdr:col>
      <xdr:colOff>492125</xdr:colOff>
      <xdr:row>75</xdr:row>
      <xdr:rowOff>49502</xdr:rowOff>
    </xdr:to>
    <xdr:sp macro="" textlink="">
      <xdr:nvSpPr>
        <xdr:cNvPr id="637" name="円/楕円 636"/>
        <xdr:cNvSpPr/>
      </xdr:nvSpPr>
      <xdr:spPr>
        <a:xfrm>
          <a:off x="12763500" y="128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66029</xdr:rowOff>
    </xdr:from>
    <xdr:ext cx="534377" cy="259045"/>
    <xdr:sp macro="" textlink="">
      <xdr:nvSpPr>
        <xdr:cNvPr id="638" name="テキスト ボックス 637"/>
        <xdr:cNvSpPr txBox="1"/>
      </xdr:nvSpPr>
      <xdr:spPr>
        <a:xfrm>
          <a:off x="12547111" y="1258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27739</xdr:rowOff>
    </xdr:from>
    <xdr:to>
      <xdr:col>23</xdr:col>
      <xdr:colOff>517525</xdr:colOff>
      <xdr:row>99</xdr:row>
      <xdr:rowOff>28356</xdr:rowOff>
    </xdr:to>
    <xdr:cxnSp macro="">
      <xdr:nvCxnSpPr>
        <xdr:cNvPr id="667" name="直線コネクタ 666"/>
        <xdr:cNvCxnSpPr/>
      </xdr:nvCxnSpPr>
      <xdr:spPr>
        <a:xfrm>
          <a:off x="15481300" y="17001289"/>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27739</xdr:rowOff>
    </xdr:from>
    <xdr:to>
      <xdr:col>22</xdr:col>
      <xdr:colOff>365125</xdr:colOff>
      <xdr:row>99</xdr:row>
      <xdr:rowOff>35561</xdr:rowOff>
    </xdr:to>
    <xdr:cxnSp macro="">
      <xdr:nvCxnSpPr>
        <xdr:cNvPr id="670" name="直線コネクタ 669"/>
        <xdr:cNvCxnSpPr/>
      </xdr:nvCxnSpPr>
      <xdr:spPr>
        <a:xfrm flipV="1">
          <a:off x="14592300" y="17001289"/>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153896</xdr:rowOff>
    </xdr:from>
    <xdr:to>
      <xdr:col>21</xdr:col>
      <xdr:colOff>161925</xdr:colOff>
      <xdr:row>99</xdr:row>
      <xdr:rowOff>35561</xdr:rowOff>
    </xdr:to>
    <xdr:cxnSp macro="">
      <xdr:nvCxnSpPr>
        <xdr:cNvPr id="673" name="直線コネクタ 672"/>
        <xdr:cNvCxnSpPr/>
      </xdr:nvCxnSpPr>
      <xdr:spPr>
        <a:xfrm>
          <a:off x="13703300" y="16955996"/>
          <a:ext cx="889000" cy="5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153896</xdr:rowOff>
    </xdr:from>
    <xdr:to>
      <xdr:col>19</xdr:col>
      <xdr:colOff>644525</xdr:colOff>
      <xdr:row>99</xdr:row>
      <xdr:rowOff>38255</xdr:rowOff>
    </xdr:to>
    <xdr:cxnSp macro="">
      <xdr:nvCxnSpPr>
        <xdr:cNvPr id="676" name="直線コネクタ 675"/>
        <xdr:cNvCxnSpPr/>
      </xdr:nvCxnSpPr>
      <xdr:spPr>
        <a:xfrm flipV="1">
          <a:off x="12814300" y="16955996"/>
          <a:ext cx="889000" cy="5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149006</xdr:rowOff>
    </xdr:from>
    <xdr:to>
      <xdr:col>23</xdr:col>
      <xdr:colOff>568325</xdr:colOff>
      <xdr:row>99</xdr:row>
      <xdr:rowOff>79156</xdr:rowOff>
    </xdr:to>
    <xdr:sp macro="" textlink="">
      <xdr:nvSpPr>
        <xdr:cNvPr id="686" name="円/楕円 685"/>
        <xdr:cNvSpPr/>
      </xdr:nvSpPr>
      <xdr:spPr>
        <a:xfrm>
          <a:off x="16268700" y="169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469744" cy="259045"/>
    <xdr:sp macro="" textlink="">
      <xdr:nvSpPr>
        <xdr:cNvPr id="687" name="積立金該当値テキスト"/>
        <xdr:cNvSpPr txBox="1"/>
      </xdr:nvSpPr>
      <xdr:spPr>
        <a:xfrm>
          <a:off x="16370300" y="168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148389</xdr:rowOff>
    </xdr:from>
    <xdr:to>
      <xdr:col>22</xdr:col>
      <xdr:colOff>415925</xdr:colOff>
      <xdr:row>99</xdr:row>
      <xdr:rowOff>78539</xdr:rowOff>
    </xdr:to>
    <xdr:sp macro="" textlink="">
      <xdr:nvSpPr>
        <xdr:cNvPr id="688" name="円/楕円 687"/>
        <xdr:cNvSpPr/>
      </xdr:nvSpPr>
      <xdr:spPr>
        <a:xfrm>
          <a:off x="15430500" y="169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69666</xdr:rowOff>
    </xdr:from>
    <xdr:ext cx="469744" cy="259045"/>
    <xdr:sp macro="" textlink="">
      <xdr:nvSpPr>
        <xdr:cNvPr id="689" name="テキスト ボックス 688"/>
        <xdr:cNvSpPr txBox="1"/>
      </xdr:nvSpPr>
      <xdr:spPr>
        <a:xfrm>
          <a:off x="15246427" y="170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156211</xdr:rowOff>
    </xdr:from>
    <xdr:to>
      <xdr:col>21</xdr:col>
      <xdr:colOff>212725</xdr:colOff>
      <xdr:row>99</xdr:row>
      <xdr:rowOff>86361</xdr:rowOff>
    </xdr:to>
    <xdr:sp macro="" textlink="">
      <xdr:nvSpPr>
        <xdr:cNvPr id="690" name="円/楕円 689"/>
        <xdr:cNvSpPr/>
      </xdr:nvSpPr>
      <xdr:spPr>
        <a:xfrm>
          <a:off x="14541500" y="169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77488</xdr:rowOff>
    </xdr:from>
    <xdr:ext cx="469744" cy="259045"/>
    <xdr:sp macro="" textlink="">
      <xdr:nvSpPr>
        <xdr:cNvPr id="691" name="テキスト ボックス 690"/>
        <xdr:cNvSpPr txBox="1"/>
      </xdr:nvSpPr>
      <xdr:spPr>
        <a:xfrm>
          <a:off x="14357427" y="1705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103096</xdr:rowOff>
    </xdr:from>
    <xdr:to>
      <xdr:col>20</xdr:col>
      <xdr:colOff>9525</xdr:colOff>
      <xdr:row>99</xdr:row>
      <xdr:rowOff>33246</xdr:rowOff>
    </xdr:to>
    <xdr:sp macro="" textlink="">
      <xdr:nvSpPr>
        <xdr:cNvPr id="692" name="円/楕円 691"/>
        <xdr:cNvSpPr/>
      </xdr:nvSpPr>
      <xdr:spPr>
        <a:xfrm>
          <a:off x="13652500" y="169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24373</xdr:rowOff>
    </xdr:from>
    <xdr:ext cx="534377" cy="259045"/>
    <xdr:sp macro="" textlink="">
      <xdr:nvSpPr>
        <xdr:cNvPr id="693" name="テキスト ボックス 692"/>
        <xdr:cNvSpPr txBox="1"/>
      </xdr:nvSpPr>
      <xdr:spPr>
        <a:xfrm>
          <a:off x="13436111" y="1699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158905</xdr:rowOff>
    </xdr:from>
    <xdr:to>
      <xdr:col>18</xdr:col>
      <xdr:colOff>492125</xdr:colOff>
      <xdr:row>99</xdr:row>
      <xdr:rowOff>89055</xdr:rowOff>
    </xdr:to>
    <xdr:sp macro="" textlink="">
      <xdr:nvSpPr>
        <xdr:cNvPr id="694" name="円/楕円 693"/>
        <xdr:cNvSpPr/>
      </xdr:nvSpPr>
      <xdr:spPr>
        <a:xfrm>
          <a:off x="12763500" y="169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80182</xdr:rowOff>
    </xdr:from>
    <xdr:ext cx="469744" cy="259045"/>
    <xdr:sp macro="" textlink="">
      <xdr:nvSpPr>
        <xdr:cNvPr id="695" name="テキスト ボックス 694"/>
        <xdr:cNvSpPr txBox="1"/>
      </xdr:nvSpPr>
      <xdr:spPr>
        <a:xfrm>
          <a:off x="12579427" y="1705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125102</xdr:rowOff>
    </xdr:from>
    <xdr:to>
      <xdr:col>32</xdr:col>
      <xdr:colOff>187325</xdr:colOff>
      <xdr:row>39</xdr:row>
      <xdr:rowOff>89571</xdr:rowOff>
    </xdr:to>
    <xdr:cxnSp macro="">
      <xdr:nvCxnSpPr>
        <xdr:cNvPr id="726" name="直線コネクタ 725"/>
        <xdr:cNvCxnSpPr/>
      </xdr:nvCxnSpPr>
      <xdr:spPr>
        <a:xfrm>
          <a:off x="21323300" y="6640202"/>
          <a:ext cx="838200" cy="13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125102</xdr:rowOff>
    </xdr:from>
    <xdr:to>
      <xdr:col>31</xdr:col>
      <xdr:colOff>34925</xdr:colOff>
      <xdr:row>39</xdr:row>
      <xdr:rowOff>98878</xdr:rowOff>
    </xdr:to>
    <xdr:cxnSp macro="">
      <xdr:nvCxnSpPr>
        <xdr:cNvPr id="729" name="直線コネクタ 728"/>
        <xdr:cNvCxnSpPr/>
      </xdr:nvCxnSpPr>
      <xdr:spPr>
        <a:xfrm flipV="1">
          <a:off x="20434300" y="6640202"/>
          <a:ext cx="889000" cy="14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38771</xdr:rowOff>
    </xdr:from>
    <xdr:to>
      <xdr:col>32</xdr:col>
      <xdr:colOff>238125</xdr:colOff>
      <xdr:row>39</xdr:row>
      <xdr:rowOff>140371</xdr:rowOff>
    </xdr:to>
    <xdr:sp macro="" textlink="">
      <xdr:nvSpPr>
        <xdr:cNvPr id="745" name="円/楕円 744"/>
        <xdr:cNvSpPr/>
      </xdr:nvSpPr>
      <xdr:spPr>
        <a:xfrm>
          <a:off x="22110700" y="6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378565" cy="259045"/>
    <xdr:sp macro="" textlink="">
      <xdr:nvSpPr>
        <xdr:cNvPr id="746" name="投資及び出資金該当値テキスト"/>
        <xdr:cNvSpPr txBox="1"/>
      </xdr:nvSpPr>
      <xdr:spPr>
        <a:xfrm>
          <a:off x="22212300" y="6644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74302</xdr:rowOff>
    </xdr:from>
    <xdr:to>
      <xdr:col>31</xdr:col>
      <xdr:colOff>85725</xdr:colOff>
      <xdr:row>39</xdr:row>
      <xdr:rowOff>4452</xdr:rowOff>
    </xdr:to>
    <xdr:sp macro="" textlink="">
      <xdr:nvSpPr>
        <xdr:cNvPr id="747" name="円/楕円 746"/>
        <xdr:cNvSpPr/>
      </xdr:nvSpPr>
      <xdr:spPr>
        <a:xfrm>
          <a:off x="21272500" y="65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20979</xdr:rowOff>
    </xdr:from>
    <xdr:ext cx="469744" cy="259045"/>
    <xdr:sp macro="" textlink="">
      <xdr:nvSpPr>
        <xdr:cNvPr id="748" name="テキスト ボックス 747"/>
        <xdr:cNvSpPr txBox="1"/>
      </xdr:nvSpPr>
      <xdr:spPr>
        <a:xfrm>
          <a:off x="21088427" y="63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5" name="直線コネクタ 78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8" name="直線コネクタ 78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1" name="直線コネクタ 79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4" name="直線コネクタ 79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4" name="円/楕円 80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6" name="円/楕円 80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7" name="テキスト ボックス 80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8" name="円/楕円 80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9" name="テキスト ボックス 80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0" name="円/楕円 80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1" name="テキスト ボックス 81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2" name="円/楕円 81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3" name="テキスト ボックス 81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50260</xdr:rowOff>
    </xdr:from>
    <xdr:to>
      <xdr:col>32</xdr:col>
      <xdr:colOff>187325</xdr:colOff>
      <xdr:row>77</xdr:row>
      <xdr:rowOff>69292</xdr:rowOff>
    </xdr:to>
    <xdr:cxnSp macro="">
      <xdr:nvCxnSpPr>
        <xdr:cNvPr id="843" name="直線コネクタ 842"/>
        <xdr:cNvCxnSpPr/>
      </xdr:nvCxnSpPr>
      <xdr:spPr>
        <a:xfrm>
          <a:off x="21323300" y="13251910"/>
          <a:ext cx="8382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50260</xdr:rowOff>
    </xdr:from>
    <xdr:to>
      <xdr:col>31</xdr:col>
      <xdr:colOff>34925</xdr:colOff>
      <xdr:row>77</xdr:row>
      <xdr:rowOff>74434</xdr:rowOff>
    </xdr:to>
    <xdr:cxnSp macro="">
      <xdr:nvCxnSpPr>
        <xdr:cNvPr id="846" name="直線コネクタ 845"/>
        <xdr:cNvCxnSpPr/>
      </xdr:nvCxnSpPr>
      <xdr:spPr>
        <a:xfrm flipV="1">
          <a:off x="20434300" y="13251910"/>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74434</xdr:rowOff>
    </xdr:from>
    <xdr:to>
      <xdr:col>29</xdr:col>
      <xdr:colOff>517525</xdr:colOff>
      <xdr:row>77</xdr:row>
      <xdr:rowOff>93847</xdr:rowOff>
    </xdr:to>
    <xdr:cxnSp macro="">
      <xdr:nvCxnSpPr>
        <xdr:cNvPr id="849" name="直線コネクタ 848"/>
        <xdr:cNvCxnSpPr/>
      </xdr:nvCxnSpPr>
      <xdr:spPr>
        <a:xfrm flipV="1">
          <a:off x="19545300" y="13276084"/>
          <a:ext cx="8890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93847</xdr:rowOff>
    </xdr:from>
    <xdr:to>
      <xdr:col>28</xdr:col>
      <xdr:colOff>314325</xdr:colOff>
      <xdr:row>77</xdr:row>
      <xdr:rowOff>101943</xdr:rowOff>
    </xdr:to>
    <xdr:cxnSp macro="">
      <xdr:nvCxnSpPr>
        <xdr:cNvPr id="852" name="直線コネクタ 851"/>
        <xdr:cNvCxnSpPr/>
      </xdr:nvCxnSpPr>
      <xdr:spPr>
        <a:xfrm flipV="1">
          <a:off x="18656300" y="13295497"/>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18492</xdr:rowOff>
    </xdr:from>
    <xdr:to>
      <xdr:col>32</xdr:col>
      <xdr:colOff>238125</xdr:colOff>
      <xdr:row>77</xdr:row>
      <xdr:rowOff>120092</xdr:rowOff>
    </xdr:to>
    <xdr:sp macro="" textlink="">
      <xdr:nvSpPr>
        <xdr:cNvPr id="862" name="円/楕円 861"/>
        <xdr:cNvSpPr/>
      </xdr:nvSpPr>
      <xdr:spPr>
        <a:xfrm>
          <a:off x="22110700" y="13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168369</xdr:rowOff>
    </xdr:from>
    <xdr:ext cx="534377" cy="259045"/>
    <xdr:sp macro="" textlink="">
      <xdr:nvSpPr>
        <xdr:cNvPr id="863" name="繰出金該当値テキスト"/>
        <xdr:cNvSpPr txBox="1"/>
      </xdr:nvSpPr>
      <xdr:spPr>
        <a:xfrm>
          <a:off x="22212300" y="131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36,696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170910</xdr:rowOff>
    </xdr:from>
    <xdr:to>
      <xdr:col>31</xdr:col>
      <xdr:colOff>85725</xdr:colOff>
      <xdr:row>77</xdr:row>
      <xdr:rowOff>101060</xdr:rowOff>
    </xdr:to>
    <xdr:sp macro="" textlink="">
      <xdr:nvSpPr>
        <xdr:cNvPr id="864" name="円/楕円 863"/>
        <xdr:cNvSpPr/>
      </xdr:nvSpPr>
      <xdr:spPr>
        <a:xfrm>
          <a:off x="21272500" y="132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92187</xdr:rowOff>
    </xdr:from>
    <xdr:ext cx="534377" cy="259045"/>
    <xdr:sp macro="" textlink="">
      <xdr:nvSpPr>
        <xdr:cNvPr id="865" name="テキスト ボックス 864"/>
        <xdr:cNvSpPr txBox="1"/>
      </xdr:nvSpPr>
      <xdr:spPr>
        <a:xfrm>
          <a:off x="21056111" y="132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23634</xdr:rowOff>
    </xdr:from>
    <xdr:to>
      <xdr:col>29</xdr:col>
      <xdr:colOff>568325</xdr:colOff>
      <xdr:row>77</xdr:row>
      <xdr:rowOff>125234</xdr:rowOff>
    </xdr:to>
    <xdr:sp macro="" textlink="">
      <xdr:nvSpPr>
        <xdr:cNvPr id="866" name="円/楕円 865"/>
        <xdr:cNvSpPr/>
      </xdr:nvSpPr>
      <xdr:spPr>
        <a:xfrm>
          <a:off x="20383500" y="132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116361</xdr:rowOff>
    </xdr:from>
    <xdr:ext cx="534377" cy="259045"/>
    <xdr:sp macro="" textlink="">
      <xdr:nvSpPr>
        <xdr:cNvPr id="867" name="テキスト ボックス 866"/>
        <xdr:cNvSpPr txBox="1"/>
      </xdr:nvSpPr>
      <xdr:spPr>
        <a:xfrm>
          <a:off x="20167111" y="1331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43047</xdr:rowOff>
    </xdr:from>
    <xdr:to>
      <xdr:col>28</xdr:col>
      <xdr:colOff>365125</xdr:colOff>
      <xdr:row>77</xdr:row>
      <xdr:rowOff>144647</xdr:rowOff>
    </xdr:to>
    <xdr:sp macro="" textlink="">
      <xdr:nvSpPr>
        <xdr:cNvPr id="868" name="円/楕円 867"/>
        <xdr:cNvSpPr/>
      </xdr:nvSpPr>
      <xdr:spPr>
        <a:xfrm>
          <a:off x="19494500" y="132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135774</xdr:rowOff>
    </xdr:from>
    <xdr:ext cx="534377" cy="259045"/>
    <xdr:sp macro="" textlink="">
      <xdr:nvSpPr>
        <xdr:cNvPr id="869" name="テキスト ボックス 868"/>
        <xdr:cNvSpPr txBox="1"/>
      </xdr:nvSpPr>
      <xdr:spPr>
        <a:xfrm>
          <a:off x="19278111" y="133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51143</xdr:rowOff>
    </xdr:from>
    <xdr:to>
      <xdr:col>27</xdr:col>
      <xdr:colOff>161925</xdr:colOff>
      <xdr:row>77</xdr:row>
      <xdr:rowOff>152743</xdr:rowOff>
    </xdr:to>
    <xdr:sp macro="" textlink="">
      <xdr:nvSpPr>
        <xdr:cNvPr id="870" name="円/楕円 869"/>
        <xdr:cNvSpPr/>
      </xdr:nvSpPr>
      <xdr:spPr>
        <a:xfrm>
          <a:off x="18605500" y="132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143870</xdr:rowOff>
    </xdr:from>
    <xdr:ext cx="534377" cy="259045"/>
    <xdr:sp macro="" textlink="">
      <xdr:nvSpPr>
        <xdr:cNvPr id="871" name="テキスト ボックス 870"/>
        <xdr:cNvSpPr txBox="1"/>
      </xdr:nvSpPr>
      <xdr:spPr>
        <a:xfrm>
          <a:off x="18389111" y="133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主な構成項目である人件費は、住民一人当たり</a:t>
          </a:r>
          <a:r>
            <a:rPr kumimoji="1" lang="en-US" altLang="ja-JP" sz="1400" b="0" i="0" baseline="0">
              <a:solidFill>
                <a:schemeClr val="dk1"/>
              </a:solidFill>
              <a:effectLst/>
              <a:latin typeface="+mn-lt"/>
              <a:ea typeface="+mn-ea"/>
              <a:cs typeface="+mn-cs"/>
            </a:rPr>
            <a:t>50,318</a:t>
          </a:r>
          <a:r>
            <a:rPr kumimoji="1" lang="ja-JP" altLang="ja-JP" sz="1400" b="0" i="0" baseline="0">
              <a:solidFill>
                <a:schemeClr val="dk1"/>
              </a:solidFill>
              <a:effectLst/>
              <a:latin typeface="+mn-lt"/>
              <a:ea typeface="+mn-ea"/>
              <a:cs typeface="+mn-cs"/>
            </a:rPr>
            <a:t>円で類似団体平均を大きく下回っているが、これは消防業務やごみ処理業務を一部事務組合で行っていることが大きい。補助費等の値が類似団体平均を上回っていることも一部事務組合への負担金の影響で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普通建設事業費は、住民１人当たり</a:t>
          </a:r>
          <a:r>
            <a:rPr kumimoji="1" lang="en-US" altLang="ja-JP" sz="1400" b="0" i="0" baseline="0">
              <a:solidFill>
                <a:schemeClr val="dk1"/>
              </a:solidFill>
              <a:effectLst/>
              <a:latin typeface="+mn-lt"/>
              <a:ea typeface="+mn-ea"/>
              <a:cs typeface="+mn-cs"/>
            </a:rPr>
            <a:t>53,972</a:t>
          </a:r>
          <a:r>
            <a:rPr kumimoji="1" lang="ja-JP" altLang="ja-JP" sz="1400" b="0" i="0" baseline="0">
              <a:solidFill>
                <a:schemeClr val="dk1"/>
              </a:solidFill>
              <a:effectLst/>
              <a:latin typeface="+mn-lt"/>
              <a:ea typeface="+mn-ea"/>
              <a:cs typeface="+mn-cs"/>
            </a:rPr>
            <a:t>円で類似団体平均をやや下回っているが、類似団体と比べ新規整備が多い状況にある。新設</a:t>
          </a:r>
          <a:r>
            <a:rPr kumimoji="1" lang="ja-JP" altLang="en-US" sz="1400" b="0" i="0" baseline="0">
              <a:solidFill>
                <a:schemeClr val="dk1"/>
              </a:solidFill>
              <a:effectLst/>
              <a:latin typeface="+mn-lt"/>
              <a:ea typeface="+mn-ea"/>
              <a:cs typeface="+mn-cs"/>
            </a:rPr>
            <a:t>公</a:t>
          </a:r>
          <a:r>
            <a:rPr kumimoji="1" lang="ja-JP" altLang="ja-JP" sz="1400" b="0" i="0" baseline="0">
              <a:solidFill>
                <a:schemeClr val="dk1"/>
              </a:solidFill>
              <a:effectLst/>
              <a:latin typeface="+mn-lt"/>
              <a:ea typeface="+mn-ea"/>
              <a:cs typeface="+mn-cs"/>
            </a:rPr>
            <a:t>共施設のランニングコストが物件費を上昇させる一因となっていることから、今後は、公共施設マネジメント計画による長寿命化や複合化を積極的に進め、施設保有量の適正化を図っていく。</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積立金については、類似団体平均を下回っており、財政調整基金などの基金現在額も取崩超過により減少している。不測の事態へ備えるためにも、基金に依存しない予算編成に努め、適正な基金額を維持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87,603
83,986
108.33
33,495,182
32,585,955
899,608
18,918,719
25,348,873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56.5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123535</xdr:rowOff>
    </xdr:from>
    <xdr:to>
      <xdr:col>6</xdr:col>
      <xdr:colOff>511175</xdr:colOff>
      <xdr:row>38</xdr:row>
      <xdr:rowOff>139700</xdr:rowOff>
    </xdr:to>
    <xdr:cxnSp macro="">
      <xdr:nvCxnSpPr>
        <xdr:cNvPr id="63" name="直線コネクタ 62"/>
        <xdr:cNvCxnSpPr/>
      </xdr:nvCxnSpPr>
      <xdr:spPr>
        <a:xfrm flipV="1">
          <a:off x="3797300" y="6638635"/>
          <a:ext cx="8382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139700</xdr:rowOff>
    </xdr:from>
    <xdr:to>
      <xdr:col>5</xdr:col>
      <xdr:colOff>358775</xdr:colOff>
      <xdr:row>38</xdr:row>
      <xdr:rowOff>154396</xdr:rowOff>
    </xdr:to>
    <xdr:cxnSp macro="">
      <xdr:nvCxnSpPr>
        <xdr:cNvPr id="66" name="直線コネクタ 65"/>
        <xdr:cNvCxnSpPr/>
      </xdr:nvCxnSpPr>
      <xdr:spPr>
        <a:xfrm flipV="1">
          <a:off x="2908300" y="66548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154396</xdr:rowOff>
    </xdr:from>
    <xdr:to>
      <xdr:col>4</xdr:col>
      <xdr:colOff>155575</xdr:colOff>
      <xdr:row>39</xdr:row>
      <xdr:rowOff>581</xdr:rowOff>
    </xdr:to>
    <xdr:cxnSp macro="">
      <xdr:nvCxnSpPr>
        <xdr:cNvPr id="69" name="直線コネクタ 68"/>
        <xdr:cNvCxnSpPr/>
      </xdr:nvCxnSpPr>
      <xdr:spPr>
        <a:xfrm flipV="1">
          <a:off x="2019300" y="6669496"/>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155539</xdr:rowOff>
    </xdr:from>
    <xdr:to>
      <xdr:col>2</xdr:col>
      <xdr:colOff>638175</xdr:colOff>
      <xdr:row>39</xdr:row>
      <xdr:rowOff>581</xdr:rowOff>
    </xdr:to>
    <xdr:cxnSp macro="">
      <xdr:nvCxnSpPr>
        <xdr:cNvPr id="72" name="直線コネクタ 71"/>
        <xdr:cNvCxnSpPr/>
      </xdr:nvCxnSpPr>
      <xdr:spPr>
        <a:xfrm>
          <a:off x="1130300" y="6670639"/>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72735</xdr:rowOff>
    </xdr:from>
    <xdr:to>
      <xdr:col>6</xdr:col>
      <xdr:colOff>561975</xdr:colOff>
      <xdr:row>39</xdr:row>
      <xdr:rowOff>2885</xdr:rowOff>
    </xdr:to>
    <xdr:sp macro="" textlink="">
      <xdr:nvSpPr>
        <xdr:cNvPr id="82" name="円/楕円 81"/>
        <xdr:cNvSpPr/>
      </xdr:nvSpPr>
      <xdr:spPr>
        <a:xfrm>
          <a:off x="4584700" y="65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51162</xdr:rowOff>
    </xdr:from>
    <xdr:ext cx="469744" cy="259045"/>
    <xdr:sp macro="" textlink="">
      <xdr:nvSpPr>
        <xdr:cNvPr id="83" name="議会費該当値テキスト"/>
        <xdr:cNvSpPr txBox="1"/>
      </xdr:nvSpPr>
      <xdr:spPr>
        <a:xfrm>
          <a:off x="4686300" y="656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88900</xdr:rowOff>
    </xdr:from>
    <xdr:to>
      <xdr:col>5</xdr:col>
      <xdr:colOff>409575</xdr:colOff>
      <xdr:row>39</xdr:row>
      <xdr:rowOff>19050</xdr:rowOff>
    </xdr:to>
    <xdr:sp macro="" textlink="">
      <xdr:nvSpPr>
        <xdr:cNvPr id="84" name="円/楕円 83"/>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10177</xdr:rowOff>
    </xdr:from>
    <xdr:ext cx="469744" cy="259045"/>
    <xdr:sp macro="" textlink="">
      <xdr:nvSpPr>
        <xdr:cNvPr id="85" name="テキスト ボックス 84"/>
        <xdr:cNvSpPr txBox="1"/>
      </xdr:nvSpPr>
      <xdr:spPr>
        <a:xfrm>
          <a:off x="3562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103596</xdr:rowOff>
    </xdr:from>
    <xdr:to>
      <xdr:col>4</xdr:col>
      <xdr:colOff>206375</xdr:colOff>
      <xdr:row>39</xdr:row>
      <xdr:rowOff>33746</xdr:rowOff>
    </xdr:to>
    <xdr:sp macro="" textlink="">
      <xdr:nvSpPr>
        <xdr:cNvPr id="86" name="円/楕円 85"/>
        <xdr:cNvSpPr/>
      </xdr:nvSpPr>
      <xdr:spPr>
        <a:xfrm>
          <a:off x="28575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24873</xdr:rowOff>
    </xdr:from>
    <xdr:ext cx="469744" cy="259045"/>
    <xdr:sp macro="" textlink="">
      <xdr:nvSpPr>
        <xdr:cNvPr id="87" name="テキスト ボックス 86"/>
        <xdr:cNvSpPr txBox="1"/>
      </xdr:nvSpPr>
      <xdr:spPr>
        <a:xfrm>
          <a:off x="2673427"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121231</xdr:rowOff>
    </xdr:from>
    <xdr:to>
      <xdr:col>3</xdr:col>
      <xdr:colOff>3175</xdr:colOff>
      <xdr:row>39</xdr:row>
      <xdr:rowOff>51381</xdr:rowOff>
    </xdr:to>
    <xdr:sp macro="" textlink="">
      <xdr:nvSpPr>
        <xdr:cNvPr id="88" name="円/楕円 87"/>
        <xdr:cNvSpPr/>
      </xdr:nvSpPr>
      <xdr:spPr>
        <a:xfrm>
          <a:off x="1968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42508</xdr:rowOff>
    </xdr:from>
    <xdr:ext cx="469744" cy="259045"/>
    <xdr:sp macro="" textlink="">
      <xdr:nvSpPr>
        <xdr:cNvPr id="89" name="テキスト ボックス 88"/>
        <xdr:cNvSpPr txBox="1"/>
      </xdr:nvSpPr>
      <xdr:spPr>
        <a:xfrm>
          <a:off x="1784427" y="67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104739</xdr:rowOff>
    </xdr:from>
    <xdr:to>
      <xdr:col>1</xdr:col>
      <xdr:colOff>485775</xdr:colOff>
      <xdr:row>39</xdr:row>
      <xdr:rowOff>34889</xdr:rowOff>
    </xdr:to>
    <xdr:sp macro="" textlink="">
      <xdr:nvSpPr>
        <xdr:cNvPr id="90" name="円/楕円 89"/>
        <xdr:cNvSpPr/>
      </xdr:nvSpPr>
      <xdr:spPr>
        <a:xfrm>
          <a:off x="1079500" y="66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26016</xdr:rowOff>
    </xdr:from>
    <xdr:ext cx="469744" cy="259045"/>
    <xdr:sp macro="" textlink="">
      <xdr:nvSpPr>
        <xdr:cNvPr id="91" name="テキスト ボックス 90"/>
        <xdr:cNvSpPr txBox="1"/>
      </xdr:nvSpPr>
      <xdr:spPr>
        <a:xfrm>
          <a:off x="895427" y="671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150692</xdr:rowOff>
    </xdr:from>
    <xdr:to>
      <xdr:col>6</xdr:col>
      <xdr:colOff>511175</xdr:colOff>
      <xdr:row>58</xdr:row>
      <xdr:rowOff>165633</xdr:rowOff>
    </xdr:to>
    <xdr:cxnSp macro="">
      <xdr:nvCxnSpPr>
        <xdr:cNvPr id="122" name="直線コネクタ 121"/>
        <xdr:cNvCxnSpPr/>
      </xdr:nvCxnSpPr>
      <xdr:spPr>
        <a:xfrm flipV="1">
          <a:off x="3797300" y="10094792"/>
          <a:ext cx="8382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165633</xdr:rowOff>
    </xdr:from>
    <xdr:to>
      <xdr:col>5</xdr:col>
      <xdr:colOff>358775</xdr:colOff>
      <xdr:row>58</xdr:row>
      <xdr:rowOff>167136</xdr:rowOff>
    </xdr:to>
    <xdr:cxnSp macro="">
      <xdr:nvCxnSpPr>
        <xdr:cNvPr id="125" name="直線コネクタ 124"/>
        <xdr:cNvCxnSpPr/>
      </xdr:nvCxnSpPr>
      <xdr:spPr>
        <a:xfrm flipV="1">
          <a:off x="2908300" y="10109733"/>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141059</xdr:rowOff>
    </xdr:from>
    <xdr:to>
      <xdr:col>4</xdr:col>
      <xdr:colOff>155575</xdr:colOff>
      <xdr:row>58</xdr:row>
      <xdr:rowOff>167136</xdr:rowOff>
    </xdr:to>
    <xdr:cxnSp macro="">
      <xdr:nvCxnSpPr>
        <xdr:cNvPr id="128" name="直線コネクタ 127"/>
        <xdr:cNvCxnSpPr/>
      </xdr:nvCxnSpPr>
      <xdr:spPr>
        <a:xfrm>
          <a:off x="2019300" y="10085159"/>
          <a:ext cx="889000" cy="2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141059</xdr:rowOff>
    </xdr:from>
    <xdr:to>
      <xdr:col>2</xdr:col>
      <xdr:colOff>638175</xdr:colOff>
      <xdr:row>58</xdr:row>
      <xdr:rowOff>144690</xdr:rowOff>
    </xdr:to>
    <xdr:cxnSp macro="">
      <xdr:nvCxnSpPr>
        <xdr:cNvPr id="131" name="直線コネクタ 130"/>
        <xdr:cNvCxnSpPr/>
      </xdr:nvCxnSpPr>
      <xdr:spPr>
        <a:xfrm flipV="1">
          <a:off x="1130300" y="10085159"/>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99892</xdr:rowOff>
    </xdr:from>
    <xdr:to>
      <xdr:col>6</xdr:col>
      <xdr:colOff>561975</xdr:colOff>
      <xdr:row>59</xdr:row>
      <xdr:rowOff>30042</xdr:rowOff>
    </xdr:to>
    <xdr:sp macro="" textlink="">
      <xdr:nvSpPr>
        <xdr:cNvPr id="141" name="円/楕円 140"/>
        <xdr:cNvSpPr/>
      </xdr:nvSpPr>
      <xdr:spPr>
        <a:xfrm>
          <a:off x="4584700" y="100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14819</xdr:rowOff>
    </xdr:from>
    <xdr:ext cx="534377" cy="259045"/>
    <xdr:sp macro="" textlink="">
      <xdr:nvSpPr>
        <xdr:cNvPr id="142" name="総務費該当値テキスト"/>
        <xdr:cNvSpPr txBox="1"/>
      </xdr:nvSpPr>
      <xdr:spPr>
        <a:xfrm>
          <a:off x="4686300" y="99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114833</xdr:rowOff>
    </xdr:from>
    <xdr:to>
      <xdr:col>5</xdr:col>
      <xdr:colOff>409575</xdr:colOff>
      <xdr:row>59</xdr:row>
      <xdr:rowOff>44983</xdr:rowOff>
    </xdr:to>
    <xdr:sp macro="" textlink="">
      <xdr:nvSpPr>
        <xdr:cNvPr id="143" name="円/楕円 142"/>
        <xdr:cNvSpPr/>
      </xdr:nvSpPr>
      <xdr:spPr>
        <a:xfrm>
          <a:off x="3746500" y="100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36110</xdr:rowOff>
    </xdr:from>
    <xdr:ext cx="534377" cy="259045"/>
    <xdr:sp macro="" textlink="">
      <xdr:nvSpPr>
        <xdr:cNvPr id="144" name="テキスト ボックス 143"/>
        <xdr:cNvSpPr txBox="1"/>
      </xdr:nvSpPr>
      <xdr:spPr>
        <a:xfrm>
          <a:off x="3530111" y="1015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116336</xdr:rowOff>
    </xdr:from>
    <xdr:to>
      <xdr:col>4</xdr:col>
      <xdr:colOff>206375</xdr:colOff>
      <xdr:row>59</xdr:row>
      <xdr:rowOff>46486</xdr:rowOff>
    </xdr:to>
    <xdr:sp macro="" textlink="">
      <xdr:nvSpPr>
        <xdr:cNvPr id="145" name="円/楕円 144"/>
        <xdr:cNvSpPr/>
      </xdr:nvSpPr>
      <xdr:spPr>
        <a:xfrm>
          <a:off x="2857500" y="100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37613</xdr:rowOff>
    </xdr:from>
    <xdr:ext cx="534377" cy="259045"/>
    <xdr:sp macro="" textlink="">
      <xdr:nvSpPr>
        <xdr:cNvPr id="146" name="テキスト ボックス 145"/>
        <xdr:cNvSpPr txBox="1"/>
      </xdr:nvSpPr>
      <xdr:spPr>
        <a:xfrm>
          <a:off x="2641111" y="101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90259</xdr:rowOff>
    </xdr:from>
    <xdr:to>
      <xdr:col>3</xdr:col>
      <xdr:colOff>3175</xdr:colOff>
      <xdr:row>59</xdr:row>
      <xdr:rowOff>20409</xdr:rowOff>
    </xdr:to>
    <xdr:sp macro="" textlink="">
      <xdr:nvSpPr>
        <xdr:cNvPr id="147" name="円/楕円 146"/>
        <xdr:cNvSpPr/>
      </xdr:nvSpPr>
      <xdr:spPr>
        <a:xfrm>
          <a:off x="1968500" y="100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11536</xdr:rowOff>
    </xdr:from>
    <xdr:ext cx="534377" cy="259045"/>
    <xdr:sp macro="" textlink="">
      <xdr:nvSpPr>
        <xdr:cNvPr id="148" name="テキスト ボックス 147"/>
        <xdr:cNvSpPr txBox="1"/>
      </xdr:nvSpPr>
      <xdr:spPr>
        <a:xfrm>
          <a:off x="1752111" y="101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93890</xdr:rowOff>
    </xdr:from>
    <xdr:to>
      <xdr:col>1</xdr:col>
      <xdr:colOff>485775</xdr:colOff>
      <xdr:row>59</xdr:row>
      <xdr:rowOff>24040</xdr:rowOff>
    </xdr:to>
    <xdr:sp macro="" textlink="">
      <xdr:nvSpPr>
        <xdr:cNvPr id="149" name="円/楕円 148"/>
        <xdr:cNvSpPr/>
      </xdr:nvSpPr>
      <xdr:spPr>
        <a:xfrm>
          <a:off x="1079500" y="100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15167</xdr:rowOff>
    </xdr:from>
    <xdr:ext cx="534377" cy="259045"/>
    <xdr:sp macro="" textlink="">
      <xdr:nvSpPr>
        <xdr:cNvPr id="150" name="テキスト ボックス 149"/>
        <xdr:cNvSpPr txBox="1"/>
      </xdr:nvSpPr>
      <xdr:spPr>
        <a:xfrm>
          <a:off x="863111" y="1013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87705</xdr:rowOff>
    </xdr:from>
    <xdr:to>
      <xdr:col>6</xdr:col>
      <xdr:colOff>511175</xdr:colOff>
      <xdr:row>78</xdr:row>
      <xdr:rowOff>103908</xdr:rowOff>
    </xdr:to>
    <xdr:cxnSp macro="">
      <xdr:nvCxnSpPr>
        <xdr:cNvPr id="181" name="直線コネクタ 180"/>
        <xdr:cNvCxnSpPr/>
      </xdr:nvCxnSpPr>
      <xdr:spPr>
        <a:xfrm flipV="1">
          <a:off x="3797300" y="13460805"/>
          <a:ext cx="838200" cy="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103908</xdr:rowOff>
    </xdr:from>
    <xdr:to>
      <xdr:col>5</xdr:col>
      <xdr:colOff>358775</xdr:colOff>
      <xdr:row>78</xdr:row>
      <xdr:rowOff>109632</xdr:rowOff>
    </xdr:to>
    <xdr:cxnSp macro="">
      <xdr:nvCxnSpPr>
        <xdr:cNvPr id="184" name="直線コネクタ 183"/>
        <xdr:cNvCxnSpPr/>
      </xdr:nvCxnSpPr>
      <xdr:spPr>
        <a:xfrm flipV="1">
          <a:off x="2908300" y="13477008"/>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109632</xdr:rowOff>
    </xdr:from>
    <xdr:to>
      <xdr:col>4</xdr:col>
      <xdr:colOff>155575</xdr:colOff>
      <xdr:row>78</xdr:row>
      <xdr:rowOff>122070</xdr:rowOff>
    </xdr:to>
    <xdr:cxnSp macro="">
      <xdr:nvCxnSpPr>
        <xdr:cNvPr id="187" name="直線コネクタ 186"/>
        <xdr:cNvCxnSpPr/>
      </xdr:nvCxnSpPr>
      <xdr:spPr>
        <a:xfrm flipV="1">
          <a:off x="2019300" y="13482732"/>
          <a:ext cx="889000" cy="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122070</xdr:rowOff>
    </xdr:from>
    <xdr:to>
      <xdr:col>2</xdr:col>
      <xdr:colOff>638175</xdr:colOff>
      <xdr:row>78</xdr:row>
      <xdr:rowOff>125430</xdr:rowOff>
    </xdr:to>
    <xdr:cxnSp macro="">
      <xdr:nvCxnSpPr>
        <xdr:cNvPr id="190" name="直線コネクタ 189"/>
        <xdr:cNvCxnSpPr/>
      </xdr:nvCxnSpPr>
      <xdr:spPr>
        <a:xfrm flipV="1">
          <a:off x="1130300" y="13495170"/>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36905</xdr:rowOff>
    </xdr:from>
    <xdr:to>
      <xdr:col>6</xdr:col>
      <xdr:colOff>561975</xdr:colOff>
      <xdr:row>78</xdr:row>
      <xdr:rowOff>138505</xdr:rowOff>
    </xdr:to>
    <xdr:sp macro="" textlink="">
      <xdr:nvSpPr>
        <xdr:cNvPr id="200" name="円/楕円 199"/>
        <xdr:cNvSpPr/>
      </xdr:nvSpPr>
      <xdr:spPr>
        <a:xfrm>
          <a:off x="4584700" y="134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53108</xdr:rowOff>
    </xdr:from>
    <xdr:to>
      <xdr:col>5</xdr:col>
      <xdr:colOff>409575</xdr:colOff>
      <xdr:row>78</xdr:row>
      <xdr:rowOff>154708</xdr:rowOff>
    </xdr:to>
    <xdr:sp macro="" textlink="">
      <xdr:nvSpPr>
        <xdr:cNvPr id="202" name="円/楕円 201"/>
        <xdr:cNvSpPr/>
      </xdr:nvSpPr>
      <xdr:spPr>
        <a:xfrm>
          <a:off x="3746500" y="13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145835</xdr:rowOff>
    </xdr:from>
    <xdr:ext cx="599010" cy="259045"/>
    <xdr:sp macro="" textlink="">
      <xdr:nvSpPr>
        <xdr:cNvPr id="203" name="テキスト ボックス 202"/>
        <xdr:cNvSpPr txBox="1"/>
      </xdr:nvSpPr>
      <xdr:spPr>
        <a:xfrm>
          <a:off x="3497794" y="1351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58832</xdr:rowOff>
    </xdr:from>
    <xdr:to>
      <xdr:col>4</xdr:col>
      <xdr:colOff>206375</xdr:colOff>
      <xdr:row>78</xdr:row>
      <xdr:rowOff>160432</xdr:rowOff>
    </xdr:to>
    <xdr:sp macro="" textlink="">
      <xdr:nvSpPr>
        <xdr:cNvPr id="204" name="円/楕円 203"/>
        <xdr:cNvSpPr/>
      </xdr:nvSpPr>
      <xdr:spPr>
        <a:xfrm>
          <a:off x="2857500" y="134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151559</xdr:rowOff>
    </xdr:from>
    <xdr:ext cx="534377" cy="259045"/>
    <xdr:sp macro="" textlink="">
      <xdr:nvSpPr>
        <xdr:cNvPr id="205" name="テキスト ボックス 204"/>
        <xdr:cNvSpPr txBox="1"/>
      </xdr:nvSpPr>
      <xdr:spPr>
        <a:xfrm>
          <a:off x="2641111" y="1352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71270</xdr:rowOff>
    </xdr:from>
    <xdr:to>
      <xdr:col>3</xdr:col>
      <xdr:colOff>3175</xdr:colOff>
      <xdr:row>79</xdr:row>
      <xdr:rowOff>1420</xdr:rowOff>
    </xdr:to>
    <xdr:sp macro="" textlink="">
      <xdr:nvSpPr>
        <xdr:cNvPr id="206" name="円/楕円 205"/>
        <xdr:cNvSpPr/>
      </xdr:nvSpPr>
      <xdr:spPr>
        <a:xfrm>
          <a:off x="1968500" y="134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163997</xdr:rowOff>
    </xdr:from>
    <xdr:ext cx="534377" cy="259045"/>
    <xdr:sp macro="" textlink="">
      <xdr:nvSpPr>
        <xdr:cNvPr id="207" name="テキスト ボックス 206"/>
        <xdr:cNvSpPr txBox="1"/>
      </xdr:nvSpPr>
      <xdr:spPr>
        <a:xfrm>
          <a:off x="1752111" y="135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74630</xdr:rowOff>
    </xdr:from>
    <xdr:to>
      <xdr:col>1</xdr:col>
      <xdr:colOff>485775</xdr:colOff>
      <xdr:row>79</xdr:row>
      <xdr:rowOff>4780</xdr:rowOff>
    </xdr:to>
    <xdr:sp macro="" textlink="">
      <xdr:nvSpPr>
        <xdr:cNvPr id="208" name="円/楕円 207"/>
        <xdr:cNvSpPr/>
      </xdr:nvSpPr>
      <xdr:spPr>
        <a:xfrm>
          <a:off x="1079500" y="134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167357</xdr:rowOff>
    </xdr:from>
    <xdr:ext cx="534377" cy="259045"/>
    <xdr:sp macro="" textlink="">
      <xdr:nvSpPr>
        <xdr:cNvPr id="209" name="テキスト ボックス 208"/>
        <xdr:cNvSpPr txBox="1"/>
      </xdr:nvSpPr>
      <xdr:spPr>
        <a:xfrm>
          <a:off x="863111" y="1354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5626</xdr:rowOff>
    </xdr:from>
    <xdr:to>
      <xdr:col>6</xdr:col>
      <xdr:colOff>511175</xdr:colOff>
      <xdr:row>95</xdr:row>
      <xdr:rowOff>127984</xdr:rowOff>
    </xdr:to>
    <xdr:cxnSp macro="">
      <xdr:nvCxnSpPr>
        <xdr:cNvPr id="239" name="直線コネクタ 238"/>
        <xdr:cNvCxnSpPr/>
      </xdr:nvCxnSpPr>
      <xdr:spPr>
        <a:xfrm>
          <a:off x="3797300" y="16293376"/>
          <a:ext cx="838200" cy="1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5626</xdr:rowOff>
    </xdr:from>
    <xdr:to>
      <xdr:col>5</xdr:col>
      <xdr:colOff>358775</xdr:colOff>
      <xdr:row>95</xdr:row>
      <xdr:rowOff>57538</xdr:rowOff>
    </xdr:to>
    <xdr:cxnSp macro="">
      <xdr:nvCxnSpPr>
        <xdr:cNvPr id="242" name="直線コネクタ 241"/>
        <xdr:cNvCxnSpPr/>
      </xdr:nvCxnSpPr>
      <xdr:spPr>
        <a:xfrm flipV="1">
          <a:off x="2908300" y="16293376"/>
          <a:ext cx="889000" cy="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29611</xdr:rowOff>
    </xdr:from>
    <xdr:to>
      <xdr:col>4</xdr:col>
      <xdr:colOff>155575</xdr:colOff>
      <xdr:row>95</xdr:row>
      <xdr:rowOff>57538</xdr:rowOff>
    </xdr:to>
    <xdr:cxnSp macro="">
      <xdr:nvCxnSpPr>
        <xdr:cNvPr id="245" name="直線コネクタ 244"/>
        <xdr:cNvCxnSpPr/>
      </xdr:nvCxnSpPr>
      <xdr:spPr>
        <a:xfrm>
          <a:off x="2019300" y="16317361"/>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29611</xdr:rowOff>
    </xdr:from>
    <xdr:to>
      <xdr:col>2</xdr:col>
      <xdr:colOff>638175</xdr:colOff>
      <xdr:row>96</xdr:row>
      <xdr:rowOff>41021</xdr:rowOff>
    </xdr:to>
    <xdr:cxnSp macro="">
      <xdr:nvCxnSpPr>
        <xdr:cNvPr id="248" name="直線コネクタ 247"/>
        <xdr:cNvCxnSpPr/>
      </xdr:nvCxnSpPr>
      <xdr:spPr>
        <a:xfrm flipV="1">
          <a:off x="1130300" y="16317361"/>
          <a:ext cx="889000" cy="1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50" name="テキスト ボックス 249"/>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52" name="テキスト ボックス 251"/>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77184</xdr:rowOff>
    </xdr:from>
    <xdr:to>
      <xdr:col>6</xdr:col>
      <xdr:colOff>561975</xdr:colOff>
      <xdr:row>96</xdr:row>
      <xdr:rowOff>7334</xdr:rowOff>
    </xdr:to>
    <xdr:sp macro="" textlink="">
      <xdr:nvSpPr>
        <xdr:cNvPr id="258" name="円/楕円 257"/>
        <xdr:cNvSpPr/>
      </xdr:nvSpPr>
      <xdr:spPr>
        <a:xfrm>
          <a:off x="4584700" y="16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100061</xdr:rowOff>
    </xdr:from>
    <xdr:ext cx="534377" cy="259045"/>
    <xdr:sp macro="" textlink="">
      <xdr:nvSpPr>
        <xdr:cNvPr id="259" name="衛生費該当値テキスト"/>
        <xdr:cNvSpPr txBox="1"/>
      </xdr:nvSpPr>
      <xdr:spPr>
        <a:xfrm>
          <a:off x="4686300" y="162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51,615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126276</xdr:rowOff>
    </xdr:from>
    <xdr:to>
      <xdr:col>5</xdr:col>
      <xdr:colOff>409575</xdr:colOff>
      <xdr:row>95</xdr:row>
      <xdr:rowOff>56426</xdr:rowOff>
    </xdr:to>
    <xdr:sp macro="" textlink="">
      <xdr:nvSpPr>
        <xdr:cNvPr id="260" name="円/楕円 259"/>
        <xdr:cNvSpPr/>
      </xdr:nvSpPr>
      <xdr:spPr>
        <a:xfrm>
          <a:off x="3746500" y="16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72953</xdr:rowOff>
    </xdr:from>
    <xdr:ext cx="534377" cy="259045"/>
    <xdr:sp macro="" textlink="">
      <xdr:nvSpPr>
        <xdr:cNvPr id="261" name="テキスト ボックス 260"/>
        <xdr:cNvSpPr txBox="1"/>
      </xdr:nvSpPr>
      <xdr:spPr>
        <a:xfrm>
          <a:off x="3530111" y="160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6738</xdr:rowOff>
    </xdr:from>
    <xdr:to>
      <xdr:col>4</xdr:col>
      <xdr:colOff>206375</xdr:colOff>
      <xdr:row>95</xdr:row>
      <xdr:rowOff>108338</xdr:rowOff>
    </xdr:to>
    <xdr:sp macro="" textlink="">
      <xdr:nvSpPr>
        <xdr:cNvPr id="262" name="円/楕円 261"/>
        <xdr:cNvSpPr/>
      </xdr:nvSpPr>
      <xdr:spPr>
        <a:xfrm>
          <a:off x="2857500" y="162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124865</xdr:rowOff>
    </xdr:from>
    <xdr:ext cx="534377" cy="259045"/>
    <xdr:sp macro="" textlink="">
      <xdr:nvSpPr>
        <xdr:cNvPr id="263" name="テキスト ボックス 262"/>
        <xdr:cNvSpPr txBox="1"/>
      </xdr:nvSpPr>
      <xdr:spPr>
        <a:xfrm>
          <a:off x="2641111" y="160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150261</xdr:rowOff>
    </xdr:from>
    <xdr:to>
      <xdr:col>3</xdr:col>
      <xdr:colOff>3175</xdr:colOff>
      <xdr:row>95</xdr:row>
      <xdr:rowOff>80411</xdr:rowOff>
    </xdr:to>
    <xdr:sp macro="" textlink="">
      <xdr:nvSpPr>
        <xdr:cNvPr id="264" name="円/楕円 263"/>
        <xdr:cNvSpPr/>
      </xdr:nvSpPr>
      <xdr:spPr>
        <a:xfrm>
          <a:off x="1968500" y="162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96938</xdr:rowOff>
    </xdr:from>
    <xdr:ext cx="534377" cy="259045"/>
    <xdr:sp macro="" textlink="">
      <xdr:nvSpPr>
        <xdr:cNvPr id="265" name="テキスト ボックス 264"/>
        <xdr:cNvSpPr txBox="1"/>
      </xdr:nvSpPr>
      <xdr:spPr>
        <a:xfrm>
          <a:off x="1752111" y="160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161671</xdr:rowOff>
    </xdr:from>
    <xdr:to>
      <xdr:col>1</xdr:col>
      <xdr:colOff>485775</xdr:colOff>
      <xdr:row>96</xdr:row>
      <xdr:rowOff>91821</xdr:rowOff>
    </xdr:to>
    <xdr:sp macro="" textlink="">
      <xdr:nvSpPr>
        <xdr:cNvPr id="266" name="円/楕円 265"/>
        <xdr:cNvSpPr/>
      </xdr:nvSpPr>
      <xdr:spPr>
        <a:xfrm>
          <a:off x="1079500" y="164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108348</xdr:rowOff>
    </xdr:from>
    <xdr:ext cx="534377" cy="259045"/>
    <xdr:sp macro="" textlink="">
      <xdr:nvSpPr>
        <xdr:cNvPr id="267" name="テキスト ボックス 266"/>
        <xdr:cNvSpPr txBox="1"/>
      </xdr:nvSpPr>
      <xdr:spPr>
        <a:xfrm>
          <a:off x="863111" y="162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102667</xdr:rowOff>
    </xdr:from>
    <xdr:to>
      <xdr:col>15</xdr:col>
      <xdr:colOff>180975</xdr:colOff>
      <xdr:row>38</xdr:row>
      <xdr:rowOff>104907</xdr:rowOff>
    </xdr:to>
    <xdr:cxnSp macro="">
      <xdr:nvCxnSpPr>
        <xdr:cNvPr id="294" name="直線コネクタ 293"/>
        <xdr:cNvCxnSpPr/>
      </xdr:nvCxnSpPr>
      <xdr:spPr>
        <a:xfrm>
          <a:off x="9639300" y="6617767"/>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101021</xdr:rowOff>
    </xdr:from>
    <xdr:to>
      <xdr:col>14</xdr:col>
      <xdr:colOff>28575</xdr:colOff>
      <xdr:row>38</xdr:row>
      <xdr:rowOff>102667</xdr:rowOff>
    </xdr:to>
    <xdr:cxnSp macro="">
      <xdr:nvCxnSpPr>
        <xdr:cNvPr id="297" name="直線コネクタ 296"/>
        <xdr:cNvCxnSpPr/>
      </xdr:nvCxnSpPr>
      <xdr:spPr>
        <a:xfrm>
          <a:off x="8750300" y="6616121"/>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80081</xdr:rowOff>
    </xdr:from>
    <xdr:to>
      <xdr:col>12</xdr:col>
      <xdr:colOff>511175</xdr:colOff>
      <xdr:row>38</xdr:row>
      <xdr:rowOff>101021</xdr:rowOff>
    </xdr:to>
    <xdr:cxnSp macro="">
      <xdr:nvCxnSpPr>
        <xdr:cNvPr id="300" name="直線コネクタ 299"/>
        <xdr:cNvCxnSpPr/>
      </xdr:nvCxnSpPr>
      <xdr:spPr>
        <a:xfrm>
          <a:off x="7861300" y="6595181"/>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63576</xdr:rowOff>
    </xdr:from>
    <xdr:to>
      <xdr:col>11</xdr:col>
      <xdr:colOff>307975</xdr:colOff>
      <xdr:row>38</xdr:row>
      <xdr:rowOff>80081</xdr:rowOff>
    </xdr:to>
    <xdr:cxnSp macro="">
      <xdr:nvCxnSpPr>
        <xdr:cNvPr id="303" name="直線コネクタ 302"/>
        <xdr:cNvCxnSpPr/>
      </xdr:nvCxnSpPr>
      <xdr:spPr>
        <a:xfrm>
          <a:off x="6972300" y="6578676"/>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54107</xdr:rowOff>
    </xdr:from>
    <xdr:to>
      <xdr:col>15</xdr:col>
      <xdr:colOff>231775</xdr:colOff>
      <xdr:row>38</xdr:row>
      <xdr:rowOff>155707</xdr:rowOff>
    </xdr:to>
    <xdr:sp macro="" textlink="">
      <xdr:nvSpPr>
        <xdr:cNvPr id="313" name="円/楕円 312"/>
        <xdr:cNvSpPr/>
      </xdr:nvSpPr>
      <xdr:spPr>
        <a:xfrm>
          <a:off x="10426700" y="65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51867</xdr:rowOff>
    </xdr:from>
    <xdr:to>
      <xdr:col>14</xdr:col>
      <xdr:colOff>79375</xdr:colOff>
      <xdr:row>38</xdr:row>
      <xdr:rowOff>153467</xdr:rowOff>
    </xdr:to>
    <xdr:sp macro="" textlink="">
      <xdr:nvSpPr>
        <xdr:cNvPr id="315" name="円/楕円 314"/>
        <xdr:cNvSpPr/>
      </xdr:nvSpPr>
      <xdr:spPr>
        <a:xfrm>
          <a:off x="9588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144594</xdr:rowOff>
    </xdr:from>
    <xdr:ext cx="378565" cy="259045"/>
    <xdr:sp macro="" textlink="">
      <xdr:nvSpPr>
        <xdr:cNvPr id="316" name="テキスト ボックス 315"/>
        <xdr:cNvSpPr txBox="1"/>
      </xdr:nvSpPr>
      <xdr:spPr>
        <a:xfrm>
          <a:off x="9450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50221</xdr:rowOff>
    </xdr:from>
    <xdr:to>
      <xdr:col>12</xdr:col>
      <xdr:colOff>561975</xdr:colOff>
      <xdr:row>38</xdr:row>
      <xdr:rowOff>151821</xdr:rowOff>
    </xdr:to>
    <xdr:sp macro="" textlink="">
      <xdr:nvSpPr>
        <xdr:cNvPr id="317" name="円/楕円 316"/>
        <xdr:cNvSpPr/>
      </xdr:nvSpPr>
      <xdr:spPr>
        <a:xfrm>
          <a:off x="8699500" y="65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142948</xdr:rowOff>
    </xdr:from>
    <xdr:ext cx="378565" cy="259045"/>
    <xdr:sp macro="" textlink="">
      <xdr:nvSpPr>
        <xdr:cNvPr id="318" name="テキスト ボックス 317"/>
        <xdr:cNvSpPr txBox="1"/>
      </xdr:nvSpPr>
      <xdr:spPr>
        <a:xfrm>
          <a:off x="8561017" y="665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29281</xdr:rowOff>
    </xdr:from>
    <xdr:to>
      <xdr:col>11</xdr:col>
      <xdr:colOff>358775</xdr:colOff>
      <xdr:row>38</xdr:row>
      <xdr:rowOff>130881</xdr:rowOff>
    </xdr:to>
    <xdr:sp macro="" textlink="">
      <xdr:nvSpPr>
        <xdr:cNvPr id="319" name="円/楕円 318"/>
        <xdr:cNvSpPr/>
      </xdr:nvSpPr>
      <xdr:spPr>
        <a:xfrm>
          <a:off x="7810500" y="65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122008</xdr:rowOff>
    </xdr:from>
    <xdr:ext cx="469744" cy="259045"/>
    <xdr:sp macro="" textlink="">
      <xdr:nvSpPr>
        <xdr:cNvPr id="320" name="テキスト ボックス 319"/>
        <xdr:cNvSpPr txBox="1"/>
      </xdr:nvSpPr>
      <xdr:spPr>
        <a:xfrm>
          <a:off x="7626427"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12776</xdr:rowOff>
    </xdr:from>
    <xdr:to>
      <xdr:col>10</xdr:col>
      <xdr:colOff>155575</xdr:colOff>
      <xdr:row>38</xdr:row>
      <xdr:rowOff>114376</xdr:rowOff>
    </xdr:to>
    <xdr:sp macro="" textlink="">
      <xdr:nvSpPr>
        <xdr:cNvPr id="321" name="円/楕円 320"/>
        <xdr:cNvSpPr/>
      </xdr:nvSpPr>
      <xdr:spPr>
        <a:xfrm>
          <a:off x="69215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105503</xdr:rowOff>
    </xdr:from>
    <xdr:ext cx="469744" cy="259045"/>
    <xdr:sp macro="" textlink="">
      <xdr:nvSpPr>
        <xdr:cNvPr id="322" name="テキスト ボックス 321"/>
        <xdr:cNvSpPr txBox="1"/>
      </xdr:nvSpPr>
      <xdr:spPr>
        <a:xfrm>
          <a:off x="6737427" y="662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101816</xdr:rowOff>
    </xdr:from>
    <xdr:to>
      <xdr:col>15</xdr:col>
      <xdr:colOff>180975</xdr:colOff>
      <xdr:row>58</xdr:row>
      <xdr:rowOff>108290</xdr:rowOff>
    </xdr:to>
    <xdr:cxnSp macro="">
      <xdr:nvCxnSpPr>
        <xdr:cNvPr id="349" name="直線コネクタ 348"/>
        <xdr:cNvCxnSpPr/>
      </xdr:nvCxnSpPr>
      <xdr:spPr>
        <a:xfrm flipV="1">
          <a:off x="9639300" y="10045916"/>
          <a:ext cx="8382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108290</xdr:rowOff>
    </xdr:from>
    <xdr:to>
      <xdr:col>14</xdr:col>
      <xdr:colOff>28575</xdr:colOff>
      <xdr:row>58</xdr:row>
      <xdr:rowOff>112433</xdr:rowOff>
    </xdr:to>
    <xdr:cxnSp macro="">
      <xdr:nvCxnSpPr>
        <xdr:cNvPr id="352" name="直線コネクタ 351"/>
        <xdr:cNvCxnSpPr/>
      </xdr:nvCxnSpPr>
      <xdr:spPr>
        <a:xfrm flipV="1">
          <a:off x="8750300" y="10052390"/>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111596</xdr:rowOff>
    </xdr:from>
    <xdr:to>
      <xdr:col>12</xdr:col>
      <xdr:colOff>511175</xdr:colOff>
      <xdr:row>58</xdr:row>
      <xdr:rowOff>112433</xdr:rowOff>
    </xdr:to>
    <xdr:cxnSp macro="">
      <xdr:nvCxnSpPr>
        <xdr:cNvPr id="355" name="直線コネクタ 354"/>
        <xdr:cNvCxnSpPr/>
      </xdr:nvCxnSpPr>
      <xdr:spPr>
        <a:xfrm>
          <a:off x="7861300" y="10055696"/>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109401</xdr:rowOff>
    </xdr:from>
    <xdr:to>
      <xdr:col>11</xdr:col>
      <xdr:colOff>307975</xdr:colOff>
      <xdr:row>58</xdr:row>
      <xdr:rowOff>111596</xdr:rowOff>
    </xdr:to>
    <xdr:cxnSp macro="">
      <xdr:nvCxnSpPr>
        <xdr:cNvPr id="358" name="直線コネクタ 357"/>
        <xdr:cNvCxnSpPr/>
      </xdr:nvCxnSpPr>
      <xdr:spPr>
        <a:xfrm>
          <a:off x="6972300" y="1005350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51016</xdr:rowOff>
    </xdr:from>
    <xdr:to>
      <xdr:col>15</xdr:col>
      <xdr:colOff>231775</xdr:colOff>
      <xdr:row>58</xdr:row>
      <xdr:rowOff>152616</xdr:rowOff>
    </xdr:to>
    <xdr:sp macro="" textlink="">
      <xdr:nvSpPr>
        <xdr:cNvPr id="368" name="円/楕円 367"/>
        <xdr:cNvSpPr/>
      </xdr:nvSpPr>
      <xdr:spPr>
        <a:xfrm>
          <a:off x="10426700" y="99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8544</xdr:rowOff>
    </xdr:from>
    <xdr:ext cx="469744" cy="259045"/>
    <xdr:sp macro="" textlink="">
      <xdr:nvSpPr>
        <xdr:cNvPr id="369" name="農林水産業費該当値テキスト"/>
        <xdr:cNvSpPr txBox="1"/>
      </xdr:nvSpPr>
      <xdr:spPr>
        <a:xfrm>
          <a:off x="10528300" y="9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57490</xdr:rowOff>
    </xdr:from>
    <xdr:to>
      <xdr:col>14</xdr:col>
      <xdr:colOff>79375</xdr:colOff>
      <xdr:row>58</xdr:row>
      <xdr:rowOff>159090</xdr:rowOff>
    </xdr:to>
    <xdr:sp macro="" textlink="">
      <xdr:nvSpPr>
        <xdr:cNvPr id="370" name="円/楕円 369"/>
        <xdr:cNvSpPr/>
      </xdr:nvSpPr>
      <xdr:spPr>
        <a:xfrm>
          <a:off x="9588500" y="100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150217</xdr:rowOff>
    </xdr:from>
    <xdr:ext cx="469744" cy="259045"/>
    <xdr:sp macro="" textlink="">
      <xdr:nvSpPr>
        <xdr:cNvPr id="371" name="テキスト ボックス 370"/>
        <xdr:cNvSpPr txBox="1"/>
      </xdr:nvSpPr>
      <xdr:spPr>
        <a:xfrm>
          <a:off x="9404427" y="1009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61633</xdr:rowOff>
    </xdr:from>
    <xdr:to>
      <xdr:col>12</xdr:col>
      <xdr:colOff>561975</xdr:colOff>
      <xdr:row>58</xdr:row>
      <xdr:rowOff>163233</xdr:rowOff>
    </xdr:to>
    <xdr:sp macro="" textlink="">
      <xdr:nvSpPr>
        <xdr:cNvPr id="372" name="円/楕円 371"/>
        <xdr:cNvSpPr/>
      </xdr:nvSpPr>
      <xdr:spPr>
        <a:xfrm>
          <a:off x="8699500" y="100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154360</xdr:rowOff>
    </xdr:from>
    <xdr:ext cx="469744" cy="259045"/>
    <xdr:sp macro="" textlink="">
      <xdr:nvSpPr>
        <xdr:cNvPr id="373" name="テキスト ボックス 372"/>
        <xdr:cNvSpPr txBox="1"/>
      </xdr:nvSpPr>
      <xdr:spPr>
        <a:xfrm>
          <a:off x="8515427" y="1009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60796</xdr:rowOff>
    </xdr:from>
    <xdr:to>
      <xdr:col>11</xdr:col>
      <xdr:colOff>358775</xdr:colOff>
      <xdr:row>58</xdr:row>
      <xdr:rowOff>162396</xdr:rowOff>
    </xdr:to>
    <xdr:sp macro="" textlink="">
      <xdr:nvSpPr>
        <xdr:cNvPr id="374" name="円/楕円 373"/>
        <xdr:cNvSpPr/>
      </xdr:nvSpPr>
      <xdr:spPr>
        <a:xfrm>
          <a:off x="7810500" y="100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153523</xdr:rowOff>
    </xdr:from>
    <xdr:ext cx="469744" cy="259045"/>
    <xdr:sp macro="" textlink="">
      <xdr:nvSpPr>
        <xdr:cNvPr id="375" name="テキスト ボックス 374"/>
        <xdr:cNvSpPr txBox="1"/>
      </xdr:nvSpPr>
      <xdr:spPr>
        <a:xfrm>
          <a:off x="7626427" y="1009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58601</xdr:rowOff>
    </xdr:from>
    <xdr:to>
      <xdr:col>10</xdr:col>
      <xdr:colOff>155575</xdr:colOff>
      <xdr:row>58</xdr:row>
      <xdr:rowOff>160201</xdr:rowOff>
    </xdr:to>
    <xdr:sp macro="" textlink="">
      <xdr:nvSpPr>
        <xdr:cNvPr id="376" name="円/楕円 375"/>
        <xdr:cNvSpPr/>
      </xdr:nvSpPr>
      <xdr:spPr>
        <a:xfrm>
          <a:off x="6921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151328</xdr:rowOff>
    </xdr:from>
    <xdr:ext cx="469744" cy="259045"/>
    <xdr:sp macro="" textlink="">
      <xdr:nvSpPr>
        <xdr:cNvPr id="377" name="テキスト ボックス 376"/>
        <xdr:cNvSpPr txBox="1"/>
      </xdr:nvSpPr>
      <xdr:spPr>
        <a:xfrm>
          <a:off x="6737427" y="1009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147267</xdr:rowOff>
    </xdr:from>
    <xdr:to>
      <xdr:col>15</xdr:col>
      <xdr:colOff>180975</xdr:colOff>
      <xdr:row>78</xdr:row>
      <xdr:rowOff>24532</xdr:rowOff>
    </xdr:to>
    <xdr:cxnSp macro="">
      <xdr:nvCxnSpPr>
        <xdr:cNvPr id="404" name="直線コネクタ 403"/>
        <xdr:cNvCxnSpPr/>
      </xdr:nvCxnSpPr>
      <xdr:spPr>
        <a:xfrm>
          <a:off x="9639300" y="13348917"/>
          <a:ext cx="8382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147267</xdr:rowOff>
    </xdr:from>
    <xdr:to>
      <xdr:col>14</xdr:col>
      <xdr:colOff>28575</xdr:colOff>
      <xdr:row>78</xdr:row>
      <xdr:rowOff>58319</xdr:rowOff>
    </xdr:to>
    <xdr:cxnSp macro="">
      <xdr:nvCxnSpPr>
        <xdr:cNvPr id="407" name="直線コネクタ 406"/>
        <xdr:cNvCxnSpPr/>
      </xdr:nvCxnSpPr>
      <xdr:spPr>
        <a:xfrm flipV="1">
          <a:off x="8750300" y="13348917"/>
          <a:ext cx="889000" cy="8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49905</xdr:rowOff>
    </xdr:from>
    <xdr:to>
      <xdr:col>12</xdr:col>
      <xdr:colOff>511175</xdr:colOff>
      <xdr:row>78</xdr:row>
      <xdr:rowOff>58319</xdr:rowOff>
    </xdr:to>
    <xdr:cxnSp macro="">
      <xdr:nvCxnSpPr>
        <xdr:cNvPr id="410" name="直線コネクタ 409"/>
        <xdr:cNvCxnSpPr/>
      </xdr:nvCxnSpPr>
      <xdr:spPr>
        <a:xfrm>
          <a:off x="7861300" y="13423005"/>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49905</xdr:rowOff>
    </xdr:from>
    <xdr:to>
      <xdr:col>11</xdr:col>
      <xdr:colOff>307975</xdr:colOff>
      <xdr:row>78</xdr:row>
      <xdr:rowOff>87899</xdr:rowOff>
    </xdr:to>
    <xdr:cxnSp macro="">
      <xdr:nvCxnSpPr>
        <xdr:cNvPr id="413" name="直線コネクタ 412"/>
        <xdr:cNvCxnSpPr/>
      </xdr:nvCxnSpPr>
      <xdr:spPr>
        <a:xfrm flipV="1">
          <a:off x="6972300" y="13423005"/>
          <a:ext cx="889000" cy="3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145182</xdr:rowOff>
    </xdr:from>
    <xdr:to>
      <xdr:col>15</xdr:col>
      <xdr:colOff>231775</xdr:colOff>
      <xdr:row>78</xdr:row>
      <xdr:rowOff>75332</xdr:rowOff>
    </xdr:to>
    <xdr:sp macro="" textlink="">
      <xdr:nvSpPr>
        <xdr:cNvPr id="423" name="円/楕円 422"/>
        <xdr:cNvSpPr/>
      </xdr:nvSpPr>
      <xdr:spPr>
        <a:xfrm>
          <a:off x="104267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60109</xdr:rowOff>
    </xdr:from>
    <xdr:ext cx="469744" cy="259045"/>
    <xdr:sp macro="" textlink="">
      <xdr:nvSpPr>
        <xdr:cNvPr id="424" name="商工費該当値テキスト"/>
        <xdr:cNvSpPr txBox="1"/>
      </xdr:nvSpPr>
      <xdr:spPr>
        <a:xfrm>
          <a:off x="10528300" y="1326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96467</xdr:rowOff>
    </xdr:from>
    <xdr:to>
      <xdr:col>14</xdr:col>
      <xdr:colOff>79375</xdr:colOff>
      <xdr:row>78</xdr:row>
      <xdr:rowOff>26617</xdr:rowOff>
    </xdr:to>
    <xdr:sp macro="" textlink="">
      <xdr:nvSpPr>
        <xdr:cNvPr id="425" name="円/楕円 424"/>
        <xdr:cNvSpPr/>
      </xdr:nvSpPr>
      <xdr:spPr>
        <a:xfrm>
          <a:off x="9588500" y="132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17744</xdr:rowOff>
    </xdr:from>
    <xdr:ext cx="469744" cy="259045"/>
    <xdr:sp macro="" textlink="">
      <xdr:nvSpPr>
        <xdr:cNvPr id="426" name="テキスト ボックス 425"/>
        <xdr:cNvSpPr txBox="1"/>
      </xdr:nvSpPr>
      <xdr:spPr>
        <a:xfrm>
          <a:off x="9404427" y="1339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7519</xdr:rowOff>
    </xdr:from>
    <xdr:to>
      <xdr:col>12</xdr:col>
      <xdr:colOff>561975</xdr:colOff>
      <xdr:row>78</xdr:row>
      <xdr:rowOff>109119</xdr:rowOff>
    </xdr:to>
    <xdr:sp macro="" textlink="">
      <xdr:nvSpPr>
        <xdr:cNvPr id="427" name="円/楕円 426"/>
        <xdr:cNvSpPr/>
      </xdr:nvSpPr>
      <xdr:spPr>
        <a:xfrm>
          <a:off x="86995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100246</xdr:rowOff>
    </xdr:from>
    <xdr:ext cx="469744" cy="259045"/>
    <xdr:sp macro="" textlink="">
      <xdr:nvSpPr>
        <xdr:cNvPr id="428" name="テキスト ボックス 427"/>
        <xdr:cNvSpPr txBox="1"/>
      </xdr:nvSpPr>
      <xdr:spPr>
        <a:xfrm>
          <a:off x="8515427" y="134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170555</xdr:rowOff>
    </xdr:from>
    <xdr:to>
      <xdr:col>11</xdr:col>
      <xdr:colOff>358775</xdr:colOff>
      <xdr:row>78</xdr:row>
      <xdr:rowOff>100705</xdr:rowOff>
    </xdr:to>
    <xdr:sp macro="" textlink="">
      <xdr:nvSpPr>
        <xdr:cNvPr id="429" name="円/楕円 428"/>
        <xdr:cNvSpPr/>
      </xdr:nvSpPr>
      <xdr:spPr>
        <a:xfrm>
          <a:off x="7810500" y="13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91832</xdr:rowOff>
    </xdr:from>
    <xdr:ext cx="469744" cy="259045"/>
    <xdr:sp macro="" textlink="">
      <xdr:nvSpPr>
        <xdr:cNvPr id="430" name="テキスト ボックス 429"/>
        <xdr:cNvSpPr txBox="1"/>
      </xdr:nvSpPr>
      <xdr:spPr>
        <a:xfrm>
          <a:off x="7626427" y="134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37099</xdr:rowOff>
    </xdr:from>
    <xdr:to>
      <xdr:col>10</xdr:col>
      <xdr:colOff>155575</xdr:colOff>
      <xdr:row>78</xdr:row>
      <xdr:rowOff>138699</xdr:rowOff>
    </xdr:to>
    <xdr:sp macro="" textlink="">
      <xdr:nvSpPr>
        <xdr:cNvPr id="431" name="円/楕円 430"/>
        <xdr:cNvSpPr/>
      </xdr:nvSpPr>
      <xdr:spPr>
        <a:xfrm>
          <a:off x="6921500" y="134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129826</xdr:rowOff>
    </xdr:from>
    <xdr:ext cx="469744" cy="259045"/>
    <xdr:sp macro="" textlink="">
      <xdr:nvSpPr>
        <xdr:cNvPr id="432" name="テキスト ボックス 431"/>
        <xdr:cNvSpPr txBox="1"/>
      </xdr:nvSpPr>
      <xdr:spPr>
        <a:xfrm>
          <a:off x="6737427" y="135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155739</xdr:rowOff>
    </xdr:from>
    <xdr:to>
      <xdr:col>15</xdr:col>
      <xdr:colOff>180975</xdr:colOff>
      <xdr:row>98</xdr:row>
      <xdr:rowOff>162677</xdr:rowOff>
    </xdr:to>
    <xdr:cxnSp macro="">
      <xdr:nvCxnSpPr>
        <xdr:cNvPr id="461" name="直線コネクタ 460"/>
        <xdr:cNvCxnSpPr/>
      </xdr:nvCxnSpPr>
      <xdr:spPr>
        <a:xfrm>
          <a:off x="9639300" y="16957839"/>
          <a:ext cx="838200" cy="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135770</xdr:rowOff>
    </xdr:from>
    <xdr:to>
      <xdr:col>14</xdr:col>
      <xdr:colOff>28575</xdr:colOff>
      <xdr:row>98</xdr:row>
      <xdr:rowOff>155739</xdr:rowOff>
    </xdr:to>
    <xdr:cxnSp macro="">
      <xdr:nvCxnSpPr>
        <xdr:cNvPr id="464" name="直線コネクタ 463"/>
        <xdr:cNvCxnSpPr/>
      </xdr:nvCxnSpPr>
      <xdr:spPr>
        <a:xfrm>
          <a:off x="8750300" y="16937870"/>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135770</xdr:rowOff>
    </xdr:from>
    <xdr:to>
      <xdr:col>12</xdr:col>
      <xdr:colOff>511175</xdr:colOff>
      <xdr:row>98</xdr:row>
      <xdr:rowOff>143690</xdr:rowOff>
    </xdr:to>
    <xdr:cxnSp macro="">
      <xdr:nvCxnSpPr>
        <xdr:cNvPr id="467" name="直線コネクタ 466"/>
        <xdr:cNvCxnSpPr/>
      </xdr:nvCxnSpPr>
      <xdr:spPr>
        <a:xfrm flipV="1">
          <a:off x="7861300" y="16937870"/>
          <a:ext cx="8890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26497</xdr:rowOff>
    </xdr:from>
    <xdr:ext cx="534377" cy="259045"/>
    <xdr:sp macro="" textlink="">
      <xdr:nvSpPr>
        <xdr:cNvPr id="469" name="テキスト ボックス 468"/>
        <xdr:cNvSpPr txBox="1"/>
      </xdr:nvSpPr>
      <xdr:spPr>
        <a:xfrm>
          <a:off x="8483111" y="170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143690</xdr:rowOff>
    </xdr:from>
    <xdr:to>
      <xdr:col>11</xdr:col>
      <xdr:colOff>307975</xdr:colOff>
      <xdr:row>98</xdr:row>
      <xdr:rowOff>163739</xdr:rowOff>
    </xdr:to>
    <xdr:cxnSp macro="">
      <xdr:nvCxnSpPr>
        <xdr:cNvPr id="470" name="直線コネクタ 469"/>
        <xdr:cNvCxnSpPr/>
      </xdr:nvCxnSpPr>
      <xdr:spPr>
        <a:xfrm flipV="1">
          <a:off x="6972300" y="16945790"/>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26364</xdr:rowOff>
    </xdr:from>
    <xdr:ext cx="534377" cy="259045"/>
    <xdr:sp macro="" textlink="">
      <xdr:nvSpPr>
        <xdr:cNvPr id="472" name="テキスト ボックス 471"/>
        <xdr:cNvSpPr txBox="1"/>
      </xdr:nvSpPr>
      <xdr:spPr>
        <a:xfrm>
          <a:off x="7594111" y="169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111877</xdr:rowOff>
    </xdr:from>
    <xdr:to>
      <xdr:col>15</xdr:col>
      <xdr:colOff>231775</xdr:colOff>
      <xdr:row>99</xdr:row>
      <xdr:rowOff>42027</xdr:rowOff>
    </xdr:to>
    <xdr:sp macro="" textlink="">
      <xdr:nvSpPr>
        <xdr:cNvPr id="480" name="円/楕円 479"/>
        <xdr:cNvSpPr/>
      </xdr:nvSpPr>
      <xdr:spPr>
        <a:xfrm>
          <a:off x="10426700" y="169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104939</xdr:rowOff>
    </xdr:from>
    <xdr:to>
      <xdr:col>14</xdr:col>
      <xdr:colOff>79375</xdr:colOff>
      <xdr:row>99</xdr:row>
      <xdr:rowOff>35089</xdr:rowOff>
    </xdr:to>
    <xdr:sp macro="" textlink="">
      <xdr:nvSpPr>
        <xdr:cNvPr id="482" name="円/楕円 481"/>
        <xdr:cNvSpPr/>
      </xdr:nvSpPr>
      <xdr:spPr>
        <a:xfrm>
          <a:off x="9588500" y="169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51616</xdr:rowOff>
    </xdr:from>
    <xdr:ext cx="534377" cy="259045"/>
    <xdr:sp macro="" textlink="">
      <xdr:nvSpPr>
        <xdr:cNvPr id="483" name="テキスト ボックス 482"/>
        <xdr:cNvSpPr txBox="1"/>
      </xdr:nvSpPr>
      <xdr:spPr>
        <a:xfrm>
          <a:off x="9372111" y="1668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84970</xdr:rowOff>
    </xdr:from>
    <xdr:to>
      <xdr:col>12</xdr:col>
      <xdr:colOff>561975</xdr:colOff>
      <xdr:row>99</xdr:row>
      <xdr:rowOff>15120</xdr:rowOff>
    </xdr:to>
    <xdr:sp macro="" textlink="">
      <xdr:nvSpPr>
        <xdr:cNvPr id="484" name="円/楕円 483"/>
        <xdr:cNvSpPr/>
      </xdr:nvSpPr>
      <xdr:spPr>
        <a:xfrm>
          <a:off x="8699500" y="168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31647</xdr:rowOff>
    </xdr:from>
    <xdr:ext cx="534377" cy="259045"/>
    <xdr:sp macro="" textlink="">
      <xdr:nvSpPr>
        <xdr:cNvPr id="485" name="テキスト ボックス 484"/>
        <xdr:cNvSpPr txBox="1"/>
      </xdr:nvSpPr>
      <xdr:spPr>
        <a:xfrm>
          <a:off x="8483111" y="166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92890</xdr:rowOff>
    </xdr:from>
    <xdr:to>
      <xdr:col>11</xdr:col>
      <xdr:colOff>358775</xdr:colOff>
      <xdr:row>99</xdr:row>
      <xdr:rowOff>23040</xdr:rowOff>
    </xdr:to>
    <xdr:sp macro="" textlink="">
      <xdr:nvSpPr>
        <xdr:cNvPr id="486" name="円/楕円 485"/>
        <xdr:cNvSpPr/>
      </xdr:nvSpPr>
      <xdr:spPr>
        <a:xfrm>
          <a:off x="7810500" y="168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39567</xdr:rowOff>
    </xdr:from>
    <xdr:ext cx="534377" cy="259045"/>
    <xdr:sp macro="" textlink="">
      <xdr:nvSpPr>
        <xdr:cNvPr id="487" name="テキスト ボックス 486"/>
        <xdr:cNvSpPr txBox="1"/>
      </xdr:nvSpPr>
      <xdr:spPr>
        <a:xfrm>
          <a:off x="7594111" y="1667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112939</xdr:rowOff>
    </xdr:from>
    <xdr:to>
      <xdr:col>10</xdr:col>
      <xdr:colOff>155575</xdr:colOff>
      <xdr:row>99</xdr:row>
      <xdr:rowOff>43089</xdr:rowOff>
    </xdr:to>
    <xdr:sp macro="" textlink="">
      <xdr:nvSpPr>
        <xdr:cNvPr id="488" name="円/楕円 487"/>
        <xdr:cNvSpPr/>
      </xdr:nvSpPr>
      <xdr:spPr>
        <a:xfrm>
          <a:off x="6921500" y="169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34216</xdr:rowOff>
    </xdr:from>
    <xdr:ext cx="534377" cy="259045"/>
    <xdr:sp macro="" textlink="">
      <xdr:nvSpPr>
        <xdr:cNvPr id="489" name="テキスト ボックス 488"/>
        <xdr:cNvSpPr txBox="1"/>
      </xdr:nvSpPr>
      <xdr:spPr>
        <a:xfrm>
          <a:off x="6705111" y="170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53975</xdr:rowOff>
    </xdr:from>
    <xdr:to>
      <xdr:col>23</xdr:col>
      <xdr:colOff>517525</xdr:colOff>
      <xdr:row>34</xdr:row>
      <xdr:rowOff>113411</xdr:rowOff>
    </xdr:to>
    <xdr:cxnSp macro="">
      <xdr:nvCxnSpPr>
        <xdr:cNvPr id="517" name="直線コネクタ 516"/>
        <xdr:cNvCxnSpPr/>
      </xdr:nvCxnSpPr>
      <xdr:spPr>
        <a:xfrm flipV="1">
          <a:off x="15481300" y="5711825"/>
          <a:ext cx="8382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113411</xdr:rowOff>
    </xdr:from>
    <xdr:to>
      <xdr:col>22</xdr:col>
      <xdr:colOff>365125</xdr:colOff>
      <xdr:row>36</xdr:row>
      <xdr:rowOff>13970</xdr:rowOff>
    </xdr:to>
    <xdr:cxnSp macro="">
      <xdr:nvCxnSpPr>
        <xdr:cNvPr id="520" name="直線コネクタ 519"/>
        <xdr:cNvCxnSpPr/>
      </xdr:nvCxnSpPr>
      <xdr:spPr>
        <a:xfrm flipV="1">
          <a:off x="14592300" y="5942711"/>
          <a:ext cx="889000" cy="2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32578</xdr:rowOff>
    </xdr:from>
    <xdr:to>
      <xdr:col>21</xdr:col>
      <xdr:colOff>161925</xdr:colOff>
      <xdr:row>36</xdr:row>
      <xdr:rowOff>13970</xdr:rowOff>
    </xdr:to>
    <xdr:cxnSp macro="">
      <xdr:nvCxnSpPr>
        <xdr:cNvPr id="523" name="直線コネクタ 522"/>
        <xdr:cNvCxnSpPr/>
      </xdr:nvCxnSpPr>
      <xdr:spPr>
        <a:xfrm>
          <a:off x="13703300" y="6033328"/>
          <a:ext cx="889000" cy="15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72996</xdr:rowOff>
    </xdr:from>
    <xdr:ext cx="534377" cy="259045"/>
    <xdr:sp macro="" textlink="">
      <xdr:nvSpPr>
        <xdr:cNvPr id="525" name="テキスト ボックス 524"/>
        <xdr:cNvSpPr txBox="1"/>
      </xdr:nvSpPr>
      <xdr:spPr>
        <a:xfrm>
          <a:off x="14325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32578</xdr:rowOff>
    </xdr:from>
    <xdr:to>
      <xdr:col>19</xdr:col>
      <xdr:colOff>644525</xdr:colOff>
      <xdr:row>35</xdr:row>
      <xdr:rowOff>151816</xdr:rowOff>
    </xdr:to>
    <xdr:cxnSp macro="">
      <xdr:nvCxnSpPr>
        <xdr:cNvPr id="526" name="直線コネクタ 525"/>
        <xdr:cNvCxnSpPr/>
      </xdr:nvCxnSpPr>
      <xdr:spPr>
        <a:xfrm flipV="1">
          <a:off x="12814300" y="6033328"/>
          <a:ext cx="889000" cy="1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154424</xdr:rowOff>
    </xdr:from>
    <xdr:ext cx="534377" cy="259045"/>
    <xdr:sp macro="" textlink="">
      <xdr:nvSpPr>
        <xdr:cNvPr id="528" name="テキスト ボックス 527"/>
        <xdr:cNvSpPr txBox="1"/>
      </xdr:nvSpPr>
      <xdr:spPr>
        <a:xfrm>
          <a:off x="13436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57040</xdr:rowOff>
    </xdr:from>
    <xdr:ext cx="534377" cy="259045"/>
    <xdr:sp macro="" textlink="">
      <xdr:nvSpPr>
        <xdr:cNvPr id="530" name="テキスト ボックス 529"/>
        <xdr:cNvSpPr txBox="1"/>
      </xdr:nvSpPr>
      <xdr:spPr>
        <a:xfrm>
          <a:off x="12547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3175</xdr:rowOff>
    </xdr:from>
    <xdr:to>
      <xdr:col>23</xdr:col>
      <xdr:colOff>568325</xdr:colOff>
      <xdr:row>33</xdr:row>
      <xdr:rowOff>104775</xdr:rowOff>
    </xdr:to>
    <xdr:sp macro="" textlink="">
      <xdr:nvSpPr>
        <xdr:cNvPr id="536" name="円/楕円 535"/>
        <xdr:cNvSpPr/>
      </xdr:nvSpPr>
      <xdr:spPr>
        <a:xfrm>
          <a:off x="162687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26052</xdr:rowOff>
    </xdr:from>
    <xdr:ext cx="534377" cy="259045"/>
    <xdr:sp macro="" textlink="">
      <xdr:nvSpPr>
        <xdr:cNvPr id="537" name="消防費該当値テキスト"/>
        <xdr:cNvSpPr txBox="1"/>
      </xdr:nvSpPr>
      <xdr:spPr>
        <a:xfrm>
          <a:off x="16370300" y="55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62611</xdr:rowOff>
    </xdr:from>
    <xdr:to>
      <xdr:col>22</xdr:col>
      <xdr:colOff>415925</xdr:colOff>
      <xdr:row>34</xdr:row>
      <xdr:rowOff>164211</xdr:rowOff>
    </xdr:to>
    <xdr:sp macro="" textlink="">
      <xdr:nvSpPr>
        <xdr:cNvPr id="538" name="円/楕円 537"/>
        <xdr:cNvSpPr/>
      </xdr:nvSpPr>
      <xdr:spPr>
        <a:xfrm>
          <a:off x="154305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9288</xdr:rowOff>
    </xdr:from>
    <xdr:ext cx="534377" cy="259045"/>
    <xdr:sp macro="" textlink="">
      <xdr:nvSpPr>
        <xdr:cNvPr id="539" name="テキスト ボックス 538"/>
        <xdr:cNvSpPr txBox="1"/>
      </xdr:nvSpPr>
      <xdr:spPr>
        <a:xfrm>
          <a:off x="15214111" y="56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134620</xdr:rowOff>
    </xdr:from>
    <xdr:to>
      <xdr:col>21</xdr:col>
      <xdr:colOff>212725</xdr:colOff>
      <xdr:row>36</xdr:row>
      <xdr:rowOff>64770</xdr:rowOff>
    </xdr:to>
    <xdr:sp macro="" textlink="">
      <xdr:nvSpPr>
        <xdr:cNvPr id="540" name="円/楕円 539"/>
        <xdr:cNvSpPr/>
      </xdr:nvSpPr>
      <xdr:spPr>
        <a:xfrm>
          <a:off x="14541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81297</xdr:rowOff>
    </xdr:from>
    <xdr:ext cx="534377" cy="259045"/>
    <xdr:sp macro="" textlink="">
      <xdr:nvSpPr>
        <xdr:cNvPr id="541" name="テキスト ボックス 540"/>
        <xdr:cNvSpPr txBox="1"/>
      </xdr:nvSpPr>
      <xdr:spPr>
        <a:xfrm>
          <a:off x="14325111" y="59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153228</xdr:rowOff>
    </xdr:from>
    <xdr:to>
      <xdr:col>20</xdr:col>
      <xdr:colOff>9525</xdr:colOff>
      <xdr:row>35</xdr:row>
      <xdr:rowOff>83378</xdr:rowOff>
    </xdr:to>
    <xdr:sp macro="" textlink="">
      <xdr:nvSpPr>
        <xdr:cNvPr id="542" name="円/楕円 541"/>
        <xdr:cNvSpPr/>
      </xdr:nvSpPr>
      <xdr:spPr>
        <a:xfrm>
          <a:off x="13652500" y="59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99905</xdr:rowOff>
    </xdr:from>
    <xdr:ext cx="534377" cy="259045"/>
    <xdr:sp macro="" textlink="">
      <xdr:nvSpPr>
        <xdr:cNvPr id="543" name="テキスト ボックス 542"/>
        <xdr:cNvSpPr txBox="1"/>
      </xdr:nvSpPr>
      <xdr:spPr>
        <a:xfrm>
          <a:off x="13436111" y="575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101016</xdr:rowOff>
    </xdr:from>
    <xdr:to>
      <xdr:col>18</xdr:col>
      <xdr:colOff>492125</xdr:colOff>
      <xdr:row>36</xdr:row>
      <xdr:rowOff>31166</xdr:rowOff>
    </xdr:to>
    <xdr:sp macro="" textlink="">
      <xdr:nvSpPr>
        <xdr:cNvPr id="544" name="円/楕円 543"/>
        <xdr:cNvSpPr/>
      </xdr:nvSpPr>
      <xdr:spPr>
        <a:xfrm>
          <a:off x="12763500" y="61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47693</xdr:rowOff>
    </xdr:from>
    <xdr:ext cx="534377" cy="259045"/>
    <xdr:sp macro="" textlink="">
      <xdr:nvSpPr>
        <xdr:cNvPr id="545" name="テキスト ボックス 544"/>
        <xdr:cNvSpPr txBox="1"/>
      </xdr:nvSpPr>
      <xdr:spPr>
        <a:xfrm>
          <a:off x="12547111" y="587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39375</xdr:rowOff>
    </xdr:from>
    <xdr:to>
      <xdr:col>23</xdr:col>
      <xdr:colOff>517525</xdr:colOff>
      <xdr:row>57</xdr:row>
      <xdr:rowOff>95610</xdr:rowOff>
    </xdr:to>
    <xdr:cxnSp macro="">
      <xdr:nvCxnSpPr>
        <xdr:cNvPr id="573" name="直線コネクタ 572"/>
        <xdr:cNvCxnSpPr/>
      </xdr:nvCxnSpPr>
      <xdr:spPr>
        <a:xfrm>
          <a:off x="15481300" y="9812025"/>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39375</xdr:rowOff>
    </xdr:from>
    <xdr:to>
      <xdr:col>22</xdr:col>
      <xdr:colOff>365125</xdr:colOff>
      <xdr:row>57</xdr:row>
      <xdr:rowOff>106020</xdr:rowOff>
    </xdr:to>
    <xdr:cxnSp macro="">
      <xdr:nvCxnSpPr>
        <xdr:cNvPr id="576" name="直線コネクタ 575"/>
        <xdr:cNvCxnSpPr/>
      </xdr:nvCxnSpPr>
      <xdr:spPr>
        <a:xfrm flipV="1">
          <a:off x="14592300" y="9812025"/>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72492</xdr:rowOff>
    </xdr:from>
    <xdr:to>
      <xdr:col>21</xdr:col>
      <xdr:colOff>161925</xdr:colOff>
      <xdr:row>57</xdr:row>
      <xdr:rowOff>106020</xdr:rowOff>
    </xdr:to>
    <xdr:cxnSp macro="">
      <xdr:nvCxnSpPr>
        <xdr:cNvPr id="579" name="直線コネクタ 578"/>
        <xdr:cNvCxnSpPr/>
      </xdr:nvCxnSpPr>
      <xdr:spPr>
        <a:xfrm>
          <a:off x="13703300" y="950224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72492</xdr:rowOff>
    </xdr:from>
    <xdr:to>
      <xdr:col>19</xdr:col>
      <xdr:colOff>644525</xdr:colOff>
      <xdr:row>57</xdr:row>
      <xdr:rowOff>75707</xdr:rowOff>
    </xdr:to>
    <xdr:cxnSp macro="">
      <xdr:nvCxnSpPr>
        <xdr:cNvPr id="582" name="直線コネクタ 581"/>
        <xdr:cNvCxnSpPr/>
      </xdr:nvCxnSpPr>
      <xdr:spPr>
        <a:xfrm flipV="1">
          <a:off x="12814300" y="9502242"/>
          <a:ext cx="889000" cy="34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167377</xdr:rowOff>
    </xdr:from>
    <xdr:ext cx="534377" cy="259045"/>
    <xdr:sp macro="" textlink="">
      <xdr:nvSpPr>
        <xdr:cNvPr id="584" name="テキスト ボックス 583"/>
        <xdr:cNvSpPr txBox="1"/>
      </xdr:nvSpPr>
      <xdr:spPr>
        <a:xfrm>
          <a:off x="13436111" y="97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44810</xdr:rowOff>
    </xdr:from>
    <xdr:to>
      <xdr:col>23</xdr:col>
      <xdr:colOff>568325</xdr:colOff>
      <xdr:row>57</xdr:row>
      <xdr:rowOff>146410</xdr:rowOff>
    </xdr:to>
    <xdr:sp macro="" textlink="">
      <xdr:nvSpPr>
        <xdr:cNvPr id="592" name="円/楕円 591"/>
        <xdr:cNvSpPr/>
      </xdr:nvSpPr>
      <xdr:spPr>
        <a:xfrm>
          <a:off x="16268700" y="98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23237</xdr:rowOff>
    </xdr:from>
    <xdr:ext cx="534377" cy="259045"/>
    <xdr:sp macro="" textlink="">
      <xdr:nvSpPr>
        <xdr:cNvPr id="593" name="教育費該当値テキスト"/>
        <xdr:cNvSpPr txBox="1"/>
      </xdr:nvSpPr>
      <xdr:spPr>
        <a:xfrm>
          <a:off x="16370300" y="97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44,143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160025</xdr:rowOff>
    </xdr:from>
    <xdr:to>
      <xdr:col>22</xdr:col>
      <xdr:colOff>415925</xdr:colOff>
      <xdr:row>57</xdr:row>
      <xdr:rowOff>90175</xdr:rowOff>
    </xdr:to>
    <xdr:sp macro="" textlink="">
      <xdr:nvSpPr>
        <xdr:cNvPr id="594" name="円/楕円 593"/>
        <xdr:cNvSpPr/>
      </xdr:nvSpPr>
      <xdr:spPr>
        <a:xfrm>
          <a:off x="15430500" y="97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106702</xdr:rowOff>
    </xdr:from>
    <xdr:ext cx="534377" cy="259045"/>
    <xdr:sp macro="" textlink="">
      <xdr:nvSpPr>
        <xdr:cNvPr id="595" name="テキスト ボックス 594"/>
        <xdr:cNvSpPr txBox="1"/>
      </xdr:nvSpPr>
      <xdr:spPr>
        <a:xfrm>
          <a:off x="15214111" y="95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55220</xdr:rowOff>
    </xdr:from>
    <xdr:to>
      <xdr:col>21</xdr:col>
      <xdr:colOff>212725</xdr:colOff>
      <xdr:row>57</xdr:row>
      <xdr:rowOff>156820</xdr:rowOff>
    </xdr:to>
    <xdr:sp macro="" textlink="">
      <xdr:nvSpPr>
        <xdr:cNvPr id="596" name="円/楕円 595"/>
        <xdr:cNvSpPr/>
      </xdr:nvSpPr>
      <xdr:spPr>
        <a:xfrm>
          <a:off x="14541500" y="98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147947</xdr:rowOff>
    </xdr:from>
    <xdr:ext cx="534377" cy="259045"/>
    <xdr:sp macro="" textlink="">
      <xdr:nvSpPr>
        <xdr:cNvPr id="597" name="テキスト ボックス 596"/>
        <xdr:cNvSpPr txBox="1"/>
      </xdr:nvSpPr>
      <xdr:spPr>
        <a:xfrm>
          <a:off x="14325111" y="99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21692</xdr:rowOff>
    </xdr:from>
    <xdr:to>
      <xdr:col>20</xdr:col>
      <xdr:colOff>9525</xdr:colOff>
      <xdr:row>55</xdr:row>
      <xdr:rowOff>123292</xdr:rowOff>
    </xdr:to>
    <xdr:sp macro="" textlink="">
      <xdr:nvSpPr>
        <xdr:cNvPr id="598" name="円/楕円 597"/>
        <xdr:cNvSpPr/>
      </xdr:nvSpPr>
      <xdr:spPr>
        <a:xfrm>
          <a:off x="13652500" y="94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139819</xdr:rowOff>
    </xdr:from>
    <xdr:ext cx="534377" cy="259045"/>
    <xdr:sp macro="" textlink="">
      <xdr:nvSpPr>
        <xdr:cNvPr id="599" name="テキスト ボックス 598"/>
        <xdr:cNvSpPr txBox="1"/>
      </xdr:nvSpPr>
      <xdr:spPr>
        <a:xfrm>
          <a:off x="13436111" y="92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24907</xdr:rowOff>
    </xdr:from>
    <xdr:to>
      <xdr:col>18</xdr:col>
      <xdr:colOff>492125</xdr:colOff>
      <xdr:row>57</xdr:row>
      <xdr:rowOff>126507</xdr:rowOff>
    </xdr:to>
    <xdr:sp macro="" textlink="">
      <xdr:nvSpPr>
        <xdr:cNvPr id="600" name="円/楕円 599"/>
        <xdr:cNvSpPr/>
      </xdr:nvSpPr>
      <xdr:spPr>
        <a:xfrm>
          <a:off x="12763500" y="97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117634</xdr:rowOff>
    </xdr:from>
    <xdr:ext cx="534377" cy="259045"/>
    <xdr:sp macro="" textlink="">
      <xdr:nvSpPr>
        <xdr:cNvPr id="601" name="テキスト ボックス 600"/>
        <xdr:cNvSpPr txBox="1"/>
      </xdr:nvSpPr>
      <xdr:spPr>
        <a:xfrm>
          <a:off x="12547111" y="989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42914</xdr:rowOff>
    </xdr:from>
    <xdr:to>
      <xdr:col>23</xdr:col>
      <xdr:colOff>517525</xdr:colOff>
      <xdr:row>79</xdr:row>
      <xdr:rowOff>44335</xdr:rowOff>
    </xdr:to>
    <xdr:cxnSp macro="">
      <xdr:nvCxnSpPr>
        <xdr:cNvPr id="630" name="直線コネクタ 629"/>
        <xdr:cNvCxnSpPr/>
      </xdr:nvCxnSpPr>
      <xdr:spPr>
        <a:xfrm>
          <a:off x="15481300" y="13587464"/>
          <a:ext cx="8382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40590</xdr:rowOff>
    </xdr:from>
    <xdr:to>
      <xdr:col>22</xdr:col>
      <xdr:colOff>365125</xdr:colOff>
      <xdr:row>79</xdr:row>
      <xdr:rowOff>42914</xdr:rowOff>
    </xdr:to>
    <xdr:cxnSp macro="">
      <xdr:nvCxnSpPr>
        <xdr:cNvPr id="633" name="直線コネクタ 632"/>
        <xdr:cNvCxnSpPr/>
      </xdr:nvCxnSpPr>
      <xdr:spPr>
        <a:xfrm>
          <a:off x="14592300" y="1358514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40590</xdr:rowOff>
    </xdr:from>
    <xdr:to>
      <xdr:col>21</xdr:col>
      <xdr:colOff>161925</xdr:colOff>
      <xdr:row>79</xdr:row>
      <xdr:rowOff>42444</xdr:rowOff>
    </xdr:to>
    <xdr:cxnSp macro="">
      <xdr:nvCxnSpPr>
        <xdr:cNvPr id="636" name="直線コネクタ 635"/>
        <xdr:cNvCxnSpPr/>
      </xdr:nvCxnSpPr>
      <xdr:spPr>
        <a:xfrm flipV="1">
          <a:off x="13703300" y="13585140"/>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38608</xdr:rowOff>
    </xdr:from>
    <xdr:to>
      <xdr:col>19</xdr:col>
      <xdr:colOff>644525</xdr:colOff>
      <xdr:row>79</xdr:row>
      <xdr:rowOff>42444</xdr:rowOff>
    </xdr:to>
    <xdr:cxnSp macro="">
      <xdr:nvCxnSpPr>
        <xdr:cNvPr id="639" name="直線コネクタ 638"/>
        <xdr:cNvCxnSpPr/>
      </xdr:nvCxnSpPr>
      <xdr:spPr>
        <a:xfrm>
          <a:off x="12814300" y="13583158"/>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164985</xdr:rowOff>
    </xdr:from>
    <xdr:to>
      <xdr:col>23</xdr:col>
      <xdr:colOff>568325</xdr:colOff>
      <xdr:row>79</xdr:row>
      <xdr:rowOff>95135</xdr:rowOff>
    </xdr:to>
    <xdr:sp macro="" textlink="">
      <xdr:nvSpPr>
        <xdr:cNvPr id="649" name="円/楕円 648"/>
        <xdr:cNvSpPr/>
      </xdr:nvSpPr>
      <xdr:spPr>
        <a:xfrm>
          <a:off x="162687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114151</xdr:rowOff>
    </xdr:from>
    <xdr:ext cx="249299" cy="259045"/>
    <xdr:sp macro="" textlink="">
      <xdr:nvSpPr>
        <xdr:cNvPr id="650" name="災害復旧費該当値テキスト"/>
        <xdr:cNvSpPr txBox="1"/>
      </xdr:nvSpPr>
      <xdr:spPr>
        <a:xfrm>
          <a:off x="16370300" y="134872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163564</xdr:rowOff>
    </xdr:from>
    <xdr:to>
      <xdr:col>22</xdr:col>
      <xdr:colOff>415925</xdr:colOff>
      <xdr:row>79</xdr:row>
      <xdr:rowOff>93714</xdr:rowOff>
    </xdr:to>
    <xdr:sp macro="" textlink="">
      <xdr:nvSpPr>
        <xdr:cNvPr id="651" name="円/楕円 650"/>
        <xdr:cNvSpPr/>
      </xdr:nvSpPr>
      <xdr:spPr>
        <a:xfrm>
          <a:off x="15430500" y="13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84841</xdr:rowOff>
    </xdr:from>
    <xdr:ext cx="378565" cy="259045"/>
    <xdr:sp macro="" textlink="">
      <xdr:nvSpPr>
        <xdr:cNvPr id="652" name="テキスト ボックス 651"/>
        <xdr:cNvSpPr txBox="1"/>
      </xdr:nvSpPr>
      <xdr:spPr>
        <a:xfrm>
          <a:off x="15292017" y="136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161240</xdr:rowOff>
    </xdr:from>
    <xdr:to>
      <xdr:col>21</xdr:col>
      <xdr:colOff>212725</xdr:colOff>
      <xdr:row>79</xdr:row>
      <xdr:rowOff>91390</xdr:rowOff>
    </xdr:to>
    <xdr:sp macro="" textlink="">
      <xdr:nvSpPr>
        <xdr:cNvPr id="653" name="円/楕円 652"/>
        <xdr:cNvSpPr/>
      </xdr:nvSpPr>
      <xdr:spPr>
        <a:xfrm>
          <a:off x="14541500" y="135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82517</xdr:rowOff>
    </xdr:from>
    <xdr:ext cx="378565" cy="259045"/>
    <xdr:sp macro="" textlink="">
      <xdr:nvSpPr>
        <xdr:cNvPr id="654" name="テキスト ボックス 653"/>
        <xdr:cNvSpPr txBox="1"/>
      </xdr:nvSpPr>
      <xdr:spPr>
        <a:xfrm>
          <a:off x="14403017" y="13627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163094</xdr:rowOff>
    </xdr:from>
    <xdr:to>
      <xdr:col>20</xdr:col>
      <xdr:colOff>9525</xdr:colOff>
      <xdr:row>79</xdr:row>
      <xdr:rowOff>93244</xdr:rowOff>
    </xdr:to>
    <xdr:sp macro="" textlink="">
      <xdr:nvSpPr>
        <xdr:cNvPr id="655" name="円/楕円 654"/>
        <xdr:cNvSpPr/>
      </xdr:nvSpPr>
      <xdr:spPr>
        <a:xfrm>
          <a:off x="13652500" y="13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84371</xdr:rowOff>
    </xdr:from>
    <xdr:ext cx="378565" cy="259045"/>
    <xdr:sp macro="" textlink="">
      <xdr:nvSpPr>
        <xdr:cNvPr id="656" name="テキスト ボックス 655"/>
        <xdr:cNvSpPr txBox="1"/>
      </xdr:nvSpPr>
      <xdr:spPr>
        <a:xfrm>
          <a:off x="13514017" y="136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159258</xdr:rowOff>
    </xdr:from>
    <xdr:to>
      <xdr:col>18</xdr:col>
      <xdr:colOff>492125</xdr:colOff>
      <xdr:row>79</xdr:row>
      <xdr:rowOff>89408</xdr:rowOff>
    </xdr:to>
    <xdr:sp macro="" textlink="">
      <xdr:nvSpPr>
        <xdr:cNvPr id="657" name="円/楕円 656"/>
        <xdr:cNvSpPr/>
      </xdr:nvSpPr>
      <xdr:spPr>
        <a:xfrm>
          <a:off x="12763500" y="135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80535</xdr:rowOff>
    </xdr:from>
    <xdr:ext cx="378565" cy="259045"/>
    <xdr:sp macro="" textlink="">
      <xdr:nvSpPr>
        <xdr:cNvPr id="658" name="テキスト ボックス 657"/>
        <xdr:cNvSpPr txBox="1"/>
      </xdr:nvSpPr>
      <xdr:spPr>
        <a:xfrm>
          <a:off x="12625017" y="136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89914</xdr:rowOff>
    </xdr:from>
    <xdr:to>
      <xdr:col>23</xdr:col>
      <xdr:colOff>517525</xdr:colOff>
      <xdr:row>95</xdr:row>
      <xdr:rowOff>160747</xdr:rowOff>
    </xdr:to>
    <xdr:cxnSp macro="">
      <xdr:nvCxnSpPr>
        <xdr:cNvPr id="689" name="直線コネクタ 688"/>
        <xdr:cNvCxnSpPr/>
      </xdr:nvCxnSpPr>
      <xdr:spPr>
        <a:xfrm>
          <a:off x="15481300" y="16377664"/>
          <a:ext cx="8382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43819</xdr:rowOff>
    </xdr:from>
    <xdr:to>
      <xdr:col>22</xdr:col>
      <xdr:colOff>365125</xdr:colOff>
      <xdr:row>95</xdr:row>
      <xdr:rowOff>89914</xdr:rowOff>
    </xdr:to>
    <xdr:cxnSp macro="">
      <xdr:nvCxnSpPr>
        <xdr:cNvPr id="692" name="直線コネクタ 691"/>
        <xdr:cNvCxnSpPr/>
      </xdr:nvCxnSpPr>
      <xdr:spPr>
        <a:xfrm>
          <a:off x="14592300" y="16331569"/>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43819</xdr:rowOff>
    </xdr:from>
    <xdr:to>
      <xdr:col>21</xdr:col>
      <xdr:colOff>161925</xdr:colOff>
      <xdr:row>95</xdr:row>
      <xdr:rowOff>49713</xdr:rowOff>
    </xdr:to>
    <xdr:cxnSp macro="">
      <xdr:nvCxnSpPr>
        <xdr:cNvPr id="695" name="直線コネクタ 694"/>
        <xdr:cNvCxnSpPr/>
      </xdr:nvCxnSpPr>
      <xdr:spPr>
        <a:xfrm flipV="1">
          <a:off x="13703300" y="16331569"/>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170152</xdr:rowOff>
    </xdr:from>
    <xdr:to>
      <xdr:col>19</xdr:col>
      <xdr:colOff>644525</xdr:colOff>
      <xdr:row>95</xdr:row>
      <xdr:rowOff>49713</xdr:rowOff>
    </xdr:to>
    <xdr:cxnSp macro="">
      <xdr:nvCxnSpPr>
        <xdr:cNvPr id="698" name="直線コネクタ 697"/>
        <xdr:cNvCxnSpPr/>
      </xdr:nvCxnSpPr>
      <xdr:spPr>
        <a:xfrm>
          <a:off x="12814300" y="16286452"/>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52745</xdr:rowOff>
    </xdr:from>
    <xdr:ext cx="534377" cy="259045"/>
    <xdr:sp macro="" textlink="">
      <xdr:nvSpPr>
        <xdr:cNvPr id="702" name="テキスト ボックス 701"/>
        <xdr:cNvSpPr txBox="1"/>
      </xdr:nvSpPr>
      <xdr:spPr>
        <a:xfrm>
          <a:off x="12547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109947</xdr:rowOff>
    </xdr:from>
    <xdr:to>
      <xdr:col>23</xdr:col>
      <xdr:colOff>568325</xdr:colOff>
      <xdr:row>96</xdr:row>
      <xdr:rowOff>40097</xdr:rowOff>
    </xdr:to>
    <xdr:sp macro="" textlink="">
      <xdr:nvSpPr>
        <xdr:cNvPr id="708" name="円/楕円 707"/>
        <xdr:cNvSpPr/>
      </xdr:nvSpPr>
      <xdr:spPr>
        <a:xfrm>
          <a:off x="16268700" y="163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88374</xdr:rowOff>
    </xdr:from>
    <xdr:ext cx="534377" cy="259045"/>
    <xdr:sp macro="" textlink="">
      <xdr:nvSpPr>
        <xdr:cNvPr id="709" name="公債費該当値テキスト"/>
        <xdr:cNvSpPr txBox="1"/>
      </xdr:nvSpPr>
      <xdr:spPr>
        <a:xfrm>
          <a:off x="16370300" y="1637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38,211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39114</xdr:rowOff>
    </xdr:from>
    <xdr:to>
      <xdr:col>22</xdr:col>
      <xdr:colOff>415925</xdr:colOff>
      <xdr:row>95</xdr:row>
      <xdr:rowOff>140714</xdr:rowOff>
    </xdr:to>
    <xdr:sp macro="" textlink="">
      <xdr:nvSpPr>
        <xdr:cNvPr id="710" name="円/楕円 709"/>
        <xdr:cNvSpPr/>
      </xdr:nvSpPr>
      <xdr:spPr>
        <a:xfrm>
          <a:off x="15430500" y="163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157241</xdr:rowOff>
    </xdr:from>
    <xdr:ext cx="534377" cy="259045"/>
    <xdr:sp macro="" textlink="">
      <xdr:nvSpPr>
        <xdr:cNvPr id="711" name="テキスト ボックス 710"/>
        <xdr:cNvSpPr txBox="1"/>
      </xdr:nvSpPr>
      <xdr:spPr>
        <a:xfrm>
          <a:off x="15214111" y="161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164469</xdr:rowOff>
    </xdr:from>
    <xdr:to>
      <xdr:col>21</xdr:col>
      <xdr:colOff>212725</xdr:colOff>
      <xdr:row>95</xdr:row>
      <xdr:rowOff>94619</xdr:rowOff>
    </xdr:to>
    <xdr:sp macro="" textlink="">
      <xdr:nvSpPr>
        <xdr:cNvPr id="712" name="円/楕円 711"/>
        <xdr:cNvSpPr/>
      </xdr:nvSpPr>
      <xdr:spPr>
        <a:xfrm>
          <a:off x="14541500" y="162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85746</xdr:rowOff>
    </xdr:from>
    <xdr:ext cx="534377" cy="259045"/>
    <xdr:sp macro="" textlink="">
      <xdr:nvSpPr>
        <xdr:cNvPr id="713" name="テキスト ボックス 712"/>
        <xdr:cNvSpPr txBox="1"/>
      </xdr:nvSpPr>
      <xdr:spPr>
        <a:xfrm>
          <a:off x="14325111" y="1637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170363</xdr:rowOff>
    </xdr:from>
    <xdr:to>
      <xdr:col>20</xdr:col>
      <xdr:colOff>9525</xdr:colOff>
      <xdr:row>95</xdr:row>
      <xdr:rowOff>100513</xdr:rowOff>
    </xdr:to>
    <xdr:sp macro="" textlink="">
      <xdr:nvSpPr>
        <xdr:cNvPr id="714" name="円/楕円 713"/>
        <xdr:cNvSpPr/>
      </xdr:nvSpPr>
      <xdr:spPr>
        <a:xfrm>
          <a:off x="13652500" y="16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91640</xdr:rowOff>
    </xdr:from>
    <xdr:ext cx="534377" cy="259045"/>
    <xdr:sp macro="" textlink="">
      <xdr:nvSpPr>
        <xdr:cNvPr id="715" name="テキスト ボックス 714"/>
        <xdr:cNvSpPr txBox="1"/>
      </xdr:nvSpPr>
      <xdr:spPr>
        <a:xfrm>
          <a:off x="13436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119352</xdr:rowOff>
    </xdr:from>
    <xdr:to>
      <xdr:col>18</xdr:col>
      <xdr:colOff>492125</xdr:colOff>
      <xdr:row>95</xdr:row>
      <xdr:rowOff>49502</xdr:rowOff>
    </xdr:to>
    <xdr:sp macro="" textlink="">
      <xdr:nvSpPr>
        <xdr:cNvPr id="716" name="円/楕円 715"/>
        <xdr:cNvSpPr/>
      </xdr:nvSpPr>
      <xdr:spPr>
        <a:xfrm>
          <a:off x="12763500" y="1623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66029</xdr:rowOff>
    </xdr:from>
    <xdr:ext cx="534377" cy="259045"/>
    <xdr:sp macro="" textlink="">
      <xdr:nvSpPr>
        <xdr:cNvPr id="717" name="テキスト ボックス 716"/>
        <xdr:cNvSpPr txBox="1"/>
      </xdr:nvSpPr>
      <xdr:spPr>
        <a:xfrm>
          <a:off x="12547111" y="1601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消防費</a:t>
          </a:r>
          <a:r>
            <a:rPr kumimoji="1" lang="ja-JP" altLang="en-US" sz="1400">
              <a:solidFill>
                <a:schemeClr val="dk1"/>
              </a:solidFill>
              <a:effectLst/>
              <a:latin typeface="+mn-lt"/>
              <a:ea typeface="+mn-ea"/>
              <a:cs typeface="+mn-cs"/>
            </a:rPr>
            <a:t>は、津波避難施設の整備</a:t>
          </a:r>
          <a:r>
            <a:rPr kumimoji="1" lang="ja-JP" altLang="ja-JP" sz="1400">
              <a:solidFill>
                <a:schemeClr val="dk1"/>
              </a:solidFill>
              <a:effectLst/>
              <a:latin typeface="+mn-lt"/>
              <a:ea typeface="+mn-ea"/>
              <a:cs typeface="+mn-cs"/>
            </a:rPr>
            <a:t>などにより、類似団体平均を上回っている。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衛生費は、総合健康センターの運営や複数の病院（市民病院及び隣接市との共同経営病院）への補助金などにより、類似団体平均よりも高いことが考えられる。</a:t>
          </a:r>
          <a:endParaRPr lang="ja-JP" altLang="ja-JP" sz="1400">
            <a:effectLst/>
          </a:endParaRPr>
        </a:p>
        <a:p>
          <a:r>
            <a:rPr kumimoji="1" lang="ja-JP" altLang="ja-JP" sz="1400">
              <a:solidFill>
                <a:schemeClr val="dk1"/>
              </a:solidFill>
              <a:effectLst/>
              <a:latin typeface="+mn-lt"/>
              <a:ea typeface="+mn-ea"/>
              <a:cs typeface="+mn-cs"/>
            </a:rPr>
            <a:t>　民生費</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、高齢化率の低さなどにより、住民１人当たり</a:t>
          </a:r>
          <a:r>
            <a:rPr kumimoji="1" lang="en-US" altLang="ja-JP" sz="1400">
              <a:solidFill>
                <a:schemeClr val="dk1"/>
              </a:solidFill>
              <a:effectLst/>
              <a:latin typeface="+mn-lt"/>
              <a:ea typeface="+mn-ea"/>
              <a:cs typeface="+mn-cs"/>
            </a:rPr>
            <a:t>111,843</a:t>
          </a:r>
          <a:r>
            <a:rPr kumimoji="1" lang="ja-JP" altLang="ja-JP" sz="1400">
              <a:solidFill>
                <a:schemeClr val="dk1"/>
              </a:solidFill>
              <a:effectLst/>
              <a:latin typeface="+mn-lt"/>
              <a:ea typeface="+mn-ea"/>
              <a:cs typeface="+mn-cs"/>
            </a:rPr>
            <a:t>円と類似団体平均を下回っているが、ここ数年は生活保護費の増などにより上昇傾向にある。</a:t>
          </a:r>
          <a:endParaRPr lang="ja-JP" altLang="ja-JP" sz="1400">
            <a:effectLst/>
          </a:endParaRPr>
        </a:p>
        <a:p>
          <a:r>
            <a:rPr kumimoji="1" lang="ja-JP" altLang="ja-JP" sz="1400">
              <a:solidFill>
                <a:schemeClr val="dk1"/>
              </a:solidFill>
              <a:effectLst/>
              <a:latin typeface="+mn-lt"/>
              <a:ea typeface="+mn-ea"/>
              <a:cs typeface="+mn-cs"/>
            </a:rPr>
            <a:t>　土木費は、平成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年度から類似団体平均を大きく上回ってきたが、平成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幹線道路整備事業の縮小</a:t>
          </a:r>
          <a:r>
            <a:rPr kumimoji="1" lang="ja-JP" altLang="ja-JP" sz="1400">
              <a:solidFill>
                <a:schemeClr val="dk1"/>
              </a:solidFill>
              <a:effectLst/>
              <a:latin typeface="+mn-lt"/>
              <a:ea typeface="+mn-ea"/>
              <a:cs typeface="+mn-cs"/>
            </a:rPr>
            <a:t>などにより大きく減少し、類似団体平均</a:t>
          </a:r>
          <a:r>
            <a:rPr kumimoji="1" lang="ja-JP" altLang="en-US" sz="1400">
              <a:solidFill>
                <a:schemeClr val="dk1"/>
              </a:solidFill>
              <a:effectLst/>
              <a:latin typeface="+mn-lt"/>
              <a:ea typeface="+mn-ea"/>
              <a:cs typeface="+mn-cs"/>
            </a:rPr>
            <a:t>以下</a:t>
          </a:r>
          <a:r>
            <a:rPr kumimoji="1" lang="ja-JP" altLang="ja-JP" sz="14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年度は、実質単年度収支が</a:t>
          </a:r>
          <a:r>
            <a:rPr kumimoji="1" lang="ja-JP" altLang="en-US" sz="1400">
              <a:solidFill>
                <a:schemeClr val="dk1"/>
              </a:solidFill>
              <a:effectLst/>
              <a:latin typeface="+mn-lt"/>
              <a:ea typeface="+mn-ea"/>
              <a:cs typeface="+mn-cs"/>
            </a:rPr>
            <a:t>黒</a:t>
          </a:r>
          <a:r>
            <a:rPr kumimoji="1" lang="ja-JP" altLang="ja-JP" sz="1400">
              <a:solidFill>
                <a:schemeClr val="dk1"/>
              </a:solidFill>
              <a:effectLst/>
              <a:latin typeface="+mn-lt"/>
              <a:ea typeface="+mn-ea"/>
              <a:cs typeface="+mn-cs"/>
            </a:rPr>
            <a:t>字となったが、</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年度末に廃止した土地開発基金の一般会計への編入分（約</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億円）を除くと赤字となる。</a:t>
          </a:r>
          <a:endParaRPr lang="ja-JP" altLang="ja-JP" sz="1400">
            <a:effectLst/>
          </a:endParaRPr>
        </a:p>
        <a:p>
          <a:r>
            <a:rPr kumimoji="1" lang="ja-JP" altLang="ja-JP" sz="1400">
              <a:solidFill>
                <a:schemeClr val="dk1"/>
              </a:solidFill>
              <a:effectLst/>
              <a:latin typeface="+mn-lt"/>
              <a:ea typeface="+mn-ea"/>
              <a:cs typeface="+mn-cs"/>
            </a:rPr>
            <a:t>　今後、少子高齢化の進展、公共施設の老朽化などに伴う歳出増が予測されるため、事務事業の見直し、公共施設マネジメントの推進などにより歳出の抑制に努めていく。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mn-lt"/>
              <a:ea typeface="+mn-ea"/>
              <a:cs typeface="+mn-cs"/>
            </a:rPr>
            <a:t>　平成</a:t>
          </a:r>
          <a:r>
            <a:rPr kumimoji="1" lang="en-US" altLang="ja-JP" sz="1400" baseline="0">
              <a:solidFill>
                <a:schemeClr val="dk1"/>
              </a:solidFill>
              <a:effectLst/>
              <a:latin typeface="+mn-lt"/>
              <a:ea typeface="+mn-ea"/>
              <a:cs typeface="+mn-cs"/>
            </a:rPr>
            <a:t>28</a:t>
          </a:r>
          <a:r>
            <a:rPr kumimoji="1" lang="ja-JP" altLang="ja-JP" sz="1400" baseline="0">
              <a:solidFill>
                <a:schemeClr val="dk1"/>
              </a:solidFill>
              <a:effectLst/>
              <a:latin typeface="+mn-lt"/>
              <a:ea typeface="+mn-ea"/>
              <a:cs typeface="+mn-cs"/>
            </a:rPr>
            <a:t>年度は、一般会計の黒字幅が縮小したが、他会計の黒字幅の拡大により、全体ではほぼ横ばいとなった。</a:t>
          </a:r>
          <a:endParaRPr lang="ja-JP" altLang="ja-JP" sz="1400">
            <a:effectLst/>
          </a:endParaRPr>
        </a:p>
        <a:p>
          <a:r>
            <a:rPr kumimoji="1" lang="ja-JP" altLang="ja-JP" sz="1400" baseline="0">
              <a:solidFill>
                <a:schemeClr val="dk1"/>
              </a:solidFill>
              <a:effectLst/>
              <a:latin typeface="+mn-lt"/>
              <a:ea typeface="+mn-ea"/>
              <a:cs typeface="+mn-cs"/>
            </a:rPr>
            <a:t>　今後は、一般会計から他会計への繰出金</a:t>
          </a:r>
          <a:r>
            <a:rPr kumimoji="1" lang="ja-JP" altLang="en-US" sz="1400" baseline="0">
              <a:solidFill>
                <a:schemeClr val="dk1"/>
              </a:solidFill>
              <a:effectLst/>
              <a:latin typeface="+mn-lt"/>
              <a:ea typeface="+mn-ea"/>
              <a:cs typeface="+mn-cs"/>
            </a:rPr>
            <a:t>の</a:t>
          </a:r>
          <a:r>
            <a:rPr kumimoji="1" lang="ja-JP" altLang="ja-JP" sz="1400" baseline="0">
              <a:solidFill>
                <a:schemeClr val="dk1"/>
              </a:solidFill>
              <a:effectLst/>
              <a:latin typeface="+mn-lt"/>
              <a:ea typeface="+mn-ea"/>
              <a:cs typeface="+mn-cs"/>
            </a:rPr>
            <a:t>適正化とともに、各会計においても持続的な経営の健全化に努めていく。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33495182</v>
      </c>
      <c r="BO4" s="411"/>
      <c r="BP4" s="411"/>
      <c r="BQ4" s="411"/>
      <c r="BR4" s="411"/>
      <c r="BS4" s="411"/>
      <c r="BT4" s="411"/>
      <c r="BU4" s="412"/>
      <c r="BV4" s="410">
        <v>33838447</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4.8</v>
      </c>
      <c r="CU4" s="588"/>
      <c r="CV4" s="588"/>
      <c r="CW4" s="588"/>
      <c r="CX4" s="588"/>
      <c r="CY4" s="588"/>
      <c r="CZ4" s="588"/>
      <c r="DA4" s="589"/>
      <c r="DB4" s="587">
        <v>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32585955</v>
      </c>
      <c r="BO5" s="416"/>
      <c r="BP5" s="416"/>
      <c r="BQ5" s="416"/>
      <c r="BR5" s="416"/>
      <c r="BS5" s="416"/>
      <c r="BT5" s="416"/>
      <c r="BU5" s="417"/>
      <c r="BV5" s="415">
        <v>32555797</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91.3</v>
      </c>
      <c r="CU5" s="386"/>
      <c r="CV5" s="386"/>
      <c r="CW5" s="386"/>
      <c r="CX5" s="386"/>
      <c r="CY5" s="386"/>
      <c r="CZ5" s="386"/>
      <c r="DA5" s="387"/>
      <c r="DB5" s="385">
        <v>90</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909227</v>
      </c>
      <c r="BO6" s="416"/>
      <c r="BP6" s="416"/>
      <c r="BQ6" s="416"/>
      <c r="BR6" s="416"/>
      <c r="BS6" s="416"/>
      <c r="BT6" s="416"/>
      <c r="BU6" s="417"/>
      <c r="BV6" s="415">
        <v>1282650</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96.7</v>
      </c>
      <c r="CU6" s="562"/>
      <c r="CV6" s="562"/>
      <c r="CW6" s="562"/>
      <c r="CX6" s="562"/>
      <c r="CY6" s="562"/>
      <c r="CZ6" s="562"/>
      <c r="DA6" s="563"/>
      <c r="DB6" s="561">
        <v>97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9619</v>
      </c>
      <c r="BO7" s="416"/>
      <c r="BP7" s="416"/>
      <c r="BQ7" s="416"/>
      <c r="BR7" s="416"/>
      <c r="BS7" s="416"/>
      <c r="BT7" s="416"/>
      <c r="BU7" s="417"/>
      <c r="BV7" s="415">
        <v>320468</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18918719</v>
      </c>
      <c r="CU7" s="416"/>
      <c r="CV7" s="416"/>
      <c r="CW7" s="416"/>
      <c r="CX7" s="416"/>
      <c r="CY7" s="416"/>
      <c r="CZ7" s="416"/>
      <c r="DA7" s="417"/>
      <c r="DB7" s="415">
        <v>19223178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899608</v>
      </c>
      <c r="BO8" s="416"/>
      <c r="BP8" s="416"/>
      <c r="BQ8" s="416"/>
      <c r="BR8" s="416"/>
      <c r="BS8" s="416"/>
      <c r="BT8" s="416"/>
      <c r="BU8" s="417"/>
      <c r="BV8" s="415">
        <v>962182</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0.87</v>
      </c>
      <c r="CU8" s="525"/>
      <c r="CV8" s="525"/>
      <c r="CW8" s="525"/>
      <c r="CX8" s="525"/>
      <c r="CY8" s="525"/>
      <c r="CZ8" s="525"/>
      <c r="DA8" s="526"/>
      <c r="DB8" s="524">
        <v>0.86</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85789</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-62574</v>
      </c>
      <c r="BO9" s="416"/>
      <c r="BP9" s="416"/>
      <c r="BQ9" s="416"/>
      <c r="BR9" s="416"/>
      <c r="BS9" s="416"/>
      <c r="BT9" s="416"/>
      <c r="BU9" s="417"/>
      <c r="BV9" s="415">
        <v>-214048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14.8</v>
      </c>
      <c r="CU9" s="386"/>
      <c r="CV9" s="386"/>
      <c r="CW9" s="386"/>
      <c r="CX9" s="386"/>
      <c r="CY9" s="386"/>
      <c r="CZ9" s="386"/>
      <c r="DA9" s="387"/>
      <c r="DB9" s="385">
        <v>15.6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84846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109995</v>
      </c>
      <c r="BO10" s="416"/>
      <c r="BP10" s="416"/>
      <c r="BQ10" s="416"/>
      <c r="BR10" s="416"/>
      <c r="BS10" s="416"/>
      <c r="BT10" s="416"/>
      <c r="BU10" s="417"/>
      <c r="BV10" s="415">
        <v>1886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77</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87603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v>211000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83986</v>
      </c>
      <c r="S13" s="517"/>
      <c r="T13" s="517"/>
      <c r="U13" s="517"/>
      <c r="V13" s="518"/>
      <c r="W13" s="504" t="s">
        <v>123</v>
      </c>
      <c r="X13" s="428"/>
      <c r="Y13" s="428"/>
      <c r="Z13" s="428"/>
      <c r="AA13" s="428"/>
      <c r="AB13" s="429"/>
      <c r="AC13" s="391">
        <v>1924</v>
      </c>
      <c r="AD13" s="392"/>
      <c r="AE13" s="392"/>
      <c r="AF13" s="392"/>
      <c r="AG13" s="393"/>
      <c r="AH13" s="391">
        <v>2178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47421</v>
      </c>
      <c r="BO13" s="416"/>
      <c r="BP13" s="416"/>
      <c r="BQ13" s="416"/>
      <c r="BR13" s="416"/>
      <c r="BS13" s="416"/>
      <c r="BT13" s="416"/>
      <c r="BU13" s="417"/>
      <c r="BV13" s="415">
        <v>-423162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9.3000000000000007</v>
      </c>
      <c r="CU13" s="386"/>
      <c r="CV13" s="386"/>
      <c r="CW13" s="386"/>
      <c r="CX13" s="386"/>
      <c r="CY13" s="386"/>
      <c r="CZ13" s="386"/>
      <c r="DA13" s="387"/>
      <c r="DB13" s="385">
        <v>9.4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87254</v>
      </c>
      <c r="S14" s="517"/>
      <c r="T14" s="517"/>
      <c r="U14" s="517"/>
      <c r="V14" s="518"/>
      <c r="W14" s="519"/>
      <c r="X14" s="431"/>
      <c r="Y14" s="431"/>
      <c r="Z14" s="431"/>
      <c r="AA14" s="431"/>
      <c r="AB14" s="432"/>
      <c r="AC14" s="509">
        <v>4.4000000000000004</v>
      </c>
      <c r="AD14" s="510"/>
      <c r="AE14" s="510"/>
      <c r="AF14" s="510"/>
      <c r="AG14" s="511"/>
      <c r="AH14" s="509">
        <v>5.0999999999999996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56.5</v>
      </c>
      <c r="CU14" s="488"/>
      <c r="CV14" s="488"/>
      <c r="CW14" s="488"/>
      <c r="CX14" s="488"/>
      <c r="CY14" s="488"/>
      <c r="CZ14" s="488"/>
      <c r="DA14" s="489"/>
      <c r="DB14" s="520">
        <v>42.1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84150</v>
      </c>
      <c r="S15" s="517"/>
      <c r="T15" s="517"/>
      <c r="U15" s="517"/>
      <c r="V15" s="518"/>
      <c r="W15" s="504" t="s">
        <v>130</v>
      </c>
      <c r="X15" s="428"/>
      <c r="Y15" s="428"/>
      <c r="Z15" s="428"/>
      <c r="AA15" s="428"/>
      <c r="AB15" s="429"/>
      <c r="AC15" s="391">
        <v>18127</v>
      </c>
      <c r="AD15" s="392"/>
      <c r="AE15" s="392"/>
      <c r="AF15" s="392"/>
      <c r="AG15" s="393"/>
      <c r="AH15" s="391">
        <v>18069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12401989</v>
      </c>
      <c r="BO15" s="411"/>
      <c r="BP15" s="411"/>
      <c r="BQ15" s="411"/>
      <c r="BR15" s="411"/>
      <c r="BS15" s="411"/>
      <c r="BT15" s="411"/>
      <c r="BU15" s="412"/>
      <c r="BV15" s="410">
        <v>12066528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41.5</v>
      </c>
      <c r="AD16" s="510"/>
      <c r="AE16" s="510"/>
      <c r="AF16" s="510"/>
      <c r="AG16" s="511"/>
      <c r="AH16" s="509">
        <v>41.9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14127782</v>
      </c>
      <c r="BO16" s="416"/>
      <c r="BP16" s="416"/>
      <c r="BQ16" s="416"/>
      <c r="BR16" s="416"/>
      <c r="BS16" s="416"/>
      <c r="BT16" s="416"/>
      <c r="BU16" s="417"/>
      <c r="BV16" s="415">
        <v>13933355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23650</v>
      </c>
      <c r="AD17" s="392"/>
      <c r="AE17" s="392"/>
      <c r="AF17" s="392"/>
      <c r="AG17" s="393"/>
      <c r="AH17" s="391">
        <v>22867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15829148</v>
      </c>
      <c r="BO17" s="416"/>
      <c r="BP17" s="416"/>
      <c r="BQ17" s="416"/>
      <c r="BR17" s="416"/>
      <c r="BS17" s="416"/>
      <c r="BT17" s="416"/>
      <c r="BU17" s="417"/>
      <c r="BV17" s="415">
        <v>15399808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108.33</v>
      </c>
      <c r="M18" s="480"/>
      <c r="N18" s="480"/>
      <c r="O18" s="480"/>
      <c r="P18" s="480"/>
      <c r="Q18" s="480"/>
      <c r="R18" s="481"/>
      <c r="S18" s="481"/>
      <c r="T18" s="481"/>
      <c r="U18" s="481"/>
      <c r="V18" s="482"/>
      <c r="W18" s="496"/>
      <c r="X18" s="497"/>
      <c r="Y18" s="497"/>
      <c r="Z18" s="497"/>
      <c r="AA18" s="497"/>
      <c r="AB18" s="505"/>
      <c r="AC18" s="379">
        <v>54.1</v>
      </c>
      <c r="AD18" s="380"/>
      <c r="AE18" s="380"/>
      <c r="AF18" s="380"/>
      <c r="AG18" s="483"/>
      <c r="AH18" s="379">
        <v>53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17363656</v>
      </c>
      <c r="BO18" s="416"/>
      <c r="BP18" s="416"/>
      <c r="BQ18" s="416"/>
      <c r="BR18" s="416"/>
      <c r="BS18" s="416"/>
      <c r="BT18" s="416"/>
      <c r="BU18" s="417"/>
      <c r="BV18" s="415">
        <v>17794128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792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22594164</v>
      </c>
      <c r="BO19" s="416"/>
      <c r="BP19" s="416"/>
      <c r="BQ19" s="416"/>
      <c r="BR19" s="416"/>
      <c r="BS19" s="416"/>
      <c r="BT19" s="416"/>
      <c r="BU19" s="417"/>
      <c r="BV19" s="415">
        <v>23757217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31453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25348873</v>
      </c>
      <c r="BO23" s="416"/>
      <c r="BP23" s="416"/>
      <c r="BQ23" s="416"/>
      <c r="BR23" s="416"/>
      <c r="BS23" s="416"/>
      <c r="BT23" s="416"/>
      <c r="BU23" s="417"/>
      <c r="BV23" s="415">
        <v>25402056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8750</v>
      </c>
      <c r="R24" s="392"/>
      <c r="S24" s="392"/>
      <c r="T24" s="392"/>
      <c r="U24" s="392"/>
      <c r="V24" s="393"/>
      <c r="W24" s="457"/>
      <c r="X24" s="448"/>
      <c r="Y24" s="449"/>
      <c r="Z24" s="388" t="s">
        <v>154</v>
      </c>
      <c r="AA24" s="389"/>
      <c r="AB24" s="389"/>
      <c r="AC24" s="389"/>
      <c r="AD24" s="389"/>
      <c r="AE24" s="389"/>
      <c r="AF24" s="389"/>
      <c r="AG24" s="390"/>
      <c r="AH24" s="391">
        <v>390</v>
      </c>
      <c r="AI24" s="392"/>
      <c r="AJ24" s="392"/>
      <c r="AK24" s="392"/>
      <c r="AL24" s="393"/>
      <c r="AM24" s="391">
        <v>1242150</v>
      </c>
      <c r="AN24" s="392"/>
      <c r="AO24" s="392"/>
      <c r="AP24" s="392"/>
      <c r="AQ24" s="392"/>
      <c r="AR24" s="393"/>
      <c r="AS24" s="391">
        <v>3185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19989320</v>
      </c>
      <c r="BO24" s="416"/>
      <c r="BP24" s="416"/>
      <c r="BQ24" s="416"/>
      <c r="BR24" s="416"/>
      <c r="BS24" s="416"/>
      <c r="BT24" s="416"/>
      <c r="BU24" s="417"/>
      <c r="BV24" s="415">
        <v>19130155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7150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11330021</v>
      </c>
      <c r="BO25" s="411"/>
      <c r="BP25" s="411"/>
      <c r="BQ25" s="411"/>
      <c r="BR25" s="411"/>
      <c r="BS25" s="411"/>
      <c r="BT25" s="411"/>
      <c r="BU25" s="412"/>
      <c r="BV25" s="410">
        <v>7361541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6550</v>
      </c>
      <c r="R26" s="392"/>
      <c r="S26" s="392"/>
      <c r="T26" s="392"/>
      <c r="U26" s="392"/>
      <c r="V26" s="393"/>
      <c r="W26" s="457"/>
      <c r="X26" s="448"/>
      <c r="Y26" s="449"/>
      <c r="Z26" s="388" t="s">
        <v>160</v>
      </c>
      <c r="AA26" s="470"/>
      <c r="AB26" s="470"/>
      <c r="AC26" s="470"/>
      <c r="AD26" s="470"/>
      <c r="AE26" s="470"/>
      <c r="AF26" s="470"/>
      <c r="AG26" s="471"/>
      <c r="AH26" s="391">
        <v>18</v>
      </c>
      <c r="AI26" s="392"/>
      <c r="AJ26" s="392"/>
      <c r="AK26" s="392"/>
      <c r="AL26" s="393"/>
      <c r="AM26" s="391">
        <v>53604</v>
      </c>
      <c r="AN26" s="392"/>
      <c r="AO26" s="392"/>
      <c r="AP26" s="392"/>
      <c r="AQ26" s="392"/>
      <c r="AR26" s="393"/>
      <c r="AS26" s="391">
        <v>2978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4640</v>
      </c>
      <c r="R27" s="392"/>
      <c r="S27" s="392"/>
      <c r="T27" s="392"/>
      <c r="U27" s="392"/>
      <c r="V27" s="393"/>
      <c r="W27" s="457"/>
      <c r="X27" s="448"/>
      <c r="Y27" s="449"/>
      <c r="Z27" s="388" t="s">
        <v>163</v>
      </c>
      <c r="AA27" s="389"/>
      <c r="AB27" s="389"/>
      <c r="AC27" s="389"/>
      <c r="AD27" s="389"/>
      <c r="AE27" s="389"/>
      <c r="AF27" s="389"/>
      <c r="AG27" s="390"/>
      <c r="AH27" s="391">
        <v>87</v>
      </c>
      <c r="AI27" s="392"/>
      <c r="AJ27" s="392"/>
      <c r="AK27" s="392"/>
      <c r="AL27" s="393"/>
      <c r="AM27" s="391">
        <v>254370</v>
      </c>
      <c r="AN27" s="392"/>
      <c r="AO27" s="392"/>
      <c r="AP27" s="392"/>
      <c r="AQ27" s="392"/>
      <c r="AR27" s="393"/>
      <c r="AS27" s="391">
        <v>2924</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v>265012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4250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1785423</v>
      </c>
      <c r="BO28" s="411"/>
      <c r="BP28" s="411"/>
      <c r="BQ28" s="411"/>
      <c r="BR28" s="411"/>
      <c r="BS28" s="411"/>
      <c r="BT28" s="411"/>
      <c r="BU28" s="412"/>
      <c r="BV28" s="410">
        <v>1675428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18</v>
      </c>
      <c r="M29" s="392"/>
      <c r="N29" s="392"/>
      <c r="O29" s="392"/>
      <c r="P29" s="393"/>
      <c r="Q29" s="391">
        <v>3920</v>
      </c>
      <c r="R29" s="392"/>
      <c r="S29" s="392"/>
      <c r="T29" s="392"/>
      <c r="U29" s="392"/>
      <c r="V29" s="393"/>
      <c r="W29" s="458"/>
      <c r="X29" s="459"/>
      <c r="Y29" s="460"/>
      <c r="Z29" s="388" t="s">
        <v>170</v>
      </c>
      <c r="AA29" s="389"/>
      <c r="AB29" s="389"/>
      <c r="AC29" s="389"/>
      <c r="AD29" s="389"/>
      <c r="AE29" s="389"/>
      <c r="AF29" s="389"/>
      <c r="AG29" s="390"/>
      <c r="AH29" s="391">
        <v>477</v>
      </c>
      <c r="AI29" s="392"/>
      <c r="AJ29" s="392"/>
      <c r="AK29" s="392"/>
      <c r="AL29" s="393"/>
      <c r="AM29" s="391">
        <v>1496520</v>
      </c>
      <c r="AN29" s="392"/>
      <c r="AO29" s="392"/>
      <c r="AP29" s="392"/>
      <c r="AQ29" s="392"/>
      <c r="AR29" s="393"/>
      <c r="AS29" s="391">
        <v>3137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621146</v>
      </c>
      <c r="BO29" s="416"/>
      <c r="BP29" s="416"/>
      <c r="BQ29" s="416"/>
      <c r="BR29" s="416"/>
      <c r="BS29" s="416"/>
      <c r="BT29" s="416"/>
      <c r="BU29" s="417"/>
      <c r="BV29" s="415">
        <v>620376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102.3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3764383</v>
      </c>
      <c r="BO30" s="419"/>
      <c r="BP30" s="419"/>
      <c r="BQ30" s="419"/>
      <c r="BR30" s="419"/>
      <c r="BS30" s="419"/>
      <c r="BT30" s="419"/>
      <c r="BU30" s="420"/>
      <c r="BV30" s="418">
        <v>4024838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太田川原野谷川治水水防組合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袋井地域土地開発公社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墓地事業特別会計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浅羽地域湛水防除施設組合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公共下水道事業特別会計（汚水処理場分）</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袋井市森町広域行政組合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中遠広域事務組合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中東遠看護専門学校組合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静岡県後期高齢者医療広域連合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静岡地方税滞納整理機構</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掛川市・袋井市病院企業団</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536</v>
      </c>
      <c r="D34" s="1184"/>
      <c r="E34" s="1185"/>
      <c r="F34" s="32">
        <v>0</v>
      </c>
      <c r="G34" s="33">
        <v>0</v>
      </c>
      <c r="H34" s="33">
        <v>0</v>
      </c>
      <c r="I34" s="33">
        <v>0</v>
      </c>
      <c r="J34" s="34" t="s">
        <v>537</v>
      </c>
      <c r="K34" s="22"/>
      <c r="L34" s="22"/>
      <c r="M34" s="22"/>
      <c r="N34" s="22"/>
      <c r="O34" s="22"/>
      <c r="P34" s="22"/>
    </row>
    <row r="35" spans="1:16" ht="39" customHeight="1" x14ac:dyDescent="0.15">
      <c r="A35" s="22"/>
      <c r="B35" s="35"/>
      <c r="C35" s="1178" t="s">
        <v>538</v>
      </c>
      <c r="D35" s="1179"/>
      <c r="E35" s="1180"/>
      <c r="F35" s="36">
        <v>5.96</v>
      </c>
      <c r="G35" s="37">
        <v>5.87</v>
      </c>
      <c r="H35" s="37">
        <v>6.71</v>
      </c>
      <c r="I35" s="37">
        <v>6.92</v>
      </c>
      <c r="J35" s="38">
        <v>7.54</v>
      </c>
      <c r="K35" s="22"/>
      <c r="L35" s="22"/>
      <c r="M35" s="22"/>
      <c r="N35" s="22"/>
      <c r="O35" s="22"/>
      <c r="P35" s="22"/>
    </row>
    <row r="36" spans="1:16" ht="39" customHeight="1" x14ac:dyDescent="0.15">
      <c r="A36" s="22"/>
      <c r="B36" s="35"/>
      <c r="C36" s="1178" t="s">
        <v>539</v>
      </c>
      <c r="D36" s="1179"/>
      <c r="E36" s="1180"/>
      <c r="F36" s="36">
        <v>5.96</v>
      </c>
      <c r="G36" s="37">
        <v>6.68</v>
      </c>
      <c r="H36" s="37">
        <v>6.03</v>
      </c>
      <c r="I36" s="37">
        <v>4.95</v>
      </c>
      <c r="J36" s="38">
        <v>4.75</v>
      </c>
      <c r="K36" s="22"/>
      <c r="L36" s="22"/>
      <c r="M36" s="22"/>
      <c r="N36" s="22"/>
      <c r="O36" s="22"/>
      <c r="P36" s="22"/>
    </row>
    <row r="37" spans="1:16" ht="39" customHeight="1" x14ac:dyDescent="0.15">
      <c r="A37" s="22"/>
      <c r="B37" s="35"/>
      <c r="C37" s="1178" t="s">
        <v>540</v>
      </c>
      <c r="D37" s="1179"/>
      <c r="E37" s="1180"/>
      <c r="F37" s="36">
        <v>1.9</v>
      </c>
      <c r="G37" s="37">
        <v>1.1499999999999999</v>
      </c>
      <c r="H37" s="37">
        <v>1.78</v>
      </c>
      <c r="I37" s="37">
        <v>1.89</v>
      </c>
      <c r="J37" s="38">
        <v>1.62</v>
      </c>
      <c r="K37" s="22"/>
      <c r="L37" s="22"/>
      <c r="M37" s="22"/>
      <c r="N37" s="22"/>
      <c r="O37" s="22"/>
      <c r="P37" s="22"/>
    </row>
    <row r="38" spans="1:16" ht="39" customHeight="1" x14ac:dyDescent="0.15">
      <c r="A38" s="22"/>
      <c r="B38" s="35"/>
      <c r="C38" s="1178" t="s">
        <v>541</v>
      </c>
      <c r="D38" s="1179"/>
      <c r="E38" s="1180"/>
      <c r="F38" s="36">
        <v>12.62</v>
      </c>
      <c r="G38" s="37">
        <v>0.15</v>
      </c>
      <c r="H38" s="37">
        <v>0.47</v>
      </c>
      <c r="I38" s="37">
        <v>0.84</v>
      </c>
      <c r="J38" s="38">
        <v>0.81</v>
      </c>
      <c r="K38" s="22"/>
      <c r="L38" s="22"/>
      <c r="M38" s="22"/>
      <c r="N38" s="22"/>
      <c r="O38" s="22"/>
      <c r="P38" s="22"/>
    </row>
    <row r="39" spans="1:16" ht="39" customHeight="1" x14ac:dyDescent="0.15">
      <c r="A39" s="22"/>
      <c r="B39" s="35"/>
      <c r="C39" s="1178" t="s">
        <v>542</v>
      </c>
      <c r="D39" s="1179"/>
      <c r="E39" s="1180"/>
      <c r="F39" s="36">
        <v>0.52</v>
      </c>
      <c r="G39" s="37">
        <v>0.33</v>
      </c>
      <c r="H39" s="37">
        <v>0.22</v>
      </c>
      <c r="I39" s="37">
        <v>0.64</v>
      </c>
      <c r="J39" s="38">
        <v>0.5</v>
      </c>
      <c r="K39" s="22"/>
      <c r="L39" s="22"/>
      <c r="M39" s="22"/>
      <c r="N39" s="22"/>
      <c r="O39" s="22"/>
      <c r="P39" s="22"/>
    </row>
    <row r="40" spans="1:16" ht="39" customHeight="1" x14ac:dyDescent="0.15">
      <c r="A40" s="22"/>
      <c r="B40" s="35"/>
      <c r="C40" s="1178" t="s">
        <v>543</v>
      </c>
      <c r="D40" s="1179"/>
      <c r="E40" s="1180"/>
      <c r="F40" s="36">
        <v>0.21</v>
      </c>
      <c r="G40" s="37">
        <v>0.34</v>
      </c>
      <c r="H40" s="37">
        <v>0.23</v>
      </c>
      <c r="I40" s="37">
        <v>0.3</v>
      </c>
      <c r="J40" s="38">
        <v>0.44</v>
      </c>
      <c r="K40" s="22"/>
      <c r="L40" s="22"/>
      <c r="M40" s="22"/>
      <c r="N40" s="22"/>
      <c r="O40" s="22"/>
      <c r="P40" s="22"/>
    </row>
    <row r="41" spans="1:16" ht="39" customHeight="1" x14ac:dyDescent="0.15">
      <c r="A41" s="22"/>
      <c r="B41" s="35"/>
      <c r="C41" s="1178" t="s">
        <v>544</v>
      </c>
      <c r="D41" s="1179"/>
      <c r="E41" s="1180"/>
      <c r="F41" s="36">
        <v>0.01</v>
      </c>
      <c r="G41" s="37">
        <v>0.01</v>
      </c>
      <c r="H41" s="37">
        <v>0.01</v>
      </c>
      <c r="I41" s="37">
        <v>0.01</v>
      </c>
      <c r="J41" s="38">
        <v>0.02</v>
      </c>
      <c r="K41" s="22"/>
      <c r="L41" s="22"/>
      <c r="M41" s="22"/>
      <c r="N41" s="22"/>
      <c r="O41" s="22"/>
      <c r="P41" s="22"/>
    </row>
    <row r="42" spans="1:16" ht="39" customHeight="1" x14ac:dyDescent="0.15">
      <c r="A42" s="22"/>
      <c r="B42" s="39"/>
      <c r="C42" s="1178" t="s">
        <v>545</v>
      </c>
      <c r="D42" s="1179"/>
      <c r="E42" s="1180"/>
      <c r="F42" s="36" t="s">
        <v>490</v>
      </c>
      <c r="G42" s="37" t="s">
        <v>490</v>
      </c>
      <c r="H42" s="37" t="s">
        <v>490</v>
      </c>
      <c r="I42" s="37" t="s">
        <v>490</v>
      </c>
      <c r="J42" s="38" t="s">
        <v>490</v>
      </c>
      <c r="K42" s="22"/>
      <c r="L42" s="22"/>
      <c r="M42" s="22"/>
      <c r="N42" s="22"/>
      <c r="O42" s="22"/>
      <c r="P42" s="22"/>
    </row>
    <row r="43" spans="1:16" ht="39" customHeight="1" thickBot="1" x14ac:dyDescent="0.2">
      <c r="A43" s="22"/>
      <c r="B43" s="40"/>
      <c r="C43" s="1181" t="s">
        <v>546</v>
      </c>
      <c r="D43" s="1182"/>
      <c r="E43" s="1183"/>
      <c r="F43" s="41">
        <v>0.04</v>
      </c>
      <c r="G43" s="42">
        <v>0.03</v>
      </c>
      <c r="H43" s="42">
        <v>0.04</v>
      </c>
      <c r="I43" s="42">
        <v>7.0000000000000007E-2</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4086</v>
      </c>
      <c r="L45" s="60">
        <v>3914</v>
      </c>
      <c r="M45" s="60">
        <v>3955</v>
      </c>
      <c r="N45" s="60">
        <v>3713</v>
      </c>
      <c r="O45" s="61">
        <v>3347</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x14ac:dyDescent="0.15">
      <c r="A48" s="48"/>
      <c r="B48" s="1196"/>
      <c r="C48" s="1197"/>
      <c r="D48" s="62"/>
      <c r="E48" s="1188" t="s">
        <v>14</v>
      </c>
      <c r="F48" s="1188"/>
      <c r="G48" s="1188"/>
      <c r="H48" s="1188"/>
      <c r="I48" s="1188"/>
      <c r="J48" s="1189"/>
      <c r="K48" s="63">
        <v>920</v>
      </c>
      <c r="L48" s="64">
        <v>886</v>
      </c>
      <c r="M48" s="64">
        <v>1126</v>
      </c>
      <c r="N48" s="64">
        <v>1159</v>
      </c>
      <c r="O48" s="65">
        <v>1246</v>
      </c>
      <c r="P48" s="48"/>
      <c r="Q48" s="48"/>
      <c r="R48" s="48"/>
      <c r="S48" s="48"/>
      <c r="T48" s="48"/>
      <c r="U48" s="48"/>
    </row>
    <row r="49" spans="1:21" ht="30.75" customHeight="1" x14ac:dyDescent="0.15">
      <c r="A49" s="48"/>
      <c r="B49" s="1196"/>
      <c r="C49" s="1197"/>
      <c r="D49" s="62"/>
      <c r="E49" s="1188" t="s">
        <v>15</v>
      </c>
      <c r="F49" s="1188"/>
      <c r="G49" s="1188"/>
      <c r="H49" s="1188"/>
      <c r="I49" s="1188"/>
      <c r="J49" s="1189"/>
      <c r="K49" s="63">
        <v>507</v>
      </c>
      <c r="L49" s="64">
        <v>406</v>
      </c>
      <c r="M49" s="64">
        <v>420</v>
      </c>
      <c r="N49" s="64">
        <v>422</v>
      </c>
      <c r="O49" s="65">
        <v>412</v>
      </c>
      <c r="P49" s="48"/>
      <c r="Q49" s="48"/>
      <c r="R49" s="48"/>
      <c r="S49" s="48"/>
      <c r="T49" s="48"/>
      <c r="U49" s="48"/>
    </row>
    <row r="50" spans="1:21" ht="30.75" customHeight="1" x14ac:dyDescent="0.15">
      <c r="A50" s="48"/>
      <c r="B50" s="1196"/>
      <c r="C50" s="1197"/>
      <c r="D50" s="62"/>
      <c r="E50" s="1188" t="s">
        <v>16</v>
      </c>
      <c r="F50" s="1188"/>
      <c r="G50" s="1188"/>
      <c r="H50" s="1188"/>
      <c r="I50" s="1188"/>
      <c r="J50" s="1189"/>
      <c r="K50" s="63">
        <v>26</v>
      </c>
      <c r="L50" s="64">
        <v>27</v>
      </c>
      <c r="M50" s="64">
        <v>26</v>
      </c>
      <c r="N50" s="64">
        <v>27</v>
      </c>
      <c r="O50" s="65">
        <v>27</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490</v>
      </c>
      <c r="L51" s="64" t="s">
        <v>490</v>
      </c>
      <c r="M51" s="64" t="s">
        <v>490</v>
      </c>
      <c r="N51" s="64" t="s">
        <v>490</v>
      </c>
      <c r="O51" s="65" t="s">
        <v>490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3701</v>
      </c>
      <c r="L52" s="64">
        <v>3820</v>
      </c>
      <c r="M52" s="64">
        <v>3969</v>
      </c>
      <c r="N52" s="64">
        <v>3777</v>
      </c>
      <c r="O52" s="65">
        <v>3657</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1838</v>
      </c>
      <c r="L53" s="69">
        <v>1413</v>
      </c>
      <c r="M53" s="69">
        <v>1558</v>
      </c>
      <c r="N53" s="69">
        <v>1544</v>
      </c>
      <c r="O53" s="70">
        <v>1375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529</v>
      </c>
      <c r="J40" s="79" t="s">
        <v>530</v>
      </c>
      <c r="K40" s="79" t="s">
        <v>531</v>
      </c>
      <c r="L40" s="79" t="s">
        <v>532</v>
      </c>
      <c r="M40" s="80" t="s">
        <v>533</v>
      </c>
    </row>
    <row r="41" spans="2:13" ht="27.75" customHeight="1" x14ac:dyDescent="0.15">
      <c r="B41" s="1214" t="s">
        <v>23</v>
      </c>
      <c r="C41" s="1215"/>
      <c r="D41" s="81"/>
      <c r="E41" s="1216" t="s">
        <v>24</v>
      </c>
      <c r="F41" s="1216"/>
      <c r="G41" s="1216"/>
      <c r="H41" s="1217"/>
      <c r="I41" s="82">
        <v>24768</v>
      </c>
      <c r="J41" s="83">
        <v>25776</v>
      </c>
      <c r="K41" s="83">
        <v>25709</v>
      </c>
      <c r="L41" s="83">
        <v>25402</v>
      </c>
      <c r="M41" s="84">
        <v>25349</v>
      </c>
    </row>
    <row r="42" spans="2:13" ht="27.75" customHeight="1" x14ac:dyDescent="0.15">
      <c r="B42" s="1204"/>
      <c r="C42" s="1205"/>
      <c r="D42" s="85"/>
      <c r="E42" s="1208" t="s">
        <v>25</v>
      </c>
      <c r="F42" s="1208"/>
      <c r="G42" s="1208"/>
      <c r="H42" s="1209"/>
      <c r="I42" s="86">
        <v>235</v>
      </c>
      <c r="J42" s="87">
        <v>209</v>
      </c>
      <c r="K42" s="87">
        <v>182</v>
      </c>
      <c r="L42" s="87">
        <v>168</v>
      </c>
      <c r="M42" s="88">
        <v>3933</v>
      </c>
    </row>
    <row r="43" spans="2:13" ht="27.75" customHeight="1" x14ac:dyDescent="0.15">
      <c r="B43" s="1204"/>
      <c r="C43" s="1205"/>
      <c r="D43" s="85"/>
      <c r="E43" s="1208" t="s">
        <v>26</v>
      </c>
      <c r="F43" s="1208"/>
      <c r="G43" s="1208"/>
      <c r="H43" s="1209"/>
      <c r="I43" s="86">
        <v>13173</v>
      </c>
      <c r="J43" s="87">
        <v>12469</v>
      </c>
      <c r="K43" s="87">
        <v>12209</v>
      </c>
      <c r="L43" s="87">
        <v>11707</v>
      </c>
      <c r="M43" s="88">
        <v>11621</v>
      </c>
    </row>
    <row r="44" spans="2:13" ht="27.75" customHeight="1" x14ac:dyDescent="0.15">
      <c r="B44" s="1204"/>
      <c r="C44" s="1205"/>
      <c r="D44" s="85"/>
      <c r="E44" s="1208" t="s">
        <v>27</v>
      </c>
      <c r="F44" s="1208"/>
      <c r="G44" s="1208"/>
      <c r="H44" s="1209"/>
      <c r="I44" s="86">
        <v>11789</v>
      </c>
      <c r="J44" s="87">
        <v>8141</v>
      </c>
      <c r="K44" s="87">
        <v>7274</v>
      </c>
      <c r="L44" s="87">
        <v>6576</v>
      </c>
      <c r="M44" s="88">
        <v>5935</v>
      </c>
    </row>
    <row r="45" spans="2:13" ht="27.75" customHeight="1" x14ac:dyDescent="0.15">
      <c r="B45" s="1204"/>
      <c r="C45" s="1205"/>
      <c r="D45" s="85"/>
      <c r="E45" s="1208" t="s">
        <v>28</v>
      </c>
      <c r="F45" s="1208"/>
      <c r="G45" s="1208"/>
      <c r="H45" s="1209"/>
      <c r="I45" s="86">
        <v>3990</v>
      </c>
      <c r="J45" s="87">
        <v>3910</v>
      </c>
      <c r="K45" s="87">
        <v>3660</v>
      </c>
      <c r="L45" s="87">
        <v>3642</v>
      </c>
      <c r="M45" s="88">
        <v>3748</v>
      </c>
    </row>
    <row r="46" spans="2:13" ht="27.75" customHeight="1" x14ac:dyDescent="0.15">
      <c r="B46" s="1204"/>
      <c r="C46" s="1205"/>
      <c r="D46" s="89"/>
      <c r="E46" s="1208" t="s">
        <v>29</v>
      </c>
      <c r="F46" s="1208"/>
      <c r="G46" s="1208"/>
      <c r="H46" s="1209"/>
      <c r="I46" s="86" t="s">
        <v>490</v>
      </c>
      <c r="J46" s="87" t="s">
        <v>490</v>
      </c>
      <c r="K46" s="87" t="s">
        <v>490</v>
      </c>
      <c r="L46" s="87" t="s">
        <v>490</v>
      </c>
      <c r="M46" s="88" t="s">
        <v>490</v>
      </c>
    </row>
    <row r="47" spans="2:13" ht="27.75" customHeight="1" x14ac:dyDescent="0.15">
      <c r="B47" s="1204"/>
      <c r="C47" s="1205"/>
      <c r="D47" s="90"/>
      <c r="E47" s="1218" t="s">
        <v>30</v>
      </c>
      <c r="F47" s="1219"/>
      <c r="G47" s="1219"/>
      <c r="H47" s="1220"/>
      <c r="I47" s="86" t="s">
        <v>490</v>
      </c>
      <c r="J47" s="87" t="s">
        <v>490</v>
      </c>
      <c r="K47" s="87" t="s">
        <v>490</v>
      </c>
      <c r="L47" s="87" t="s">
        <v>490</v>
      </c>
      <c r="M47" s="88" t="s">
        <v>490</v>
      </c>
    </row>
    <row r="48" spans="2:13" ht="27.75" customHeight="1" x14ac:dyDescent="0.15">
      <c r="B48" s="1204"/>
      <c r="C48" s="1205"/>
      <c r="D48" s="85"/>
      <c r="E48" s="1208" t="s">
        <v>31</v>
      </c>
      <c r="F48" s="1208"/>
      <c r="G48" s="1208"/>
      <c r="H48" s="1209"/>
      <c r="I48" s="86" t="s">
        <v>490</v>
      </c>
      <c r="J48" s="87" t="s">
        <v>490</v>
      </c>
      <c r="K48" s="87" t="s">
        <v>490</v>
      </c>
      <c r="L48" s="87" t="s">
        <v>490</v>
      </c>
      <c r="M48" s="88" t="s">
        <v>490</v>
      </c>
    </row>
    <row r="49" spans="2:13" ht="27.75" customHeight="1" x14ac:dyDescent="0.15">
      <c r="B49" s="1206"/>
      <c r="C49" s="1207"/>
      <c r="D49" s="85"/>
      <c r="E49" s="1208" t="s">
        <v>32</v>
      </c>
      <c r="F49" s="1208"/>
      <c r="G49" s="1208"/>
      <c r="H49" s="1209"/>
      <c r="I49" s="86" t="s">
        <v>490</v>
      </c>
      <c r="J49" s="87" t="s">
        <v>490</v>
      </c>
      <c r="K49" s="87" t="s">
        <v>490</v>
      </c>
      <c r="L49" s="87" t="s">
        <v>490</v>
      </c>
      <c r="M49" s="88" t="s">
        <v>490</v>
      </c>
    </row>
    <row r="50" spans="2:13" ht="27.75" customHeight="1" x14ac:dyDescent="0.15">
      <c r="B50" s="1202" t="s">
        <v>33</v>
      </c>
      <c r="C50" s="1203"/>
      <c r="D50" s="91"/>
      <c r="E50" s="1208" t="s">
        <v>34</v>
      </c>
      <c r="F50" s="1208"/>
      <c r="G50" s="1208"/>
      <c r="H50" s="1209"/>
      <c r="I50" s="86">
        <v>5513</v>
      </c>
      <c r="J50" s="87">
        <v>6977</v>
      </c>
      <c r="K50" s="87">
        <v>6536</v>
      </c>
      <c r="L50" s="87">
        <v>6543</v>
      </c>
      <c r="M50" s="88">
        <v>7518</v>
      </c>
    </row>
    <row r="51" spans="2:13" ht="27.75" customHeight="1" x14ac:dyDescent="0.15">
      <c r="B51" s="1204"/>
      <c r="C51" s="1205"/>
      <c r="D51" s="85"/>
      <c r="E51" s="1208" t="s">
        <v>35</v>
      </c>
      <c r="F51" s="1208"/>
      <c r="G51" s="1208"/>
      <c r="H51" s="1209"/>
      <c r="I51" s="86">
        <v>499</v>
      </c>
      <c r="J51" s="87">
        <v>530</v>
      </c>
      <c r="K51" s="87">
        <v>791</v>
      </c>
      <c r="L51" s="87">
        <v>1642</v>
      </c>
      <c r="M51" s="88">
        <v>1607</v>
      </c>
    </row>
    <row r="52" spans="2:13" ht="27.75" customHeight="1" x14ac:dyDescent="0.15">
      <c r="B52" s="1206"/>
      <c r="C52" s="1207"/>
      <c r="D52" s="85"/>
      <c r="E52" s="1208" t="s">
        <v>36</v>
      </c>
      <c r="F52" s="1208"/>
      <c r="G52" s="1208"/>
      <c r="H52" s="1209"/>
      <c r="I52" s="86">
        <v>32486</v>
      </c>
      <c r="J52" s="87">
        <v>33746</v>
      </c>
      <c r="K52" s="87">
        <v>33308</v>
      </c>
      <c r="L52" s="87">
        <v>32569</v>
      </c>
      <c r="M52" s="88">
        <v>32420</v>
      </c>
    </row>
    <row r="53" spans="2:13" ht="27.75" customHeight="1" thickBot="1" x14ac:dyDescent="0.2">
      <c r="B53" s="1210" t="s">
        <v>20</v>
      </c>
      <c r="C53" s="1211"/>
      <c r="D53" s="92"/>
      <c r="E53" s="1212" t="s">
        <v>37</v>
      </c>
      <c r="F53" s="1212"/>
      <c r="G53" s="1212"/>
      <c r="H53" s="1213"/>
      <c r="I53" s="93">
        <v>15458</v>
      </c>
      <c r="J53" s="94">
        <v>9252</v>
      </c>
      <c r="K53" s="94">
        <v>8399</v>
      </c>
      <c r="L53" s="94">
        <v>6741</v>
      </c>
      <c r="M53" s="95">
        <v>9041</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567</v>
      </c>
      <c r="I42" s="354"/>
      <c r="J42" s="354"/>
      <c r="K42" s="354"/>
      <c r="L42" s="246"/>
      <c r="M42" s="246"/>
      <c r="N42" s="246"/>
      <c r="O42" s="246"/>
    </row>
    <row r="43" spans="2:17" x14ac:dyDescent="0.15">
      <c r="B43" s="250"/>
      <c r="C43" s="246"/>
      <c r="D43" s="246"/>
      <c r="E43" s="246"/>
      <c r="F43" s="246"/>
      <c r="G43" s="1235" t="s">
        <v>576</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568</v>
      </c>
    </row>
    <row r="50" spans="1:17" x14ac:dyDescent="0.15">
      <c r="B50" s="250"/>
      <c r="C50" s="246"/>
      <c r="D50" s="246"/>
      <c r="E50" s="246"/>
      <c r="F50" s="246"/>
      <c r="G50" s="1244"/>
      <c r="H50" s="1245"/>
      <c r="I50" s="1245"/>
      <c r="J50" s="1246"/>
      <c r="K50" s="356" t="s">
        <v>529</v>
      </c>
      <c r="L50" s="356" t="s">
        <v>530</v>
      </c>
      <c r="M50" s="356" t="s">
        <v>531</v>
      </c>
      <c r="N50" s="356" t="s">
        <v>532</v>
      </c>
      <c r="O50" s="356" t="s">
        <v>533</v>
      </c>
    </row>
    <row r="51" spans="1:17" x14ac:dyDescent="0.15">
      <c r="B51" s="250"/>
      <c r="C51" s="246"/>
      <c r="D51" s="246"/>
      <c r="E51" s="246"/>
      <c r="F51" s="246"/>
      <c r="G51" s="1247" t="s">
        <v>569</v>
      </c>
      <c r="H51" s="1248"/>
      <c r="I51" s="1253" t="s">
        <v>570</v>
      </c>
      <c r="J51" s="1253"/>
      <c r="K51" s="1255"/>
      <c r="L51" s="1255"/>
      <c r="M51" s="1255"/>
      <c r="N51" s="1255"/>
      <c r="O51" s="1221">
        <v>56.5</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571</v>
      </c>
      <c r="J53" s="1233"/>
      <c r="K53" s="1256"/>
      <c r="L53" s="1256"/>
      <c r="M53" s="1256"/>
      <c r="N53" s="1256"/>
      <c r="O53" s="1225">
        <v>48.3</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572</v>
      </c>
      <c r="H55" s="1228"/>
      <c r="I55" s="1233" t="s">
        <v>570</v>
      </c>
      <c r="J55" s="1233"/>
      <c r="K55" s="1255"/>
      <c r="L55" s="1255"/>
      <c r="M55" s="1255"/>
      <c r="N55" s="1255"/>
      <c r="O55" s="1221">
        <v>33.1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571</v>
      </c>
      <c r="J57" s="1223"/>
      <c r="K57" s="1256"/>
      <c r="L57" s="1256"/>
      <c r="M57" s="1256"/>
      <c r="N57" s="1256"/>
      <c r="O57" s="1225">
        <v>54.5</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567</v>
      </c>
      <c r="I64" s="354"/>
      <c r="J64" s="354"/>
      <c r="K64" s="354"/>
      <c r="L64" s="246"/>
      <c r="M64" s="246"/>
      <c r="N64" s="246"/>
      <c r="O64" s="246"/>
    </row>
    <row r="65" spans="2:30" x14ac:dyDescent="0.15">
      <c r="B65" s="250"/>
      <c r="C65" s="246"/>
      <c r="D65" s="246"/>
      <c r="E65" s="246"/>
      <c r="F65" s="246"/>
      <c r="G65" s="1235" t="s">
        <v>577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44"/>
      <c r="H72" s="1245"/>
      <c r="I72" s="1245"/>
      <c r="J72" s="1246"/>
      <c r="K72" s="356" t="s">
        <v>529</v>
      </c>
      <c r="L72" s="356" t="s">
        <v>530</v>
      </c>
      <c r="M72" s="356" t="s">
        <v>531</v>
      </c>
      <c r="N72" s="356" t="s">
        <v>532</v>
      </c>
      <c r="O72" s="356" t="s">
        <v>533</v>
      </c>
    </row>
    <row r="73" spans="2:30" x14ac:dyDescent="0.15">
      <c r="B73" s="250"/>
      <c r="C73" s="246"/>
      <c r="D73" s="246"/>
      <c r="E73" s="246"/>
      <c r="F73" s="246"/>
      <c r="G73" s="1247" t="s">
        <v>569</v>
      </c>
      <c r="H73" s="1248"/>
      <c r="I73" s="1253" t="s">
        <v>570</v>
      </c>
      <c r="J73" s="1253"/>
      <c r="K73" s="1234">
        <v>96.4</v>
      </c>
      <c r="L73" s="1234">
        <v>57.1</v>
      </c>
      <c r="M73" s="1221">
        <v>53</v>
      </c>
      <c r="N73" s="1221">
        <v>42.1</v>
      </c>
      <c r="O73" s="1221">
        <v>56.5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575</v>
      </c>
      <c r="J75" s="1233"/>
      <c r="K75" s="1225">
        <v>12.3</v>
      </c>
      <c r="L75" s="1225">
        <v>10.9</v>
      </c>
      <c r="M75" s="1225">
        <v>10</v>
      </c>
      <c r="N75" s="1225">
        <v>9.4</v>
      </c>
      <c r="O75" s="1225">
        <v>9.3000000000000007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572</v>
      </c>
      <c r="H77" s="1228"/>
      <c r="I77" s="1233" t="s">
        <v>570</v>
      </c>
      <c r="J77" s="1233"/>
      <c r="K77" s="1234">
        <v>52.6</v>
      </c>
      <c r="L77" s="1234">
        <v>41.3</v>
      </c>
      <c r="M77" s="1221">
        <v>33</v>
      </c>
      <c r="N77" s="1221">
        <v>37.299999999999997</v>
      </c>
      <c r="O77" s="1221">
        <v>33.1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575</v>
      </c>
      <c r="J79" s="1223"/>
      <c r="K79" s="1224">
        <v>10.4</v>
      </c>
      <c r="L79" s="1224">
        <v>9.6</v>
      </c>
      <c r="M79" s="1224">
        <v>8.5</v>
      </c>
      <c r="N79" s="1224">
        <v>7.8</v>
      </c>
      <c r="O79" s="1224">
        <v>7.5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528</v>
      </c>
      <c r="G2" s="113"/>
      <c r="H2" s="114"/>
    </row>
    <row r="3" spans="1:8" x14ac:dyDescent="0.15">
      <c r="A3" s="110" t="s">
        <v>521</v>
      </c>
      <c r="B3" s="115"/>
      <c r="C3" s="116"/>
      <c r="D3" s="117">
        <v>46017</v>
      </c>
      <c r="E3" s="118"/>
      <c r="F3" s="119">
        <v>52678</v>
      </c>
      <c r="G3" s="120"/>
      <c r="H3" s="121"/>
    </row>
    <row r="4" spans="1:8" x14ac:dyDescent="0.15">
      <c r="A4" s="122"/>
      <c r="B4" s="123"/>
      <c r="C4" s="124"/>
      <c r="D4" s="125">
        <v>29390</v>
      </c>
      <c r="E4" s="126"/>
      <c r="F4" s="127">
        <v>30185</v>
      </c>
      <c r="G4" s="128"/>
      <c r="H4" s="129"/>
    </row>
    <row r="5" spans="1:8" x14ac:dyDescent="0.15">
      <c r="A5" s="110" t="s">
        <v>523</v>
      </c>
      <c r="B5" s="115"/>
      <c r="C5" s="116"/>
      <c r="D5" s="117">
        <v>81381</v>
      </c>
      <c r="E5" s="118"/>
      <c r="F5" s="119">
        <v>69560</v>
      </c>
      <c r="G5" s="120"/>
      <c r="H5" s="121"/>
    </row>
    <row r="6" spans="1:8" x14ac:dyDescent="0.15">
      <c r="A6" s="122"/>
      <c r="B6" s="123"/>
      <c r="C6" s="124"/>
      <c r="D6" s="125">
        <v>33469</v>
      </c>
      <c r="E6" s="126"/>
      <c r="F6" s="127">
        <v>35305</v>
      </c>
      <c r="G6" s="128"/>
      <c r="H6" s="129"/>
    </row>
    <row r="7" spans="1:8" x14ac:dyDescent="0.15">
      <c r="A7" s="110" t="s">
        <v>524</v>
      </c>
      <c r="B7" s="115"/>
      <c r="C7" s="116"/>
      <c r="D7" s="117">
        <v>60045</v>
      </c>
      <c r="E7" s="118"/>
      <c r="F7" s="119">
        <v>65988</v>
      </c>
      <c r="G7" s="120"/>
      <c r="H7" s="121"/>
    </row>
    <row r="8" spans="1:8" x14ac:dyDescent="0.15">
      <c r="A8" s="122"/>
      <c r="B8" s="123"/>
      <c r="C8" s="124"/>
      <c r="D8" s="125">
        <v>18822</v>
      </c>
      <c r="E8" s="126"/>
      <c r="F8" s="127">
        <v>36473</v>
      </c>
      <c r="G8" s="128"/>
      <c r="H8" s="129"/>
    </row>
    <row r="9" spans="1:8" x14ac:dyDescent="0.15">
      <c r="A9" s="110" t="s">
        <v>525</v>
      </c>
      <c r="B9" s="115"/>
      <c r="C9" s="116"/>
      <c r="D9" s="117">
        <v>50392</v>
      </c>
      <c r="E9" s="118"/>
      <c r="F9" s="119">
        <v>54227</v>
      </c>
      <c r="G9" s="120"/>
      <c r="H9" s="121"/>
    </row>
    <row r="10" spans="1:8" x14ac:dyDescent="0.15">
      <c r="A10" s="122"/>
      <c r="B10" s="123"/>
      <c r="C10" s="124"/>
      <c r="D10" s="125">
        <v>22870</v>
      </c>
      <c r="E10" s="126"/>
      <c r="F10" s="127">
        <v>29694</v>
      </c>
      <c r="G10" s="128"/>
      <c r="H10" s="129"/>
    </row>
    <row r="11" spans="1:8" x14ac:dyDescent="0.15">
      <c r="A11" s="110" t="s">
        <v>526</v>
      </c>
      <c r="B11" s="115"/>
      <c r="C11" s="116"/>
      <c r="D11" s="117">
        <v>53972</v>
      </c>
      <c r="E11" s="118"/>
      <c r="F11" s="119">
        <v>57295</v>
      </c>
      <c r="G11" s="120"/>
      <c r="H11" s="121"/>
    </row>
    <row r="12" spans="1:8" x14ac:dyDescent="0.15">
      <c r="A12" s="122"/>
      <c r="B12" s="123"/>
      <c r="C12" s="130"/>
      <c r="D12" s="125">
        <v>27110</v>
      </c>
      <c r="E12" s="126"/>
      <c r="F12" s="127">
        <v>32771</v>
      </c>
      <c r="G12" s="128"/>
      <c r="H12" s="129"/>
    </row>
    <row r="13" spans="1:8" x14ac:dyDescent="0.15">
      <c r="A13" s="110"/>
      <c r="B13" s="115"/>
      <c r="C13" s="131"/>
      <c r="D13" s="132">
        <v>58361</v>
      </c>
      <c r="E13" s="133"/>
      <c r="F13" s="134">
        <v>59950</v>
      </c>
      <c r="G13" s="135"/>
      <c r="H13" s="121"/>
    </row>
    <row r="14" spans="1:8" x14ac:dyDescent="0.15">
      <c r="A14" s="122"/>
      <c r="B14" s="123"/>
      <c r="C14" s="124"/>
      <c r="D14" s="125">
        <v>26332</v>
      </c>
      <c r="E14" s="126"/>
      <c r="F14" s="127">
        <v>32886</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5.99</v>
      </c>
      <c r="C19" s="136">
        <f>ROUND(VALUE(SUBSTITUTE(実質収支比率等に係る経年分析!G$48,"▲","-")),2)</f>
        <v>0.55000000000000004</v>
      </c>
      <c r="D19" s="136">
        <f>ROUND(VALUE(SUBSTITUTE(実質収支比率等に係る経年分析!H$48,"▲","-")),2)</f>
        <v>6.06</v>
      </c>
      <c r="E19" s="136">
        <f>ROUND(VALUE(SUBSTITUTE(実質収支比率等に係る経年分析!I$48,"▲","-")),2)</f>
        <v>5.01</v>
      </c>
      <c r="F19" s="136">
        <f>ROUND(VALUE(SUBSTITUTE(実質収支比率等に係る経年分析!J$48,"▲","-")),2)</f>
        <v>4.76</v>
      </c>
    </row>
    <row r="20" spans="1:11" x14ac:dyDescent="0.15">
      <c r="A20" s="136" t="s">
        <v>42</v>
      </c>
      <c r="B20" s="136">
        <f>ROUND(VALUE(SUBSTITUTE(実質収支比率等に係る経年分析!F$47,"▲","-")),2)</f>
        <v>8.6999999999999993</v>
      </c>
      <c r="C20" s="136">
        <f>ROUND(VALUE(SUBSTITUTE(実質収支比率等に係る経年分析!G$47,"▲","-")),2)</f>
        <v>9.77</v>
      </c>
      <c r="D20" s="136">
        <f>ROUND(VALUE(SUBSTITUTE(実質収支比率等に係る経年分析!H$47,"▲","-")),2)</f>
        <v>9.7100000000000009</v>
      </c>
      <c r="E20" s="136">
        <f>ROUND(VALUE(SUBSTITUTE(実質収支比率等に係る経年分析!I$47,"▲","-")),2)</f>
        <v>8.7200000000000006</v>
      </c>
      <c r="F20" s="136">
        <f>ROUND(VALUE(SUBSTITUTE(実質収支比率等に係る経年分析!J$47,"▲","-")),2)</f>
        <v>9.44</v>
      </c>
    </row>
    <row r="21" spans="1:11" x14ac:dyDescent="0.15">
      <c r="A21" s="136" t="s">
        <v>43</v>
      </c>
      <c r="B21" s="136">
        <f>IF(ISNUMBER(VALUE(SUBSTITUTE(実質収支比率等に係る経年分析!F$49,"▲","-"))),ROUND(VALUE(SUBSTITUTE(実質収支比率等に係る経年分析!F$49,"▲","-")),2),NA())</f>
        <v>1.26</v>
      </c>
      <c r="C21" s="136">
        <f>IF(ISNUMBER(VALUE(SUBSTITUTE(実質収支比率等に係る経年分析!G$49,"▲","-"))),ROUND(VALUE(SUBSTITUTE(実質収支比率等に係る経年分析!G$49,"▲","-")),2),NA())</f>
        <v>-4.17</v>
      </c>
      <c r="D21" s="136">
        <f>IF(ISNUMBER(VALUE(SUBSTITUTE(実質収支比率等に係る経年分析!H$49,"▲","-"))),ROUND(VALUE(SUBSTITUTE(実質収支比率等に係る経年分析!H$49,"▲","-")),2),NA())</f>
        <v>5.38</v>
      </c>
      <c r="E21" s="136">
        <f>IF(ISNUMBER(VALUE(SUBSTITUTE(実質収支比率等に係る経年分析!I$49,"▲","-"))),ROUND(VALUE(SUBSTITUTE(実質収支比率等に係る経年分析!I$49,"▲","-")),2),NA())</f>
        <v>-2.2000000000000002</v>
      </c>
      <c r="F21" s="136">
        <f>IF(ISNUMBER(VALUE(SUBSTITUTE(実質収支比率等に係る経年分析!J$49,"▲","-"))),ROUND(VALUE(SUBSTITUTE(実質収支比率等に係る経年分析!J$49,"▲","-")),2),NA())</f>
        <v>0.25</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0.44</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v>
      </c>
    </row>
    <row r="32" spans="1:11" x14ac:dyDescent="0.15">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12.62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1.1499999999999999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6.68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7.54</v>
      </c>
    </row>
    <row r="36" spans="1:16" x14ac:dyDescent="0.15">
      <c r="A36" s="137" t="str">
        <f>IF(連結実質赤字比率に係る赤字・黒字の構成分析!C$34="",NA(),連結実質赤字比率に係る赤字・黒字の構成分析!C$34)</f>
        <v>公共下水道事業特別会計（汚水処理場分）</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0</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3701</v>
      </c>
      <c r="E42" s="138"/>
      <c r="F42" s="138"/>
      <c r="G42" s="138">
        <f>'実質公債費比率（分子）の構造'!L$52</f>
        <v>3820</v>
      </c>
      <c r="H42" s="138"/>
      <c r="I42" s="138"/>
      <c r="J42" s="138">
        <f>'実質公債費比率（分子）の構造'!M$52</f>
        <v>3969</v>
      </c>
      <c r="K42" s="138"/>
      <c r="L42" s="138"/>
      <c r="M42" s="138">
        <f>'実質公債費比率（分子）の構造'!N$52</f>
        <v>3777</v>
      </c>
      <c r="N42" s="138"/>
      <c r="O42" s="138"/>
      <c r="P42" s="138">
        <f>'実質公債費比率（分子）の構造'!O$52</f>
        <v>3657</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26</v>
      </c>
      <c r="C44" s="138"/>
      <c r="D44" s="138"/>
      <c r="E44" s="138">
        <f>'実質公債費比率（分子）の構造'!L$50</f>
        <v>27</v>
      </c>
      <c r="F44" s="138"/>
      <c r="G44" s="138"/>
      <c r="H44" s="138">
        <f>'実質公債費比率（分子）の構造'!M$50</f>
        <v>26</v>
      </c>
      <c r="I44" s="138"/>
      <c r="J44" s="138"/>
      <c r="K44" s="138">
        <f>'実質公債費比率（分子）の構造'!N$50</f>
        <v>27</v>
      </c>
      <c r="L44" s="138"/>
      <c r="M44" s="138"/>
      <c r="N44" s="138">
        <f>'実質公債費比率（分子）の構造'!O$50</f>
        <v>27</v>
      </c>
      <c r="O44" s="138"/>
      <c r="P44" s="138"/>
    </row>
    <row r="45" spans="1:16" x14ac:dyDescent="0.15">
      <c r="A45" s="138" t="s">
        <v>53</v>
      </c>
      <c r="B45" s="138">
        <f>'実質公債費比率（分子）の構造'!K$49</f>
        <v>507</v>
      </c>
      <c r="C45" s="138"/>
      <c r="D45" s="138"/>
      <c r="E45" s="138">
        <f>'実質公債費比率（分子）の構造'!L$49</f>
        <v>406</v>
      </c>
      <c r="F45" s="138"/>
      <c r="G45" s="138"/>
      <c r="H45" s="138">
        <f>'実質公債費比率（分子）の構造'!M$49</f>
        <v>420</v>
      </c>
      <c r="I45" s="138"/>
      <c r="J45" s="138"/>
      <c r="K45" s="138">
        <f>'実質公債費比率（分子）の構造'!N$49</f>
        <v>422</v>
      </c>
      <c r="L45" s="138"/>
      <c r="M45" s="138"/>
      <c r="N45" s="138">
        <f>'実質公債費比率（分子）の構造'!O$49</f>
        <v>412</v>
      </c>
      <c r="O45" s="138"/>
      <c r="P45" s="138"/>
    </row>
    <row r="46" spans="1:16" x14ac:dyDescent="0.15">
      <c r="A46" s="138" t="s">
        <v>54</v>
      </c>
      <c r="B46" s="138">
        <f>'実質公債費比率（分子）の構造'!K$48</f>
        <v>920</v>
      </c>
      <c r="C46" s="138"/>
      <c r="D46" s="138"/>
      <c r="E46" s="138">
        <f>'実質公債費比率（分子）の構造'!L$48</f>
        <v>886</v>
      </c>
      <c r="F46" s="138"/>
      <c r="G46" s="138"/>
      <c r="H46" s="138">
        <f>'実質公債費比率（分子）の構造'!M$48</f>
        <v>1126</v>
      </c>
      <c r="I46" s="138"/>
      <c r="J46" s="138"/>
      <c r="K46" s="138">
        <f>'実質公債費比率（分子）の構造'!N$48</f>
        <v>1159</v>
      </c>
      <c r="L46" s="138"/>
      <c r="M46" s="138"/>
      <c r="N46" s="138">
        <f>'実質公債費比率（分子）の構造'!O$48</f>
        <v>1246</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4086</v>
      </c>
      <c r="C49" s="138"/>
      <c r="D49" s="138"/>
      <c r="E49" s="138">
        <f>'実質公債費比率（分子）の構造'!L$45</f>
        <v>3914</v>
      </c>
      <c r="F49" s="138"/>
      <c r="G49" s="138"/>
      <c r="H49" s="138">
        <f>'実質公債費比率（分子）の構造'!M$45</f>
        <v>3955</v>
      </c>
      <c r="I49" s="138"/>
      <c r="J49" s="138"/>
      <c r="K49" s="138">
        <f>'実質公債費比率（分子）の構造'!N$45</f>
        <v>3713</v>
      </c>
      <c r="L49" s="138"/>
      <c r="M49" s="138"/>
      <c r="N49" s="138">
        <f>'実質公債費比率（分子）の構造'!O$45</f>
        <v>3347</v>
      </c>
      <c r="O49" s="138"/>
      <c r="P49" s="138"/>
    </row>
    <row r="50" spans="1:16" x14ac:dyDescent="0.15">
      <c r="A50" s="138" t="s">
        <v>58</v>
      </c>
      <c r="B50" s="138" t="e">
        <f>NA()</f>
        <v>#N/A</v>
      </c>
      <c r="C50" s="138">
        <f>IF(ISNUMBER('実質公債費比率（分子）の構造'!K$53),'実質公債費比率（分子）の構造'!K$53,NA())</f>
        <v>1838</v>
      </c>
      <c r="D50" s="138" t="e">
        <f>NA()</f>
        <v>#N/A</v>
      </c>
      <c r="E50" s="138" t="e">
        <f>NA()</f>
        <v>#N/A</v>
      </c>
      <c r="F50" s="138">
        <f>IF(ISNUMBER('実質公債費比率（分子）の構造'!L$53),'実質公債費比率（分子）の構造'!L$53,NA())</f>
        <v>1413</v>
      </c>
      <c r="G50" s="138" t="e">
        <f>NA()</f>
        <v>#N/A</v>
      </c>
      <c r="H50" s="138" t="e">
        <f>NA()</f>
        <v>#N/A</v>
      </c>
      <c r="I50" s="138">
        <f>IF(ISNUMBER('実質公債費比率（分子）の構造'!M$53),'実質公債費比率（分子）の構造'!M$53,NA())</f>
        <v>1558</v>
      </c>
      <c r="J50" s="138" t="e">
        <f>NA()</f>
        <v>#N/A</v>
      </c>
      <c r="K50" s="138" t="e">
        <f>NA()</f>
        <v>#N/A</v>
      </c>
      <c r="L50" s="138">
        <f>IF(ISNUMBER('実質公債費比率（分子）の構造'!N$53),'実質公債費比率（分子）の構造'!N$53,NA())</f>
        <v>1544</v>
      </c>
      <c r="M50" s="138" t="e">
        <f>NA()</f>
        <v>#N/A</v>
      </c>
      <c r="N50" s="138" t="e">
        <f>NA()</f>
        <v>#N/A</v>
      </c>
      <c r="O50" s="138">
        <f>IF(ISNUMBER('実質公債費比率（分子）の構造'!O$53),'実質公債費比率（分子）の構造'!O$53,NA())</f>
        <v>1375</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32486</v>
      </c>
      <c r="E56" s="137"/>
      <c r="F56" s="137"/>
      <c r="G56" s="137">
        <f>'将来負担比率（分子）の構造'!J$52</f>
        <v>33746</v>
      </c>
      <c r="H56" s="137"/>
      <c r="I56" s="137"/>
      <c r="J56" s="137">
        <f>'将来負担比率（分子）の構造'!K$52</f>
        <v>33308</v>
      </c>
      <c r="K56" s="137"/>
      <c r="L56" s="137"/>
      <c r="M56" s="137">
        <f>'将来負担比率（分子）の構造'!L$52</f>
        <v>32569</v>
      </c>
      <c r="N56" s="137"/>
      <c r="O56" s="137"/>
      <c r="P56" s="137">
        <f>'将来負担比率（分子）の構造'!M$52</f>
        <v>32420</v>
      </c>
    </row>
    <row r="57" spans="1:16" x14ac:dyDescent="0.15">
      <c r="A57" s="137" t="s">
        <v>35</v>
      </c>
      <c r="B57" s="137"/>
      <c r="C57" s="137"/>
      <c r="D57" s="137">
        <f>'将来負担比率（分子）の構造'!I$51</f>
        <v>499</v>
      </c>
      <c r="E57" s="137"/>
      <c r="F57" s="137"/>
      <c r="G57" s="137">
        <f>'将来負担比率（分子）の構造'!J$51</f>
        <v>530</v>
      </c>
      <c r="H57" s="137"/>
      <c r="I57" s="137"/>
      <c r="J57" s="137">
        <f>'将来負担比率（分子）の構造'!K$51</f>
        <v>791</v>
      </c>
      <c r="K57" s="137"/>
      <c r="L57" s="137"/>
      <c r="M57" s="137">
        <f>'将来負担比率（分子）の構造'!L$51</f>
        <v>1642</v>
      </c>
      <c r="N57" s="137"/>
      <c r="O57" s="137"/>
      <c r="P57" s="137">
        <f>'将来負担比率（分子）の構造'!M$51</f>
        <v>1607</v>
      </c>
    </row>
    <row r="58" spans="1:16" x14ac:dyDescent="0.15">
      <c r="A58" s="137" t="s">
        <v>34</v>
      </c>
      <c r="B58" s="137"/>
      <c r="C58" s="137"/>
      <c r="D58" s="137">
        <f>'将来負担比率（分子）の構造'!I$50</f>
        <v>5513</v>
      </c>
      <c r="E58" s="137"/>
      <c r="F58" s="137"/>
      <c r="G58" s="137">
        <f>'将来負担比率（分子）の構造'!J$50</f>
        <v>6977</v>
      </c>
      <c r="H58" s="137"/>
      <c r="I58" s="137"/>
      <c r="J58" s="137">
        <f>'将来負担比率（分子）の構造'!K$50</f>
        <v>6536</v>
      </c>
      <c r="K58" s="137"/>
      <c r="L58" s="137"/>
      <c r="M58" s="137">
        <f>'将来負担比率（分子）の構造'!L$50</f>
        <v>6543</v>
      </c>
      <c r="N58" s="137"/>
      <c r="O58" s="137"/>
      <c r="P58" s="137">
        <f>'将来負担比率（分子）の構造'!M$50</f>
        <v>7518</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3990</v>
      </c>
      <c r="C62" s="137"/>
      <c r="D62" s="137"/>
      <c r="E62" s="137">
        <f>'将来負担比率（分子）の構造'!J$45</f>
        <v>3910</v>
      </c>
      <c r="F62" s="137"/>
      <c r="G62" s="137"/>
      <c r="H62" s="137">
        <f>'将来負担比率（分子）の構造'!K$45</f>
        <v>3660</v>
      </c>
      <c r="I62" s="137"/>
      <c r="J62" s="137"/>
      <c r="K62" s="137">
        <f>'将来負担比率（分子）の構造'!L$45</f>
        <v>3642</v>
      </c>
      <c r="L62" s="137"/>
      <c r="M62" s="137"/>
      <c r="N62" s="137">
        <f>'将来負担比率（分子）の構造'!M$45</f>
        <v>3748</v>
      </c>
      <c r="O62" s="137"/>
      <c r="P62" s="137"/>
    </row>
    <row r="63" spans="1:16" x14ac:dyDescent="0.15">
      <c r="A63" s="137" t="s">
        <v>27</v>
      </c>
      <c r="B63" s="137">
        <f>'将来負担比率（分子）の構造'!I$44</f>
        <v>11789</v>
      </c>
      <c r="C63" s="137"/>
      <c r="D63" s="137"/>
      <c r="E63" s="137">
        <f>'将来負担比率（分子）の構造'!J$44</f>
        <v>8141</v>
      </c>
      <c r="F63" s="137"/>
      <c r="G63" s="137"/>
      <c r="H63" s="137">
        <f>'将来負担比率（分子）の構造'!K$44</f>
        <v>7274</v>
      </c>
      <c r="I63" s="137"/>
      <c r="J63" s="137"/>
      <c r="K63" s="137">
        <f>'将来負担比率（分子）の構造'!L$44</f>
        <v>6576</v>
      </c>
      <c r="L63" s="137"/>
      <c r="M63" s="137"/>
      <c r="N63" s="137">
        <f>'将来負担比率（分子）の構造'!M$44</f>
        <v>5935</v>
      </c>
      <c r="O63" s="137"/>
      <c r="P63" s="137"/>
    </row>
    <row r="64" spans="1:16" x14ac:dyDescent="0.15">
      <c r="A64" s="137" t="s">
        <v>26</v>
      </c>
      <c r="B64" s="137">
        <f>'将来負担比率（分子）の構造'!I$43</f>
        <v>13173</v>
      </c>
      <c r="C64" s="137"/>
      <c r="D64" s="137"/>
      <c r="E64" s="137">
        <f>'将来負担比率（分子）の構造'!J$43</f>
        <v>12469</v>
      </c>
      <c r="F64" s="137"/>
      <c r="G64" s="137"/>
      <c r="H64" s="137">
        <f>'将来負担比率（分子）の構造'!K$43</f>
        <v>12209</v>
      </c>
      <c r="I64" s="137"/>
      <c r="J64" s="137"/>
      <c r="K64" s="137">
        <f>'将来負担比率（分子）の構造'!L$43</f>
        <v>11707</v>
      </c>
      <c r="L64" s="137"/>
      <c r="M64" s="137"/>
      <c r="N64" s="137">
        <f>'将来負担比率（分子）の構造'!M$43</f>
        <v>11621</v>
      </c>
      <c r="O64" s="137"/>
      <c r="P64" s="137"/>
    </row>
    <row r="65" spans="1:16" x14ac:dyDescent="0.15">
      <c r="A65" s="137" t="s">
        <v>25</v>
      </c>
      <c r="B65" s="137">
        <f>'将来負担比率（分子）の構造'!I$42</f>
        <v>235</v>
      </c>
      <c r="C65" s="137"/>
      <c r="D65" s="137"/>
      <c r="E65" s="137">
        <f>'将来負担比率（分子）の構造'!J$42</f>
        <v>209</v>
      </c>
      <c r="F65" s="137"/>
      <c r="G65" s="137"/>
      <c r="H65" s="137">
        <f>'将来負担比率（分子）の構造'!K$42</f>
        <v>182</v>
      </c>
      <c r="I65" s="137"/>
      <c r="J65" s="137"/>
      <c r="K65" s="137">
        <f>'将来負担比率（分子）の構造'!L$42</f>
        <v>168</v>
      </c>
      <c r="L65" s="137"/>
      <c r="M65" s="137"/>
      <c r="N65" s="137">
        <f>'将来負担比率（分子）の構造'!M$42</f>
        <v>3933</v>
      </c>
      <c r="O65" s="137"/>
      <c r="P65" s="137"/>
    </row>
    <row r="66" spans="1:16" x14ac:dyDescent="0.15">
      <c r="A66" s="137" t="s">
        <v>24</v>
      </c>
      <c r="B66" s="137">
        <f>'将来負担比率（分子）の構造'!I$41</f>
        <v>24768</v>
      </c>
      <c r="C66" s="137"/>
      <c r="D66" s="137"/>
      <c r="E66" s="137">
        <f>'将来負担比率（分子）の構造'!J$41</f>
        <v>25776</v>
      </c>
      <c r="F66" s="137"/>
      <c r="G66" s="137"/>
      <c r="H66" s="137">
        <f>'将来負担比率（分子）の構造'!K$41</f>
        <v>25709</v>
      </c>
      <c r="I66" s="137"/>
      <c r="J66" s="137"/>
      <c r="K66" s="137">
        <f>'将来負担比率（分子）の構造'!L$41</f>
        <v>25402</v>
      </c>
      <c r="L66" s="137"/>
      <c r="M66" s="137"/>
      <c r="N66" s="137">
        <f>'将来負担比率（分子）の構造'!M$41</f>
        <v>25349</v>
      </c>
      <c r="O66" s="137"/>
      <c r="P66" s="137"/>
    </row>
    <row r="67" spans="1:16" x14ac:dyDescent="0.15">
      <c r="A67" s="137" t="s">
        <v>62</v>
      </c>
      <c r="B67" s="137" t="e">
        <f>NA()</f>
        <v>#N/A</v>
      </c>
      <c r="C67" s="137">
        <f>IF(ISNUMBER('将来負担比率（分子）の構造'!I$53), IF('将来負担比率（分子）の構造'!I$53 &lt; 0, 0, '将来負担比率（分子）の構造'!I$53), NA())</f>
        <v>15458</v>
      </c>
      <c r="D67" s="137" t="e">
        <f>NA()</f>
        <v>#N/A</v>
      </c>
      <c r="E67" s="137" t="e">
        <f>NA()</f>
        <v>#N/A</v>
      </c>
      <c r="F67" s="137">
        <f>IF(ISNUMBER('将来負担比率（分子）の構造'!J$53), IF('将来負担比率（分子）の構造'!J$53 &lt; 0, 0, '将来負担比率（分子）の構造'!J$53), NA())</f>
        <v>9252</v>
      </c>
      <c r="G67" s="137" t="e">
        <f>NA()</f>
        <v>#N/A</v>
      </c>
      <c r="H67" s="137" t="e">
        <f>NA()</f>
        <v>#N/A</v>
      </c>
      <c r="I67" s="137">
        <f>IF(ISNUMBER('将来負担比率（分子）の構造'!K$53), IF('将来負担比率（分子）の構造'!K$53 &lt; 0, 0, '将来負担比率（分子）の構造'!K$53), NA())</f>
        <v>8399</v>
      </c>
      <c r="J67" s="137" t="e">
        <f>NA()</f>
        <v>#N/A</v>
      </c>
      <c r="K67" s="137" t="e">
        <f>NA()</f>
        <v>#N/A</v>
      </c>
      <c r="L67" s="137">
        <f>IF(ISNUMBER('将来負担比率（分子）の構造'!L$53), IF('将来負担比率（分子）の構造'!L$53 &lt; 0, 0, '将来負担比率（分子）の構造'!L$53), NA())</f>
        <v>6741</v>
      </c>
      <c r="M67" s="137" t="e">
        <f>NA()</f>
        <v>#N/A</v>
      </c>
      <c r="N67" s="137" t="e">
        <f>NA()</f>
        <v>#N/A</v>
      </c>
      <c r="O67" s="137">
        <f>IF(ISNUMBER('将来負担比率（分子）の構造'!M$53), IF('将来負担比率（分子）の構造'!M$53 &lt; 0, 0, '将来負担比率（分子）の構造'!M$53), NA())</f>
        <v>9041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14874470</v>
      </c>
      <c r="S5" s="671"/>
      <c r="T5" s="671"/>
      <c r="U5" s="671"/>
      <c r="V5" s="671"/>
      <c r="W5" s="671"/>
      <c r="X5" s="671"/>
      <c r="Y5" s="718"/>
      <c r="Z5" s="731">
        <v>44.4</v>
      </c>
      <c r="AA5" s="731"/>
      <c r="AB5" s="731"/>
      <c r="AC5" s="731"/>
      <c r="AD5" s="732">
        <v>13622166</v>
      </c>
      <c r="AE5" s="732"/>
      <c r="AF5" s="732"/>
      <c r="AG5" s="732"/>
      <c r="AH5" s="732"/>
      <c r="AI5" s="732"/>
      <c r="AJ5" s="732"/>
      <c r="AK5" s="732"/>
      <c r="AL5" s="719">
        <v>75.900000000000006</v>
      </c>
      <c r="AM5" s="688"/>
      <c r="AN5" s="688"/>
      <c r="AO5" s="720"/>
      <c r="AP5" s="707" t="s">
        <v>209</v>
      </c>
      <c r="AQ5" s="708"/>
      <c r="AR5" s="708"/>
      <c r="AS5" s="708"/>
      <c r="AT5" s="708"/>
      <c r="AU5" s="708"/>
      <c r="AV5" s="708"/>
      <c r="AW5" s="708"/>
      <c r="AX5" s="708"/>
      <c r="AY5" s="708"/>
      <c r="AZ5" s="708"/>
      <c r="BA5" s="708"/>
      <c r="BB5" s="708"/>
      <c r="BC5" s="708"/>
      <c r="BD5" s="708"/>
      <c r="BE5" s="708"/>
      <c r="BF5" s="709"/>
      <c r="BG5" s="620">
        <v>13622166</v>
      </c>
      <c r="BH5" s="621"/>
      <c r="BI5" s="621"/>
      <c r="BJ5" s="621"/>
      <c r="BK5" s="621"/>
      <c r="BL5" s="621"/>
      <c r="BM5" s="621"/>
      <c r="BN5" s="622"/>
      <c r="BO5" s="673">
        <v>91.6</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383285</v>
      </c>
      <c r="S6" s="621"/>
      <c r="T6" s="621"/>
      <c r="U6" s="621"/>
      <c r="V6" s="621"/>
      <c r="W6" s="621"/>
      <c r="X6" s="621"/>
      <c r="Y6" s="622"/>
      <c r="Z6" s="673">
        <v>1.1000000000000001</v>
      </c>
      <c r="AA6" s="673"/>
      <c r="AB6" s="673"/>
      <c r="AC6" s="673"/>
      <c r="AD6" s="674">
        <v>383285</v>
      </c>
      <c r="AE6" s="674"/>
      <c r="AF6" s="674"/>
      <c r="AG6" s="674"/>
      <c r="AH6" s="674"/>
      <c r="AI6" s="674"/>
      <c r="AJ6" s="674"/>
      <c r="AK6" s="674"/>
      <c r="AL6" s="643">
        <v>2.1</v>
      </c>
      <c r="AM6" s="675"/>
      <c r="AN6" s="675"/>
      <c r="AO6" s="676"/>
      <c r="AP6" s="617" t="s">
        <v>215</v>
      </c>
      <c r="AQ6" s="618"/>
      <c r="AR6" s="618"/>
      <c r="AS6" s="618"/>
      <c r="AT6" s="618"/>
      <c r="AU6" s="618"/>
      <c r="AV6" s="618"/>
      <c r="AW6" s="618"/>
      <c r="AX6" s="618"/>
      <c r="AY6" s="618"/>
      <c r="AZ6" s="618"/>
      <c r="BA6" s="618"/>
      <c r="BB6" s="618"/>
      <c r="BC6" s="618"/>
      <c r="BD6" s="618"/>
      <c r="BE6" s="618"/>
      <c r="BF6" s="619"/>
      <c r="BG6" s="620">
        <v>13622166</v>
      </c>
      <c r="BH6" s="621"/>
      <c r="BI6" s="621"/>
      <c r="BJ6" s="621"/>
      <c r="BK6" s="621"/>
      <c r="BL6" s="621"/>
      <c r="BM6" s="621"/>
      <c r="BN6" s="622"/>
      <c r="BO6" s="673">
        <v>91.6</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253956</v>
      </c>
      <c r="CS6" s="621"/>
      <c r="CT6" s="621"/>
      <c r="CU6" s="621"/>
      <c r="CV6" s="621"/>
      <c r="CW6" s="621"/>
      <c r="CX6" s="621"/>
      <c r="CY6" s="622"/>
      <c r="CZ6" s="673">
        <v>0.8</v>
      </c>
      <c r="DA6" s="673"/>
      <c r="DB6" s="673"/>
      <c r="DC6" s="673"/>
      <c r="DD6" s="626">
        <v>25704</v>
      </c>
      <c r="DE6" s="621"/>
      <c r="DF6" s="621"/>
      <c r="DG6" s="621"/>
      <c r="DH6" s="621"/>
      <c r="DI6" s="621"/>
      <c r="DJ6" s="621"/>
      <c r="DK6" s="621"/>
      <c r="DL6" s="621"/>
      <c r="DM6" s="621"/>
      <c r="DN6" s="621"/>
      <c r="DO6" s="621"/>
      <c r="DP6" s="622"/>
      <c r="DQ6" s="626">
        <v>253956</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13839</v>
      </c>
      <c r="S7" s="621"/>
      <c r="T7" s="621"/>
      <c r="U7" s="621"/>
      <c r="V7" s="621"/>
      <c r="W7" s="621"/>
      <c r="X7" s="621"/>
      <c r="Y7" s="622"/>
      <c r="Z7" s="673">
        <v>0</v>
      </c>
      <c r="AA7" s="673"/>
      <c r="AB7" s="673"/>
      <c r="AC7" s="673"/>
      <c r="AD7" s="674">
        <v>13839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6101560</v>
      </c>
      <c r="BH7" s="621"/>
      <c r="BI7" s="621"/>
      <c r="BJ7" s="621"/>
      <c r="BK7" s="621"/>
      <c r="BL7" s="621"/>
      <c r="BM7" s="621"/>
      <c r="BN7" s="622"/>
      <c r="BO7" s="673">
        <v>41</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3209272</v>
      </c>
      <c r="CS7" s="621"/>
      <c r="CT7" s="621"/>
      <c r="CU7" s="621"/>
      <c r="CV7" s="621"/>
      <c r="CW7" s="621"/>
      <c r="CX7" s="621"/>
      <c r="CY7" s="622"/>
      <c r="CZ7" s="673">
        <v>9.8000000000000007</v>
      </c>
      <c r="DA7" s="673"/>
      <c r="DB7" s="673"/>
      <c r="DC7" s="673"/>
      <c r="DD7" s="626">
        <v>153596</v>
      </c>
      <c r="DE7" s="621"/>
      <c r="DF7" s="621"/>
      <c r="DG7" s="621"/>
      <c r="DH7" s="621"/>
      <c r="DI7" s="621"/>
      <c r="DJ7" s="621"/>
      <c r="DK7" s="621"/>
      <c r="DL7" s="621"/>
      <c r="DM7" s="621"/>
      <c r="DN7" s="621"/>
      <c r="DO7" s="621"/>
      <c r="DP7" s="622"/>
      <c r="DQ7" s="626">
        <v>2638016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41339</v>
      </c>
      <c r="S8" s="621"/>
      <c r="T8" s="621"/>
      <c r="U8" s="621"/>
      <c r="V8" s="621"/>
      <c r="W8" s="621"/>
      <c r="X8" s="621"/>
      <c r="Y8" s="622"/>
      <c r="Z8" s="673">
        <v>0.1</v>
      </c>
      <c r="AA8" s="673"/>
      <c r="AB8" s="673"/>
      <c r="AC8" s="673"/>
      <c r="AD8" s="674">
        <v>41339</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159719</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9797761</v>
      </c>
      <c r="CS8" s="621"/>
      <c r="CT8" s="621"/>
      <c r="CU8" s="621"/>
      <c r="CV8" s="621"/>
      <c r="CW8" s="621"/>
      <c r="CX8" s="621"/>
      <c r="CY8" s="622"/>
      <c r="CZ8" s="673">
        <v>30.1</v>
      </c>
      <c r="DA8" s="673"/>
      <c r="DB8" s="673"/>
      <c r="DC8" s="673"/>
      <c r="DD8" s="626">
        <v>505841</v>
      </c>
      <c r="DE8" s="621"/>
      <c r="DF8" s="621"/>
      <c r="DG8" s="621"/>
      <c r="DH8" s="621"/>
      <c r="DI8" s="621"/>
      <c r="DJ8" s="621"/>
      <c r="DK8" s="621"/>
      <c r="DL8" s="621"/>
      <c r="DM8" s="621"/>
      <c r="DN8" s="621"/>
      <c r="DO8" s="621"/>
      <c r="DP8" s="622"/>
      <c r="DQ8" s="626">
        <v>4310623</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31498</v>
      </c>
      <c r="S9" s="621"/>
      <c r="T9" s="621"/>
      <c r="U9" s="621"/>
      <c r="V9" s="621"/>
      <c r="W9" s="621"/>
      <c r="X9" s="621"/>
      <c r="Y9" s="622"/>
      <c r="Z9" s="673">
        <v>0.1</v>
      </c>
      <c r="AA9" s="673"/>
      <c r="AB9" s="673"/>
      <c r="AC9" s="673"/>
      <c r="AD9" s="674">
        <v>31498</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4503095</v>
      </c>
      <c r="BH9" s="621"/>
      <c r="BI9" s="621"/>
      <c r="BJ9" s="621"/>
      <c r="BK9" s="621"/>
      <c r="BL9" s="621"/>
      <c r="BM9" s="621"/>
      <c r="BN9" s="622"/>
      <c r="BO9" s="673">
        <v>30.3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4521627</v>
      </c>
      <c r="CS9" s="621"/>
      <c r="CT9" s="621"/>
      <c r="CU9" s="621"/>
      <c r="CV9" s="621"/>
      <c r="CW9" s="621"/>
      <c r="CX9" s="621"/>
      <c r="CY9" s="622"/>
      <c r="CZ9" s="673">
        <v>13.9</v>
      </c>
      <c r="DA9" s="673"/>
      <c r="DB9" s="673"/>
      <c r="DC9" s="673"/>
      <c r="DD9" s="626">
        <v>334356</v>
      </c>
      <c r="DE9" s="621"/>
      <c r="DF9" s="621"/>
      <c r="DG9" s="621"/>
      <c r="DH9" s="621"/>
      <c r="DI9" s="621"/>
      <c r="DJ9" s="621"/>
      <c r="DK9" s="621"/>
      <c r="DL9" s="621"/>
      <c r="DM9" s="621"/>
      <c r="DN9" s="621"/>
      <c r="DO9" s="621"/>
      <c r="DP9" s="622"/>
      <c r="DQ9" s="626">
        <v>4033455</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1536106</v>
      </c>
      <c r="S10" s="621"/>
      <c r="T10" s="621"/>
      <c r="U10" s="621"/>
      <c r="V10" s="621"/>
      <c r="W10" s="621"/>
      <c r="X10" s="621"/>
      <c r="Y10" s="622"/>
      <c r="Z10" s="673">
        <v>4.5999999999999996</v>
      </c>
      <c r="AA10" s="673"/>
      <c r="AB10" s="673"/>
      <c r="AC10" s="673"/>
      <c r="AD10" s="674">
        <v>1536106</v>
      </c>
      <c r="AE10" s="674"/>
      <c r="AF10" s="674"/>
      <c r="AG10" s="674"/>
      <c r="AH10" s="674"/>
      <c r="AI10" s="674"/>
      <c r="AJ10" s="674"/>
      <c r="AK10" s="674"/>
      <c r="AL10" s="643">
        <v>8.6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299531</v>
      </c>
      <c r="BH10" s="621"/>
      <c r="BI10" s="621"/>
      <c r="BJ10" s="621"/>
      <c r="BK10" s="621"/>
      <c r="BL10" s="621"/>
      <c r="BM10" s="621"/>
      <c r="BN10" s="622"/>
      <c r="BO10" s="673">
        <v>2</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66639</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66628</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44220</v>
      </c>
      <c r="S11" s="621"/>
      <c r="T11" s="621"/>
      <c r="U11" s="621"/>
      <c r="V11" s="621"/>
      <c r="W11" s="621"/>
      <c r="X11" s="621"/>
      <c r="Y11" s="622"/>
      <c r="Z11" s="673">
        <v>0.1</v>
      </c>
      <c r="AA11" s="673"/>
      <c r="AB11" s="673"/>
      <c r="AC11" s="673"/>
      <c r="AD11" s="674">
        <v>44220</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1139215</v>
      </c>
      <c r="BH11" s="621"/>
      <c r="BI11" s="621"/>
      <c r="BJ11" s="621"/>
      <c r="BK11" s="621"/>
      <c r="BL11" s="621"/>
      <c r="BM11" s="621"/>
      <c r="BN11" s="622"/>
      <c r="BO11" s="673">
        <v>7.7</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725885</v>
      </c>
      <c r="CS11" s="621"/>
      <c r="CT11" s="621"/>
      <c r="CU11" s="621"/>
      <c r="CV11" s="621"/>
      <c r="CW11" s="621"/>
      <c r="CX11" s="621"/>
      <c r="CY11" s="622"/>
      <c r="CZ11" s="673">
        <v>2.2000000000000002</v>
      </c>
      <c r="DA11" s="673"/>
      <c r="DB11" s="673"/>
      <c r="DC11" s="673"/>
      <c r="DD11" s="626">
        <v>177395</v>
      </c>
      <c r="DE11" s="621"/>
      <c r="DF11" s="621"/>
      <c r="DG11" s="621"/>
      <c r="DH11" s="621"/>
      <c r="DI11" s="621"/>
      <c r="DJ11" s="621"/>
      <c r="DK11" s="621"/>
      <c r="DL11" s="621"/>
      <c r="DM11" s="621"/>
      <c r="DN11" s="621"/>
      <c r="DO11" s="621"/>
      <c r="DP11" s="622"/>
      <c r="DQ11" s="626">
        <v>341649</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6648354</v>
      </c>
      <c r="BH12" s="621"/>
      <c r="BI12" s="621"/>
      <c r="BJ12" s="621"/>
      <c r="BK12" s="621"/>
      <c r="BL12" s="621"/>
      <c r="BM12" s="621"/>
      <c r="BN12" s="622"/>
      <c r="BO12" s="673">
        <v>44.7</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441345</v>
      </c>
      <c r="CS12" s="621"/>
      <c r="CT12" s="621"/>
      <c r="CU12" s="621"/>
      <c r="CV12" s="621"/>
      <c r="CW12" s="621"/>
      <c r="CX12" s="621"/>
      <c r="CY12" s="622"/>
      <c r="CZ12" s="673">
        <v>1.4</v>
      </c>
      <c r="DA12" s="673"/>
      <c r="DB12" s="673"/>
      <c r="DC12" s="673"/>
      <c r="DD12" s="626">
        <v>91525</v>
      </c>
      <c r="DE12" s="621"/>
      <c r="DF12" s="621"/>
      <c r="DG12" s="621"/>
      <c r="DH12" s="621"/>
      <c r="DI12" s="621"/>
      <c r="DJ12" s="621"/>
      <c r="DK12" s="621"/>
      <c r="DL12" s="621"/>
      <c r="DM12" s="621"/>
      <c r="DN12" s="621"/>
      <c r="DO12" s="621"/>
      <c r="DP12" s="622"/>
      <c r="DQ12" s="626">
        <v>251965</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104616</v>
      </c>
      <c r="S13" s="621"/>
      <c r="T13" s="621"/>
      <c r="U13" s="621"/>
      <c r="V13" s="621"/>
      <c r="W13" s="621"/>
      <c r="X13" s="621"/>
      <c r="Y13" s="622"/>
      <c r="Z13" s="673">
        <v>0.3</v>
      </c>
      <c r="AA13" s="673"/>
      <c r="AB13" s="673"/>
      <c r="AC13" s="673"/>
      <c r="AD13" s="674">
        <v>104616</v>
      </c>
      <c r="AE13" s="674"/>
      <c r="AF13" s="674"/>
      <c r="AG13" s="674"/>
      <c r="AH13" s="674"/>
      <c r="AI13" s="674"/>
      <c r="AJ13" s="674"/>
      <c r="AK13" s="674"/>
      <c r="AL13" s="643">
        <v>0.6</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6640417</v>
      </c>
      <c r="BH13" s="621"/>
      <c r="BI13" s="621"/>
      <c r="BJ13" s="621"/>
      <c r="BK13" s="621"/>
      <c r="BL13" s="621"/>
      <c r="BM13" s="621"/>
      <c r="BN13" s="622"/>
      <c r="BO13" s="673">
        <v>44.6</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3671275</v>
      </c>
      <c r="CS13" s="621"/>
      <c r="CT13" s="621"/>
      <c r="CU13" s="621"/>
      <c r="CV13" s="621"/>
      <c r="CW13" s="621"/>
      <c r="CX13" s="621"/>
      <c r="CY13" s="622"/>
      <c r="CZ13" s="673">
        <v>11.3</v>
      </c>
      <c r="DA13" s="673"/>
      <c r="DB13" s="673"/>
      <c r="DC13" s="673"/>
      <c r="DD13" s="626">
        <v>1807515</v>
      </c>
      <c r="DE13" s="621"/>
      <c r="DF13" s="621"/>
      <c r="DG13" s="621"/>
      <c r="DH13" s="621"/>
      <c r="DI13" s="621"/>
      <c r="DJ13" s="621"/>
      <c r="DK13" s="621"/>
      <c r="DL13" s="621"/>
      <c r="DM13" s="621"/>
      <c r="DN13" s="621"/>
      <c r="DO13" s="621"/>
      <c r="DP13" s="622"/>
      <c r="DQ13" s="626">
        <v>2302678</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249786</v>
      </c>
      <c r="BH14" s="621"/>
      <c r="BI14" s="621"/>
      <c r="BJ14" s="621"/>
      <c r="BK14" s="621"/>
      <c r="BL14" s="621"/>
      <c r="BM14" s="621"/>
      <c r="BN14" s="622"/>
      <c r="BO14" s="673">
        <v>1.7</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2682852</v>
      </c>
      <c r="CS14" s="621"/>
      <c r="CT14" s="621"/>
      <c r="CU14" s="621"/>
      <c r="CV14" s="621"/>
      <c r="CW14" s="621"/>
      <c r="CX14" s="621"/>
      <c r="CY14" s="622"/>
      <c r="CZ14" s="673">
        <v>8.1999999999999993</v>
      </c>
      <c r="DA14" s="673"/>
      <c r="DB14" s="673"/>
      <c r="DC14" s="673"/>
      <c r="DD14" s="626">
        <v>1342430</v>
      </c>
      <c r="DE14" s="621"/>
      <c r="DF14" s="621"/>
      <c r="DG14" s="621"/>
      <c r="DH14" s="621"/>
      <c r="DI14" s="621"/>
      <c r="DJ14" s="621"/>
      <c r="DK14" s="621"/>
      <c r="DL14" s="621"/>
      <c r="DM14" s="621"/>
      <c r="DN14" s="621"/>
      <c r="DO14" s="621"/>
      <c r="DP14" s="622"/>
      <c r="DQ14" s="626">
        <v>1224305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75657</v>
      </c>
      <c r="S15" s="621"/>
      <c r="T15" s="621"/>
      <c r="U15" s="621"/>
      <c r="V15" s="621"/>
      <c r="W15" s="621"/>
      <c r="X15" s="621"/>
      <c r="Y15" s="622"/>
      <c r="Z15" s="673">
        <v>0.2</v>
      </c>
      <c r="AA15" s="673"/>
      <c r="AB15" s="673"/>
      <c r="AC15" s="673"/>
      <c r="AD15" s="674">
        <v>75657</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622466</v>
      </c>
      <c r="BH15" s="621"/>
      <c r="BI15" s="621"/>
      <c r="BJ15" s="621"/>
      <c r="BK15" s="621"/>
      <c r="BL15" s="621"/>
      <c r="BM15" s="621"/>
      <c r="BN15" s="622"/>
      <c r="BO15" s="673">
        <v>4.2</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3867099</v>
      </c>
      <c r="CS15" s="621"/>
      <c r="CT15" s="621"/>
      <c r="CU15" s="621"/>
      <c r="CV15" s="621"/>
      <c r="CW15" s="621"/>
      <c r="CX15" s="621"/>
      <c r="CY15" s="622"/>
      <c r="CZ15" s="673">
        <v>11.9</v>
      </c>
      <c r="DA15" s="673"/>
      <c r="DB15" s="673"/>
      <c r="DC15" s="673"/>
      <c r="DD15" s="626">
        <v>289778</v>
      </c>
      <c r="DE15" s="621"/>
      <c r="DF15" s="621"/>
      <c r="DG15" s="621"/>
      <c r="DH15" s="621"/>
      <c r="DI15" s="621"/>
      <c r="DJ15" s="621"/>
      <c r="DK15" s="621"/>
      <c r="DL15" s="621"/>
      <c r="DM15" s="621"/>
      <c r="DN15" s="621"/>
      <c r="DO15" s="621"/>
      <c r="DP15" s="622"/>
      <c r="DQ15" s="626">
        <v>2926839</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2592803</v>
      </c>
      <c r="S16" s="621"/>
      <c r="T16" s="621"/>
      <c r="U16" s="621"/>
      <c r="V16" s="621"/>
      <c r="W16" s="621"/>
      <c r="X16" s="621"/>
      <c r="Y16" s="622"/>
      <c r="Z16" s="673">
        <v>7.7</v>
      </c>
      <c r="AA16" s="673"/>
      <c r="AB16" s="673"/>
      <c r="AC16" s="673"/>
      <c r="AD16" s="674">
        <v>2014300</v>
      </c>
      <c r="AE16" s="674"/>
      <c r="AF16" s="674"/>
      <c r="AG16" s="674"/>
      <c r="AH16" s="674"/>
      <c r="AI16" s="674"/>
      <c r="AJ16" s="674"/>
      <c r="AK16" s="674"/>
      <c r="AL16" s="643">
        <v>11.2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830</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830</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2014300</v>
      </c>
      <c r="S17" s="621"/>
      <c r="T17" s="621"/>
      <c r="U17" s="621"/>
      <c r="V17" s="621"/>
      <c r="W17" s="621"/>
      <c r="X17" s="621"/>
      <c r="Y17" s="622"/>
      <c r="Z17" s="673">
        <v>6</v>
      </c>
      <c r="AA17" s="673"/>
      <c r="AB17" s="673"/>
      <c r="AC17" s="673"/>
      <c r="AD17" s="674">
        <v>2014300</v>
      </c>
      <c r="AE17" s="674"/>
      <c r="AF17" s="674"/>
      <c r="AG17" s="674"/>
      <c r="AH17" s="674"/>
      <c r="AI17" s="674"/>
      <c r="AJ17" s="674"/>
      <c r="AK17" s="674"/>
      <c r="AL17" s="643">
        <v>11.2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3347414</v>
      </c>
      <c r="CS17" s="621"/>
      <c r="CT17" s="621"/>
      <c r="CU17" s="621"/>
      <c r="CV17" s="621"/>
      <c r="CW17" s="621"/>
      <c r="CX17" s="621"/>
      <c r="CY17" s="622"/>
      <c r="CZ17" s="673">
        <v>10.3</v>
      </c>
      <c r="DA17" s="673"/>
      <c r="DB17" s="673"/>
      <c r="DC17" s="673"/>
      <c r="DD17" s="626" t="s">
        <v>111</v>
      </c>
      <c r="DE17" s="621"/>
      <c r="DF17" s="621"/>
      <c r="DG17" s="621"/>
      <c r="DH17" s="621"/>
      <c r="DI17" s="621"/>
      <c r="DJ17" s="621"/>
      <c r="DK17" s="621"/>
      <c r="DL17" s="621"/>
      <c r="DM17" s="621"/>
      <c r="DN17" s="621"/>
      <c r="DO17" s="621"/>
      <c r="DP17" s="622"/>
      <c r="DQ17" s="626">
        <v>3333993</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578503</v>
      </c>
      <c r="S18" s="621"/>
      <c r="T18" s="621"/>
      <c r="U18" s="621"/>
      <c r="V18" s="621"/>
      <c r="W18" s="621"/>
      <c r="X18" s="621"/>
      <c r="Y18" s="622"/>
      <c r="Z18" s="673">
        <v>1.7</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1252304</v>
      </c>
      <c r="BH19" s="621"/>
      <c r="BI19" s="621"/>
      <c r="BJ19" s="621"/>
      <c r="BK19" s="621"/>
      <c r="BL19" s="621"/>
      <c r="BM19" s="621"/>
      <c r="BN19" s="622"/>
      <c r="BO19" s="673">
        <v>8.4</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19697833</v>
      </c>
      <c r="S20" s="621"/>
      <c r="T20" s="621"/>
      <c r="U20" s="621"/>
      <c r="V20" s="621"/>
      <c r="W20" s="621"/>
      <c r="X20" s="621"/>
      <c r="Y20" s="622"/>
      <c r="Z20" s="673">
        <v>58.8</v>
      </c>
      <c r="AA20" s="673"/>
      <c r="AB20" s="673"/>
      <c r="AC20" s="673"/>
      <c r="AD20" s="674">
        <v>17867026</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1252304</v>
      </c>
      <c r="BH20" s="621"/>
      <c r="BI20" s="621"/>
      <c r="BJ20" s="621"/>
      <c r="BK20" s="621"/>
      <c r="BL20" s="621"/>
      <c r="BM20" s="621"/>
      <c r="BN20" s="622"/>
      <c r="BO20" s="673">
        <v>8.4</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32585955</v>
      </c>
      <c r="CS20" s="621"/>
      <c r="CT20" s="621"/>
      <c r="CU20" s="621"/>
      <c r="CV20" s="621"/>
      <c r="CW20" s="621"/>
      <c r="CX20" s="621"/>
      <c r="CY20" s="622"/>
      <c r="CZ20" s="673">
        <v>100</v>
      </c>
      <c r="DA20" s="673"/>
      <c r="DB20" s="673"/>
      <c r="DC20" s="673"/>
      <c r="DD20" s="626">
        <v>4728140</v>
      </c>
      <c r="DE20" s="621"/>
      <c r="DF20" s="621"/>
      <c r="DG20" s="621"/>
      <c r="DH20" s="621"/>
      <c r="DI20" s="621"/>
      <c r="DJ20" s="621"/>
      <c r="DK20" s="621"/>
      <c r="DL20" s="621"/>
      <c r="DM20" s="621"/>
      <c r="DN20" s="621"/>
      <c r="DO20" s="621"/>
      <c r="DP20" s="622"/>
      <c r="DQ20" s="626">
        <v>21684937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18850</v>
      </c>
      <c r="S21" s="621"/>
      <c r="T21" s="621"/>
      <c r="U21" s="621"/>
      <c r="V21" s="621"/>
      <c r="W21" s="621"/>
      <c r="X21" s="621"/>
      <c r="Y21" s="622"/>
      <c r="Z21" s="673">
        <v>0.1</v>
      </c>
      <c r="AA21" s="673"/>
      <c r="AB21" s="673"/>
      <c r="AC21" s="673"/>
      <c r="AD21" s="674">
        <v>18850</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951551</v>
      </c>
      <c r="S22" s="621"/>
      <c r="T22" s="621"/>
      <c r="U22" s="621"/>
      <c r="V22" s="621"/>
      <c r="W22" s="621"/>
      <c r="X22" s="621"/>
      <c r="Y22" s="622"/>
      <c r="Z22" s="673">
        <v>2.8</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315600</v>
      </c>
      <c r="S23" s="621"/>
      <c r="T23" s="621"/>
      <c r="U23" s="621"/>
      <c r="V23" s="621"/>
      <c r="W23" s="621"/>
      <c r="X23" s="621"/>
      <c r="Y23" s="622"/>
      <c r="Z23" s="673">
        <v>0.9</v>
      </c>
      <c r="AA23" s="673"/>
      <c r="AB23" s="673"/>
      <c r="AC23" s="673"/>
      <c r="AD23" s="674">
        <v>49812</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1252304</v>
      </c>
      <c r="BH23" s="621"/>
      <c r="BI23" s="621"/>
      <c r="BJ23" s="621"/>
      <c r="BK23" s="621"/>
      <c r="BL23" s="621"/>
      <c r="BM23" s="621"/>
      <c r="BN23" s="622"/>
      <c r="BO23" s="673">
        <v>8.4</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49877</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13669624</v>
      </c>
      <c r="CS24" s="671"/>
      <c r="CT24" s="671"/>
      <c r="CU24" s="671"/>
      <c r="CV24" s="671"/>
      <c r="CW24" s="671"/>
      <c r="CX24" s="671"/>
      <c r="CY24" s="718"/>
      <c r="CZ24" s="722">
        <v>41.9</v>
      </c>
      <c r="DA24" s="723"/>
      <c r="DB24" s="723"/>
      <c r="DC24" s="724"/>
      <c r="DD24" s="717">
        <v>8830828</v>
      </c>
      <c r="DE24" s="671"/>
      <c r="DF24" s="671"/>
      <c r="DG24" s="671"/>
      <c r="DH24" s="671"/>
      <c r="DI24" s="671"/>
      <c r="DJ24" s="671"/>
      <c r="DK24" s="718"/>
      <c r="DL24" s="717">
        <v>8787868</v>
      </c>
      <c r="DM24" s="671"/>
      <c r="DN24" s="671"/>
      <c r="DO24" s="671"/>
      <c r="DP24" s="671"/>
      <c r="DQ24" s="671"/>
      <c r="DR24" s="671"/>
      <c r="DS24" s="671"/>
      <c r="DT24" s="671"/>
      <c r="DU24" s="671"/>
      <c r="DV24" s="718"/>
      <c r="DW24" s="719">
        <v>46.2</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4387778</v>
      </c>
      <c r="S25" s="621"/>
      <c r="T25" s="621"/>
      <c r="U25" s="621"/>
      <c r="V25" s="621"/>
      <c r="W25" s="621"/>
      <c r="X25" s="621"/>
      <c r="Y25" s="622"/>
      <c r="Z25" s="673">
        <v>13.1</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4407994</v>
      </c>
      <c r="CS25" s="639"/>
      <c r="CT25" s="639"/>
      <c r="CU25" s="639"/>
      <c r="CV25" s="639"/>
      <c r="CW25" s="639"/>
      <c r="CX25" s="639"/>
      <c r="CY25" s="640"/>
      <c r="CZ25" s="623">
        <v>13.5</v>
      </c>
      <c r="DA25" s="641"/>
      <c r="DB25" s="641"/>
      <c r="DC25" s="642"/>
      <c r="DD25" s="626">
        <v>3847758</v>
      </c>
      <c r="DE25" s="639"/>
      <c r="DF25" s="639"/>
      <c r="DG25" s="639"/>
      <c r="DH25" s="639"/>
      <c r="DI25" s="639"/>
      <c r="DJ25" s="639"/>
      <c r="DK25" s="640"/>
      <c r="DL25" s="626">
        <v>3829438</v>
      </c>
      <c r="DM25" s="639"/>
      <c r="DN25" s="639"/>
      <c r="DO25" s="639"/>
      <c r="DP25" s="639"/>
      <c r="DQ25" s="639"/>
      <c r="DR25" s="639"/>
      <c r="DS25" s="639"/>
      <c r="DT25" s="639"/>
      <c r="DU25" s="639"/>
      <c r="DV25" s="640"/>
      <c r="DW25" s="643">
        <v>20.100000000000001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3102730</v>
      </c>
      <c r="CS26" s="621"/>
      <c r="CT26" s="621"/>
      <c r="CU26" s="621"/>
      <c r="CV26" s="621"/>
      <c r="CW26" s="621"/>
      <c r="CX26" s="621"/>
      <c r="CY26" s="622"/>
      <c r="CZ26" s="623">
        <v>9.5</v>
      </c>
      <c r="DA26" s="641"/>
      <c r="DB26" s="641"/>
      <c r="DC26" s="642"/>
      <c r="DD26" s="626">
        <v>2600820</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2233310</v>
      </c>
      <c r="S27" s="621"/>
      <c r="T27" s="621"/>
      <c r="U27" s="621"/>
      <c r="V27" s="621"/>
      <c r="W27" s="621"/>
      <c r="X27" s="621"/>
      <c r="Y27" s="622"/>
      <c r="Z27" s="673">
        <v>6.7</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14874470</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5914216</v>
      </c>
      <c r="CS27" s="639"/>
      <c r="CT27" s="639"/>
      <c r="CU27" s="639"/>
      <c r="CV27" s="639"/>
      <c r="CW27" s="639"/>
      <c r="CX27" s="639"/>
      <c r="CY27" s="640"/>
      <c r="CZ27" s="623">
        <v>18.100000000000001</v>
      </c>
      <c r="DA27" s="641"/>
      <c r="DB27" s="641"/>
      <c r="DC27" s="642"/>
      <c r="DD27" s="626">
        <v>1649077</v>
      </c>
      <c r="DE27" s="639"/>
      <c r="DF27" s="639"/>
      <c r="DG27" s="639"/>
      <c r="DH27" s="639"/>
      <c r="DI27" s="639"/>
      <c r="DJ27" s="639"/>
      <c r="DK27" s="640"/>
      <c r="DL27" s="626">
        <v>1649077</v>
      </c>
      <c r="DM27" s="639"/>
      <c r="DN27" s="639"/>
      <c r="DO27" s="639"/>
      <c r="DP27" s="639"/>
      <c r="DQ27" s="639"/>
      <c r="DR27" s="639"/>
      <c r="DS27" s="639"/>
      <c r="DT27" s="639"/>
      <c r="DU27" s="639"/>
      <c r="DV27" s="640"/>
      <c r="DW27" s="643">
        <v>8.6999999999999993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35986</v>
      </c>
      <c r="S28" s="621"/>
      <c r="T28" s="621"/>
      <c r="U28" s="621"/>
      <c r="V28" s="621"/>
      <c r="W28" s="621"/>
      <c r="X28" s="621"/>
      <c r="Y28" s="622"/>
      <c r="Z28" s="673">
        <v>0.1</v>
      </c>
      <c r="AA28" s="673"/>
      <c r="AB28" s="673"/>
      <c r="AC28" s="673"/>
      <c r="AD28" s="674">
        <v>9905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3347414</v>
      </c>
      <c r="CS28" s="621"/>
      <c r="CT28" s="621"/>
      <c r="CU28" s="621"/>
      <c r="CV28" s="621"/>
      <c r="CW28" s="621"/>
      <c r="CX28" s="621"/>
      <c r="CY28" s="622"/>
      <c r="CZ28" s="623">
        <v>10.3</v>
      </c>
      <c r="DA28" s="641"/>
      <c r="DB28" s="641"/>
      <c r="DC28" s="642"/>
      <c r="DD28" s="626">
        <v>3333993</v>
      </c>
      <c r="DE28" s="621"/>
      <c r="DF28" s="621"/>
      <c r="DG28" s="621"/>
      <c r="DH28" s="621"/>
      <c r="DI28" s="621"/>
      <c r="DJ28" s="621"/>
      <c r="DK28" s="622"/>
      <c r="DL28" s="626">
        <v>3309353</v>
      </c>
      <c r="DM28" s="621"/>
      <c r="DN28" s="621"/>
      <c r="DO28" s="621"/>
      <c r="DP28" s="621"/>
      <c r="DQ28" s="621"/>
      <c r="DR28" s="621"/>
      <c r="DS28" s="621"/>
      <c r="DT28" s="621"/>
      <c r="DU28" s="621"/>
      <c r="DV28" s="622"/>
      <c r="DW28" s="643">
        <v>17.399999999999999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239434</v>
      </c>
      <c r="S29" s="621"/>
      <c r="T29" s="621"/>
      <c r="U29" s="621"/>
      <c r="V29" s="621"/>
      <c r="W29" s="621"/>
      <c r="X29" s="621"/>
      <c r="Y29" s="622"/>
      <c r="Z29" s="673">
        <v>0.7</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57</v>
      </c>
      <c r="CG29" s="654"/>
      <c r="CH29" s="654"/>
      <c r="CI29" s="654"/>
      <c r="CJ29" s="654"/>
      <c r="CK29" s="654"/>
      <c r="CL29" s="654"/>
      <c r="CM29" s="654"/>
      <c r="CN29" s="654"/>
      <c r="CO29" s="654"/>
      <c r="CP29" s="654"/>
      <c r="CQ29" s="655"/>
      <c r="CR29" s="620">
        <v>3347414</v>
      </c>
      <c r="CS29" s="639"/>
      <c r="CT29" s="639"/>
      <c r="CU29" s="639"/>
      <c r="CV29" s="639"/>
      <c r="CW29" s="639"/>
      <c r="CX29" s="639"/>
      <c r="CY29" s="640"/>
      <c r="CZ29" s="623">
        <v>10.3</v>
      </c>
      <c r="DA29" s="641"/>
      <c r="DB29" s="641"/>
      <c r="DC29" s="642"/>
      <c r="DD29" s="626">
        <v>3333993</v>
      </c>
      <c r="DE29" s="639"/>
      <c r="DF29" s="639"/>
      <c r="DG29" s="639"/>
      <c r="DH29" s="639"/>
      <c r="DI29" s="639"/>
      <c r="DJ29" s="639"/>
      <c r="DK29" s="640"/>
      <c r="DL29" s="626">
        <v>3309353</v>
      </c>
      <c r="DM29" s="639"/>
      <c r="DN29" s="639"/>
      <c r="DO29" s="639"/>
      <c r="DP29" s="639"/>
      <c r="DQ29" s="639"/>
      <c r="DR29" s="639"/>
      <c r="DS29" s="639"/>
      <c r="DT29" s="639"/>
      <c r="DU29" s="639"/>
      <c r="DV29" s="640"/>
      <c r="DW29" s="643">
        <v>17.399999999999999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604805</v>
      </c>
      <c r="S30" s="621"/>
      <c r="T30" s="621"/>
      <c r="U30" s="621"/>
      <c r="V30" s="621"/>
      <c r="W30" s="621"/>
      <c r="X30" s="621"/>
      <c r="Y30" s="622"/>
      <c r="Z30" s="673">
        <v>1.8</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95.7</v>
      </c>
      <c r="BN30" s="687"/>
      <c r="BO30" s="687"/>
      <c r="BP30" s="687"/>
      <c r="BQ30" s="689"/>
      <c r="BR30" s="686">
        <v>98.8</v>
      </c>
      <c r="BS30" s="687"/>
      <c r="BT30" s="687"/>
      <c r="BU30" s="687"/>
      <c r="BV30" s="687"/>
      <c r="BW30" s="687"/>
      <c r="BX30" s="688">
        <v>95.3</v>
      </c>
      <c r="BY30" s="687"/>
      <c r="BZ30" s="687"/>
      <c r="CA30" s="687"/>
      <c r="CB30" s="689"/>
      <c r="CD30" s="692"/>
      <c r="CE30" s="693"/>
      <c r="CF30" s="657" t="s">
        <v>292</v>
      </c>
      <c r="CG30" s="654"/>
      <c r="CH30" s="654"/>
      <c r="CI30" s="654"/>
      <c r="CJ30" s="654"/>
      <c r="CK30" s="654"/>
      <c r="CL30" s="654"/>
      <c r="CM30" s="654"/>
      <c r="CN30" s="654"/>
      <c r="CO30" s="654"/>
      <c r="CP30" s="654"/>
      <c r="CQ30" s="655"/>
      <c r="CR30" s="620">
        <v>3161483</v>
      </c>
      <c r="CS30" s="621"/>
      <c r="CT30" s="621"/>
      <c r="CU30" s="621"/>
      <c r="CV30" s="621"/>
      <c r="CW30" s="621"/>
      <c r="CX30" s="621"/>
      <c r="CY30" s="622"/>
      <c r="CZ30" s="623">
        <v>9.6999999999999993</v>
      </c>
      <c r="DA30" s="641"/>
      <c r="DB30" s="641"/>
      <c r="DC30" s="642"/>
      <c r="DD30" s="626">
        <v>3148062</v>
      </c>
      <c r="DE30" s="621"/>
      <c r="DF30" s="621"/>
      <c r="DG30" s="621"/>
      <c r="DH30" s="621"/>
      <c r="DI30" s="621"/>
      <c r="DJ30" s="621"/>
      <c r="DK30" s="622"/>
      <c r="DL30" s="626">
        <v>3123422</v>
      </c>
      <c r="DM30" s="621"/>
      <c r="DN30" s="621"/>
      <c r="DO30" s="621"/>
      <c r="DP30" s="621"/>
      <c r="DQ30" s="621"/>
      <c r="DR30" s="621"/>
      <c r="DS30" s="621"/>
      <c r="DT30" s="621"/>
      <c r="DU30" s="621"/>
      <c r="DV30" s="622"/>
      <c r="DW30" s="643">
        <v>16.399999999999999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1282650</v>
      </c>
      <c r="S31" s="621"/>
      <c r="T31" s="621"/>
      <c r="U31" s="621"/>
      <c r="V31" s="621"/>
      <c r="W31" s="621"/>
      <c r="X31" s="621"/>
      <c r="Y31" s="622"/>
      <c r="Z31" s="673">
        <v>3.8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94.7</v>
      </c>
      <c r="BN31" s="685"/>
      <c r="BO31" s="685"/>
      <c r="BP31" s="685"/>
      <c r="BQ31" s="649"/>
      <c r="BR31" s="684">
        <v>98.6</v>
      </c>
      <c r="BS31" s="639"/>
      <c r="BT31" s="639"/>
      <c r="BU31" s="639"/>
      <c r="BV31" s="639"/>
      <c r="BW31" s="639"/>
      <c r="BX31" s="675">
        <v>94.3</v>
      </c>
      <c r="BY31" s="685"/>
      <c r="BZ31" s="685"/>
      <c r="CA31" s="685"/>
      <c r="CB31" s="649"/>
      <c r="CD31" s="692"/>
      <c r="CE31" s="693"/>
      <c r="CF31" s="657" t="s">
        <v>296</v>
      </c>
      <c r="CG31" s="654"/>
      <c r="CH31" s="654"/>
      <c r="CI31" s="654"/>
      <c r="CJ31" s="654"/>
      <c r="CK31" s="654"/>
      <c r="CL31" s="654"/>
      <c r="CM31" s="654"/>
      <c r="CN31" s="654"/>
      <c r="CO31" s="654"/>
      <c r="CP31" s="654"/>
      <c r="CQ31" s="655"/>
      <c r="CR31" s="620">
        <v>185931</v>
      </c>
      <c r="CS31" s="639"/>
      <c r="CT31" s="639"/>
      <c r="CU31" s="639"/>
      <c r="CV31" s="639"/>
      <c r="CW31" s="639"/>
      <c r="CX31" s="639"/>
      <c r="CY31" s="640"/>
      <c r="CZ31" s="623">
        <v>0.6</v>
      </c>
      <c r="DA31" s="641"/>
      <c r="DB31" s="641"/>
      <c r="DC31" s="642"/>
      <c r="DD31" s="626">
        <v>185931</v>
      </c>
      <c r="DE31" s="639"/>
      <c r="DF31" s="639"/>
      <c r="DG31" s="639"/>
      <c r="DH31" s="639"/>
      <c r="DI31" s="639"/>
      <c r="DJ31" s="639"/>
      <c r="DK31" s="640"/>
      <c r="DL31" s="626">
        <v>185931</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569208</v>
      </c>
      <c r="S32" s="621"/>
      <c r="T32" s="621"/>
      <c r="U32" s="621"/>
      <c r="V32" s="621"/>
      <c r="W32" s="621"/>
      <c r="X32" s="621"/>
      <c r="Y32" s="622"/>
      <c r="Z32" s="673">
        <v>1.7</v>
      </c>
      <c r="AA32" s="673"/>
      <c r="AB32" s="673"/>
      <c r="AC32" s="673"/>
      <c r="AD32" s="674">
        <v>11882</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99.1</v>
      </c>
      <c r="BH32" s="605"/>
      <c r="BI32" s="605"/>
      <c r="BJ32" s="605"/>
      <c r="BK32" s="605"/>
      <c r="BL32" s="605"/>
      <c r="BM32" s="668">
        <v>96.2</v>
      </c>
      <c r="BN32" s="605"/>
      <c r="BO32" s="605"/>
      <c r="BP32" s="605"/>
      <c r="BQ32" s="662"/>
      <c r="BR32" s="683">
        <v>98.9</v>
      </c>
      <c r="BS32" s="605"/>
      <c r="BT32" s="605"/>
      <c r="BU32" s="605"/>
      <c r="BV32" s="605"/>
      <c r="BW32" s="605"/>
      <c r="BX32" s="668">
        <v>95.8</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3108300</v>
      </c>
      <c r="S33" s="621"/>
      <c r="T33" s="621"/>
      <c r="U33" s="621"/>
      <c r="V33" s="621"/>
      <c r="W33" s="621"/>
      <c r="X33" s="621"/>
      <c r="Y33" s="622"/>
      <c r="Z33" s="673">
        <v>9.3000000000000007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14187361</v>
      </c>
      <c r="CS33" s="639"/>
      <c r="CT33" s="639"/>
      <c r="CU33" s="639"/>
      <c r="CV33" s="639"/>
      <c r="CW33" s="639"/>
      <c r="CX33" s="639"/>
      <c r="CY33" s="640"/>
      <c r="CZ33" s="623">
        <v>43.5</v>
      </c>
      <c r="DA33" s="641"/>
      <c r="DB33" s="641"/>
      <c r="DC33" s="642"/>
      <c r="DD33" s="626">
        <v>11991015</v>
      </c>
      <c r="DE33" s="639"/>
      <c r="DF33" s="639"/>
      <c r="DG33" s="639"/>
      <c r="DH33" s="639"/>
      <c r="DI33" s="639"/>
      <c r="DJ33" s="639"/>
      <c r="DK33" s="640"/>
      <c r="DL33" s="626">
        <v>8575788</v>
      </c>
      <c r="DM33" s="639"/>
      <c r="DN33" s="639"/>
      <c r="DO33" s="639"/>
      <c r="DP33" s="639"/>
      <c r="DQ33" s="639"/>
      <c r="DR33" s="639"/>
      <c r="DS33" s="639"/>
      <c r="DT33" s="639"/>
      <c r="DU33" s="639"/>
      <c r="DV33" s="640"/>
      <c r="DW33" s="643">
        <v>45.1</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5542056</v>
      </c>
      <c r="CS34" s="621"/>
      <c r="CT34" s="621"/>
      <c r="CU34" s="621"/>
      <c r="CV34" s="621"/>
      <c r="CW34" s="621"/>
      <c r="CX34" s="621"/>
      <c r="CY34" s="622"/>
      <c r="CZ34" s="623">
        <v>17</v>
      </c>
      <c r="DA34" s="641"/>
      <c r="DB34" s="641"/>
      <c r="DC34" s="642"/>
      <c r="DD34" s="626">
        <v>4463416</v>
      </c>
      <c r="DE34" s="621"/>
      <c r="DF34" s="621"/>
      <c r="DG34" s="621"/>
      <c r="DH34" s="621"/>
      <c r="DI34" s="621"/>
      <c r="DJ34" s="621"/>
      <c r="DK34" s="622"/>
      <c r="DL34" s="626">
        <v>3350414</v>
      </c>
      <c r="DM34" s="621"/>
      <c r="DN34" s="621"/>
      <c r="DO34" s="621"/>
      <c r="DP34" s="621"/>
      <c r="DQ34" s="621"/>
      <c r="DR34" s="621"/>
      <c r="DS34" s="621"/>
      <c r="DT34" s="621"/>
      <c r="DU34" s="621"/>
      <c r="DV34" s="622"/>
      <c r="DW34" s="643">
        <v>17.600000000000001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1070000</v>
      </c>
      <c r="S35" s="621"/>
      <c r="T35" s="621"/>
      <c r="U35" s="621"/>
      <c r="V35" s="621"/>
      <c r="W35" s="621"/>
      <c r="X35" s="621"/>
      <c r="Y35" s="622"/>
      <c r="Z35" s="673">
        <v>3.2</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4314756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307371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175922</v>
      </c>
      <c r="CS35" s="639"/>
      <c r="CT35" s="639"/>
      <c r="CU35" s="639"/>
      <c r="CV35" s="639"/>
      <c r="CW35" s="639"/>
      <c r="CX35" s="639"/>
      <c r="CY35" s="640"/>
      <c r="CZ35" s="623">
        <v>0.5</v>
      </c>
      <c r="DA35" s="641"/>
      <c r="DB35" s="641"/>
      <c r="DC35" s="642"/>
      <c r="DD35" s="626">
        <v>166217</v>
      </c>
      <c r="DE35" s="639"/>
      <c r="DF35" s="639"/>
      <c r="DG35" s="639"/>
      <c r="DH35" s="639"/>
      <c r="DI35" s="639"/>
      <c r="DJ35" s="639"/>
      <c r="DK35" s="640"/>
      <c r="DL35" s="626">
        <v>166217</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33495182</v>
      </c>
      <c r="S36" s="661"/>
      <c r="T36" s="661"/>
      <c r="U36" s="661"/>
      <c r="V36" s="661"/>
      <c r="W36" s="661"/>
      <c r="X36" s="661"/>
      <c r="Y36" s="664"/>
      <c r="Z36" s="665">
        <v>100</v>
      </c>
      <c r="AA36" s="665"/>
      <c r="AB36" s="665"/>
      <c r="AC36" s="665"/>
      <c r="AD36" s="666">
        <v>17957475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1097200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245076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4859679</v>
      </c>
      <c r="CS36" s="621"/>
      <c r="CT36" s="621"/>
      <c r="CU36" s="621"/>
      <c r="CV36" s="621"/>
      <c r="CW36" s="621"/>
      <c r="CX36" s="621"/>
      <c r="CY36" s="622"/>
      <c r="CZ36" s="623">
        <v>14.9</v>
      </c>
      <c r="DA36" s="641"/>
      <c r="DB36" s="641"/>
      <c r="DC36" s="642"/>
      <c r="DD36" s="626">
        <v>4197897</v>
      </c>
      <c r="DE36" s="621"/>
      <c r="DF36" s="621"/>
      <c r="DG36" s="621"/>
      <c r="DH36" s="621"/>
      <c r="DI36" s="621"/>
      <c r="DJ36" s="621"/>
      <c r="DK36" s="622"/>
      <c r="DL36" s="626">
        <v>2850760</v>
      </c>
      <c r="DM36" s="621"/>
      <c r="DN36" s="621"/>
      <c r="DO36" s="621"/>
      <c r="DP36" s="621"/>
      <c r="DQ36" s="621"/>
      <c r="DR36" s="621"/>
      <c r="DS36" s="621"/>
      <c r="DT36" s="621"/>
      <c r="DU36" s="621"/>
      <c r="DV36" s="622"/>
      <c r="DW36" s="643">
        <v>15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1044438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11265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2204409</v>
      </c>
      <c r="CS37" s="639"/>
      <c r="CT37" s="639"/>
      <c r="CU37" s="639"/>
      <c r="CV37" s="639"/>
      <c r="CW37" s="639"/>
      <c r="CX37" s="639"/>
      <c r="CY37" s="640"/>
      <c r="CZ37" s="623">
        <v>6.8</v>
      </c>
      <c r="DA37" s="641"/>
      <c r="DB37" s="641"/>
      <c r="DC37" s="642"/>
      <c r="DD37" s="626">
        <v>2204409</v>
      </c>
      <c r="DE37" s="639"/>
      <c r="DF37" s="639"/>
      <c r="DG37" s="639"/>
      <c r="DH37" s="639"/>
      <c r="DI37" s="639"/>
      <c r="DJ37" s="639"/>
      <c r="DK37" s="640"/>
      <c r="DL37" s="626">
        <v>2043687</v>
      </c>
      <c r="DM37" s="639"/>
      <c r="DN37" s="639"/>
      <c r="DO37" s="639"/>
      <c r="DP37" s="639"/>
      <c r="DQ37" s="639"/>
      <c r="DR37" s="639"/>
      <c r="DS37" s="639"/>
      <c r="DT37" s="639"/>
      <c r="DU37" s="639"/>
      <c r="DV37" s="640"/>
      <c r="DW37" s="643">
        <v>10.7</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55611</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19062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3214707</v>
      </c>
      <c r="CS38" s="621"/>
      <c r="CT38" s="621"/>
      <c r="CU38" s="621"/>
      <c r="CV38" s="621"/>
      <c r="CW38" s="621"/>
      <c r="CX38" s="621"/>
      <c r="CY38" s="622"/>
      <c r="CZ38" s="623">
        <v>9.9</v>
      </c>
      <c r="DA38" s="641"/>
      <c r="DB38" s="641"/>
      <c r="DC38" s="642"/>
      <c r="DD38" s="626">
        <v>2847836</v>
      </c>
      <c r="DE38" s="621"/>
      <c r="DF38" s="621"/>
      <c r="DG38" s="621"/>
      <c r="DH38" s="621"/>
      <c r="DI38" s="621"/>
      <c r="DJ38" s="621"/>
      <c r="DK38" s="622"/>
      <c r="DL38" s="626">
        <v>2208397</v>
      </c>
      <c r="DM38" s="621"/>
      <c r="DN38" s="621"/>
      <c r="DO38" s="621"/>
      <c r="DP38" s="621"/>
      <c r="DQ38" s="621"/>
      <c r="DR38" s="621"/>
      <c r="DS38" s="621"/>
      <c r="DT38" s="621"/>
      <c r="DU38" s="621"/>
      <c r="DV38" s="622"/>
      <c r="DW38" s="643">
        <v>11.6</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369997</v>
      </c>
      <c r="CS39" s="639"/>
      <c r="CT39" s="639"/>
      <c r="CU39" s="639"/>
      <c r="CV39" s="639"/>
      <c r="CW39" s="639"/>
      <c r="CX39" s="639"/>
      <c r="CY39" s="640"/>
      <c r="CZ39" s="623">
        <v>1.1000000000000001</v>
      </c>
      <c r="DA39" s="641"/>
      <c r="DB39" s="641"/>
      <c r="DC39" s="642"/>
      <c r="DD39" s="626">
        <v>290649</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610693</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25000</v>
      </c>
      <c r="CS40" s="621"/>
      <c r="CT40" s="621"/>
      <c r="CU40" s="621"/>
      <c r="CV40" s="621"/>
      <c r="CW40" s="621"/>
      <c r="CX40" s="621"/>
      <c r="CY40" s="622"/>
      <c r="CZ40" s="623">
        <v>0.1</v>
      </c>
      <c r="DA40" s="641"/>
      <c r="DB40" s="641"/>
      <c r="DC40" s="642"/>
      <c r="DD40" s="626">
        <v>25000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1506814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4728970</v>
      </c>
      <c r="CS42" s="621"/>
      <c r="CT42" s="621"/>
      <c r="CU42" s="621"/>
      <c r="CV42" s="621"/>
      <c r="CW42" s="621"/>
      <c r="CX42" s="621"/>
      <c r="CY42" s="622"/>
      <c r="CZ42" s="623">
        <v>14.5</v>
      </c>
      <c r="DA42" s="624"/>
      <c r="DB42" s="624"/>
      <c r="DC42" s="625"/>
      <c r="DD42" s="626">
        <v>863094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162659</v>
      </c>
      <c r="CS43" s="639"/>
      <c r="CT43" s="639"/>
      <c r="CU43" s="639"/>
      <c r="CV43" s="639"/>
      <c r="CW43" s="639"/>
      <c r="CX43" s="639"/>
      <c r="CY43" s="640"/>
      <c r="CZ43" s="623">
        <v>0.5</v>
      </c>
      <c r="DA43" s="641"/>
      <c r="DB43" s="641"/>
      <c r="DC43" s="642"/>
      <c r="DD43" s="626">
        <v>161786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4728140</v>
      </c>
      <c r="CS44" s="621"/>
      <c r="CT44" s="621"/>
      <c r="CU44" s="621"/>
      <c r="CV44" s="621"/>
      <c r="CW44" s="621"/>
      <c r="CX44" s="621"/>
      <c r="CY44" s="622"/>
      <c r="CZ44" s="623">
        <v>14.5</v>
      </c>
      <c r="DA44" s="624"/>
      <c r="DB44" s="624"/>
      <c r="DC44" s="625"/>
      <c r="DD44" s="626">
        <v>862264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2218534</v>
      </c>
      <c r="CS45" s="639"/>
      <c r="CT45" s="639"/>
      <c r="CU45" s="639"/>
      <c r="CV45" s="639"/>
      <c r="CW45" s="639"/>
      <c r="CX45" s="639"/>
      <c r="CY45" s="640"/>
      <c r="CZ45" s="623">
        <v>6.8</v>
      </c>
      <c r="DA45" s="641"/>
      <c r="DB45" s="641"/>
      <c r="DC45" s="642"/>
      <c r="DD45" s="626">
        <v>186059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2374955</v>
      </c>
      <c r="CS46" s="621"/>
      <c r="CT46" s="621"/>
      <c r="CU46" s="621"/>
      <c r="CV46" s="621"/>
      <c r="CW46" s="621"/>
      <c r="CX46" s="621"/>
      <c r="CY46" s="622"/>
      <c r="CZ46" s="623">
        <v>7.3</v>
      </c>
      <c r="DA46" s="624"/>
      <c r="DB46" s="624"/>
      <c r="DC46" s="625"/>
      <c r="DD46" s="626">
        <v>658804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830</v>
      </c>
      <c r="CS47" s="639"/>
      <c r="CT47" s="639"/>
      <c r="CU47" s="639"/>
      <c r="CV47" s="639"/>
      <c r="CW47" s="639"/>
      <c r="CX47" s="639"/>
      <c r="CY47" s="640"/>
      <c r="CZ47" s="623">
        <v>0</v>
      </c>
      <c r="DA47" s="641"/>
      <c r="DB47" s="641"/>
      <c r="DC47" s="642"/>
      <c r="DD47" s="626">
        <v>830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32585955</v>
      </c>
      <c r="CS49" s="605"/>
      <c r="CT49" s="605"/>
      <c r="CU49" s="605"/>
      <c r="CV49" s="605"/>
      <c r="CW49" s="605"/>
      <c r="CX49" s="605"/>
      <c r="CY49" s="606"/>
      <c r="CZ49" s="607">
        <v>100</v>
      </c>
      <c r="DA49" s="608"/>
      <c r="DB49" s="608"/>
      <c r="DC49" s="609"/>
      <c r="DD49" s="610">
        <v>21684937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33506</v>
      </c>
      <c r="R7" s="1134"/>
      <c r="S7" s="1134"/>
      <c r="T7" s="1134"/>
      <c r="U7" s="1134"/>
      <c r="V7" s="1134">
        <v>32597</v>
      </c>
      <c r="W7" s="1134"/>
      <c r="X7" s="1134"/>
      <c r="Y7" s="1134"/>
      <c r="Z7" s="1134"/>
      <c r="AA7" s="1134">
        <v>908</v>
      </c>
      <c r="AB7" s="1134"/>
      <c r="AC7" s="1134"/>
      <c r="AD7" s="1134"/>
      <c r="AE7" s="1135"/>
      <c r="AF7" s="1136">
        <v>899</v>
      </c>
      <c r="AG7" s="1137"/>
      <c r="AH7" s="1137"/>
      <c r="AI7" s="1137"/>
      <c r="AJ7" s="1138"/>
      <c r="AK7" s="1120">
        <v>583</v>
      </c>
      <c r="AL7" s="1121"/>
      <c r="AM7" s="1121"/>
      <c r="AN7" s="1121"/>
      <c r="AO7" s="1121"/>
      <c r="AP7" s="1121">
        <v>25141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562</v>
      </c>
      <c r="BT7" s="1125"/>
      <c r="BU7" s="1125"/>
      <c r="BV7" s="1125"/>
      <c r="BW7" s="1125"/>
      <c r="BX7" s="1125"/>
      <c r="BY7" s="1125"/>
      <c r="BZ7" s="1125"/>
      <c r="CA7" s="1125"/>
      <c r="CB7" s="1125"/>
      <c r="CC7" s="1125"/>
      <c r="CD7" s="1125"/>
      <c r="CE7" s="1125"/>
      <c r="CF7" s="1125"/>
      <c r="CG7" s="1126"/>
      <c r="CH7" s="1117">
        <v>-17</v>
      </c>
      <c r="CI7" s="1118"/>
      <c r="CJ7" s="1118"/>
      <c r="CK7" s="1118"/>
      <c r="CL7" s="1119"/>
      <c r="CM7" s="1117">
        <v>296</v>
      </c>
      <c r="CN7" s="1118"/>
      <c r="CO7" s="1118"/>
      <c r="CP7" s="1118"/>
      <c r="CQ7" s="1119"/>
      <c r="CR7" s="1117">
        <v>2</v>
      </c>
      <c r="CS7" s="1118"/>
      <c r="CT7" s="1118"/>
      <c r="CU7" s="1118"/>
      <c r="CV7" s="1119"/>
      <c r="CW7" s="1117" t="s">
        <v>548</v>
      </c>
      <c r="CX7" s="1118"/>
      <c r="CY7" s="1118"/>
      <c r="CZ7" s="1118"/>
      <c r="DA7" s="1119"/>
      <c r="DB7" s="1117" t="s">
        <v>548</v>
      </c>
      <c r="DC7" s="1118"/>
      <c r="DD7" s="1118"/>
      <c r="DE7" s="1118"/>
      <c r="DF7" s="1119"/>
      <c r="DG7" s="1117">
        <v>1463</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76</v>
      </c>
      <c r="R8" s="1073"/>
      <c r="S8" s="1073"/>
      <c r="T8" s="1073"/>
      <c r="U8" s="1073"/>
      <c r="V8" s="1073">
        <v>75</v>
      </c>
      <c r="W8" s="1073"/>
      <c r="X8" s="1073"/>
      <c r="Y8" s="1073"/>
      <c r="Z8" s="1073"/>
      <c r="AA8" s="1073">
        <v>1</v>
      </c>
      <c r="AB8" s="1073"/>
      <c r="AC8" s="1073"/>
      <c r="AD8" s="1073"/>
      <c r="AE8" s="1074"/>
      <c r="AF8" s="1048">
        <v>1</v>
      </c>
      <c r="AG8" s="1049"/>
      <c r="AH8" s="1049"/>
      <c r="AI8" s="1049"/>
      <c r="AJ8" s="1050"/>
      <c r="AK8" s="1115">
        <v>22</v>
      </c>
      <c r="AL8" s="1116"/>
      <c r="AM8" s="1116"/>
      <c r="AN8" s="1116"/>
      <c r="AO8" s="1116"/>
      <c r="AP8" s="1116">
        <v>208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0</v>
      </c>
      <c r="R9" s="1073"/>
      <c r="S9" s="1073"/>
      <c r="T9" s="1073"/>
      <c r="U9" s="1073"/>
      <c r="V9" s="1073">
        <v>0</v>
      </c>
      <c r="W9" s="1073"/>
      <c r="X9" s="1073"/>
      <c r="Y9" s="1073"/>
      <c r="Z9" s="1073"/>
      <c r="AA9" s="1073">
        <v>0</v>
      </c>
      <c r="AB9" s="1073"/>
      <c r="AC9" s="1073"/>
      <c r="AD9" s="1073"/>
      <c r="AE9" s="1074"/>
      <c r="AF9" s="1048">
        <v>0</v>
      </c>
      <c r="AG9" s="1049"/>
      <c r="AH9" s="1049"/>
      <c r="AI9" s="1049"/>
      <c r="AJ9" s="1050"/>
      <c r="AK9" s="1115" t="s">
        <v>547</v>
      </c>
      <c r="AL9" s="1116"/>
      <c r="AM9" s="1116"/>
      <c r="AN9" s="1116"/>
      <c r="AO9" s="1116"/>
      <c r="AP9" s="1116" t="s">
        <v>547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33582</v>
      </c>
      <c r="R23" s="1098"/>
      <c r="S23" s="1098"/>
      <c r="T23" s="1098"/>
      <c r="U23" s="1098"/>
      <c r="V23" s="1098">
        <v>32672</v>
      </c>
      <c r="W23" s="1098"/>
      <c r="X23" s="1098"/>
      <c r="Y23" s="1098"/>
      <c r="Z23" s="1098"/>
      <c r="AA23" s="1098">
        <v>909</v>
      </c>
      <c r="AB23" s="1098"/>
      <c r="AC23" s="1098"/>
      <c r="AD23" s="1098"/>
      <c r="AE23" s="1099"/>
      <c r="AF23" s="1100">
        <v>900</v>
      </c>
      <c r="AG23" s="1098"/>
      <c r="AH23" s="1098"/>
      <c r="AI23" s="1098"/>
      <c r="AJ23" s="1101"/>
      <c r="AK23" s="1102"/>
      <c r="AL23" s="1103"/>
      <c r="AM23" s="1103"/>
      <c r="AN23" s="1103"/>
      <c r="AO23" s="1103"/>
      <c r="AP23" s="1098">
        <v>24349</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9621</v>
      </c>
      <c r="R28" s="1083"/>
      <c r="S28" s="1083"/>
      <c r="T28" s="1083"/>
      <c r="U28" s="1083"/>
      <c r="V28" s="1083">
        <v>9314</v>
      </c>
      <c r="W28" s="1083"/>
      <c r="X28" s="1083"/>
      <c r="Y28" s="1083"/>
      <c r="Z28" s="1083"/>
      <c r="AA28" s="1083">
        <v>307</v>
      </c>
      <c r="AB28" s="1083"/>
      <c r="AC28" s="1083"/>
      <c r="AD28" s="1083"/>
      <c r="AE28" s="1084"/>
      <c r="AF28" s="1085">
        <v>307</v>
      </c>
      <c r="AG28" s="1083"/>
      <c r="AH28" s="1083"/>
      <c r="AI28" s="1083"/>
      <c r="AJ28" s="1086"/>
      <c r="AK28" s="1087">
        <v>861</v>
      </c>
      <c r="AL28" s="1075"/>
      <c r="AM28" s="1075"/>
      <c r="AN28" s="1075"/>
      <c r="AO28" s="1075"/>
      <c r="AP28" s="1075" t="s">
        <v>548</v>
      </c>
      <c r="AQ28" s="1075"/>
      <c r="AR28" s="1075"/>
      <c r="AS28" s="1075"/>
      <c r="AT28" s="1075"/>
      <c r="AU28" s="1075" t="s">
        <v>548</v>
      </c>
      <c r="AV28" s="1075"/>
      <c r="AW28" s="1075"/>
      <c r="AX28" s="1075"/>
      <c r="AY28" s="1075"/>
      <c r="AZ28" s="1076" t="s">
        <v>548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639</v>
      </c>
      <c r="R29" s="1073"/>
      <c r="S29" s="1073"/>
      <c r="T29" s="1073"/>
      <c r="U29" s="1073"/>
      <c r="V29" s="1073">
        <v>635</v>
      </c>
      <c r="W29" s="1073"/>
      <c r="X29" s="1073"/>
      <c r="Y29" s="1073"/>
      <c r="Z29" s="1073"/>
      <c r="AA29" s="1073">
        <v>4</v>
      </c>
      <c r="AB29" s="1073"/>
      <c r="AC29" s="1073"/>
      <c r="AD29" s="1073"/>
      <c r="AE29" s="1074"/>
      <c r="AF29" s="1048">
        <v>4</v>
      </c>
      <c r="AG29" s="1049"/>
      <c r="AH29" s="1049"/>
      <c r="AI29" s="1049"/>
      <c r="AJ29" s="1050"/>
      <c r="AK29" s="1009">
        <v>123</v>
      </c>
      <c r="AL29" s="1000"/>
      <c r="AM29" s="1000"/>
      <c r="AN29" s="1000"/>
      <c r="AO29" s="1000"/>
      <c r="AP29" s="1000" t="s">
        <v>548</v>
      </c>
      <c r="AQ29" s="1000"/>
      <c r="AR29" s="1000"/>
      <c r="AS29" s="1000"/>
      <c r="AT29" s="1000"/>
      <c r="AU29" s="1000" t="s">
        <v>548</v>
      </c>
      <c r="AV29" s="1000"/>
      <c r="AW29" s="1000"/>
      <c r="AX29" s="1000"/>
      <c r="AY29" s="1000"/>
      <c r="AZ29" s="1071" t="s">
        <v>558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5371</v>
      </c>
      <c r="R30" s="1073"/>
      <c r="S30" s="1073"/>
      <c r="T30" s="1073"/>
      <c r="U30" s="1073"/>
      <c r="V30" s="1073">
        <v>5275</v>
      </c>
      <c r="W30" s="1073"/>
      <c r="X30" s="1073"/>
      <c r="Y30" s="1073"/>
      <c r="Z30" s="1073"/>
      <c r="AA30" s="1073">
        <v>96</v>
      </c>
      <c r="AB30" s="1073"/>
      <c r="AC30" s="1073"/>
      <c r="AD30" s="1073"/>
      <c r="AE30" s="1074"/>
      <c r="AF30" s="1048">
        <v>96</v>
      </c>
      <c r="AG30" s="1049"/>
      <c r="AH30" s="1049"/>
      <c r="AI30" s="1049"/>
      <c r="AJ30" s="1050"/>
      <c r="AK30" s="1009">
        <v>784</v>
      </c>
      <c r="AL30" s="1000"/>
      <c r="AM30" s="1000"/>
      <c r="AN30" s="1000"/>
      <c r="AO30" s="1000"/>
      <c r="AP30" s="1000" t="s">
        <v>548</v>
      </c>
      <c r="AQ30" s="1000"/>
      <c r="AR30" s="1000"/>
      <c r="AS30" s="1000"/>
      <c r="AT30" s="1000"/>
      <c r="AU30" s="1000" t="s">
        <v>548</v>
      </c>
      <c r="AV30" s="1000"/>
      <c r="AW30" s="1000"/>
      <c r="AX30" s="1000"/>
      <c r="AY30" s="1000"/>
      <c r="AZ30" s="1071" t="s">
        <v>548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59</v>
      </c>
      <c r="R31" s="1073"/>
      <c r="S31" s="1073"/>
      <c r="T31" s="1073"/>
      <c r="U31" s="1073"/>
      <c r="V31" s="1073">
        <v>57</v>
      </c>
      <c r="W31" s="1073"/>
      <c r="X31" s="1073"/>
      <c r="Y31" s="1073"/>
      <c r="Z31" s="1073"/>
      <c r="AA31" s="1073">
        <v>2</v>
      </c>
      <c r="AB31" s="1073"/>
      <c r="AC31" s="1073"/>
      <c r="AD31" s="1073"/>
      <c r="AE31" s="1074"/>
      <c r="AF31" s="1048">
        <v>2</v>
      </c>
      <c r="AG31" s="1049"/>
      <c r="AH31" s="1049"/>
      <c r="AI31" s="1049"/>
      <c r="AJ31" s="1050"/>
      <c r="AK31" s="1009">
        <v>2</v>
      </c>
      <c r="AL31" s="1000"/>
      <c r="AM31" s="1000"/>
      <c r="AN31" s="1000"/>
      <c r="AO31" s="1000"/>
      <c r="AP31" s="1000" t="s">
        <v>549</v>
      </c>
      <c r="AQ31" s="1000"/>
      <c r="AR31" s="1000"/>
      <c r="AS31" s="1000"/>
      <c r="AT31" s="1000"/>
      <c r="AU31" s="1000" t="s">
        <v>548</v>
      </c>
      <c r="AV31" s="1000"/>
      <c r="AW31" s="1000"/>
      <c r="AX31" s="1000"/>
      <c r="AY31" s="1000"/>
      <c r="AZ31" s="1071" t="s">
        <v>548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1637</v>
      </c>
      <c r="R32" s="1073"/>
      <c r="S32" s="1073"/>
      <c r="T32" s="1073"/>
      <c r="U32" s="1073"/>
      <c r="V32" s="1073">
        <v>1453</v>
      </c>
      <c r="W32" s="1073"/>
      <c r="X32" s="1073"/>
      <c r="Y32" s="1073"/>
      <c r="Z32" s="1073"/>
      <c r="AA32" s="1073">
        <v>184</v>
      </c>
      <c r="AB32" s="1073"/>
      <c r="AC32" s="1073"/>
      <c r="AD32" s="1073"/>
      <c r="AE32" s="1074"/>
      <c r="AF32" s="1048">
        <v>1428</v>
      </c>
      <c r="AG32" s="1049"/>
      <c r="AH32" s="1049"/>
      <c r="AI32" s="1049"/>
      <c r="AJ32" s="1050"/>
      <c r="AK32" s="1009">
        <v>10</v>
      </c>
      <c r="AL32" s="1000"/>
      <c r="AM32" s="1000"/>
      <c r="AN32" s="1000"/>
      <c r="AO32" s="1000"/>
      <c r="AP32" s="1000">
        <v>3418</v>
      </c>
      <c r="AQ32" s="1000"/>
      <c r="AR32" s="1000"/>
      <c r="AS32" s="1000"/>
      <c r="AT32" s="1000"/>
      <c r="AU32" s="1000">
        <v>280</v>
      </c>
      <c r="AV32" s="1000"/>
      <c r="AW32" s="1000"/>
      <c r="AX32" s="1000"/>
      <c r="AY32" s="1000"/>
      <c r="AZ32" s="1071" t="s">
        <v>548</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1322</v>
      </c>
      <c r="R33" s="1073"/>
      <c r="S33" s="1073"/>
      <c r="T33" s="1073"/>
      <c r="U33" s="1073"/>
      <c r="V33" s="1073">
        <v>1310</v>
      </c>
      <c r="W33" s="1073"/>
      <c r="X33" s="1073"/>
      <c r="Y33" s="1073"/>
      <c r="Z33" s="1073"/>
      <c r="AA33" s="1073">
        <v>13</v>
      </c>
      <c r="AB33" s="1073"/>
      <c r="AC33" s="1073"/>
      <c r="AD33" s="1073"/>
      <c r="AE33" s="1074"/>
      <c r="AF33" s="1048">
        <v>154</v>
      </c>
      <c r="AG33" s="1049"/>
      <c r="AH33" s="1049"/>
      <c r="AI33" s="1049"/>
      <c r="AJ33" s="1050"/>
      <c r="AK33" s="1009">
        <v>314</v>
      </c>
      <c r="AL33" s="1000"/>
      <c r="AM33" s="1000"/>
      <c r="AN33" s="1000"/>
      <c r="AO33" s="1000"/>
      <c r="AP33" s="1000">
        <v>837</v>
      </c>
      <c r="AQ33" s="1000"/>
      <c r="AR33" s="1000"/>
      <c r="AS33" s="1000"/>
      <c r="AT33" s="1000"/>
      <c r="AU33" s="1000">
        <v>366</v>
      </c>
      <c r="AV33" s="1000"/>
      <c r="AW33" s="1000"/>
      <c r="AX33" s="1000"/>
      <c r="AY33" s="1000"/>
      <c r="AZ33" s="1071" t="s">
        <v>548</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2097</v>
      </c>
      <c r="R34" s="1073"/>
      <c r="S34" s="1073"/>
      <c r="T34" s="1073"/>
      <c r="U34" s="1073"/>
      <c r="V34" s="1073">
        <v>2013</v>
      </c>
      <c r="W34" s="1073"/>
      <c r="X34" s="1073"/>
      <c r="Y34" s="1073"/>
      <c r="Z34" s="1073"/>
      <c r="AA34" s="1073">
        <v>84</v>
      </c>
      <c r="AB34" s="1073"/>
      <c r="AC34" s="1073"/>
      <c r="AD34" s="1073"/>
      <c r="AE34" s="1074"/>
      <c r="AF34" s="1048">
        <v>84</v>
      </c>
      <c r="AG34" s="1049"/>
      <c r="AH34" s="1049"/>
      <c r="AI34" s="1049"/>
      <c r="AJ34" s="1050"/>
      <c r="AK34" s="1009">
        <v>1082</v>
      </c>
      <c r="AL34" s="1000"/>
      <c r="AM34" s="1000"/>
      <c r="AN34" s="1000"/>
      <c r="AO34" s="1000"/>
      <c r="AP34" s="1000">
        <v>12844</v>
      </c>
      <c r="AQ34" s="1000"/>
      <c r="AR34" s="1000"/>
      <c r="AS34" s="1000"/>
      <c r="AT34" s="1000"/>
      <c r="AU34" s="1000">
        <v>10879</v>
      </c>
      <c r="AV34" s="1000"/>
      <c r="AW34" s="1000"/>
      <c r="AX34" s="1000"/>
      <c r="AY34" s="1000"/>
      <c r="AZ34" s="1071" t="s">
        <v>548</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20</v>
      </c>
      <c r="R35" s="1073"/>
      <c r="S35" s="1073"/>
      <c r="T35" s="1073"/>
      <c r="U35" s="1073"/>
      <c r="V35" s="1073">
        <v>17</v>
      </c>
      <c r="W35" s="1073"/>
      <c r="X35" s="1073"/>
      <c r="Y35" s="1073"/>
      <c r="Z35" s="1073"/>
      <c r="AA35" s="1073">
        <v>3</v>
      </c>
      <c r="AB35" s="1073"/>
      <c r="AC35" s="1073"/>
      <c r="AD35" s="1073"/>
      <c r="AE35" s="1074"/>
      <c r="AF35" s="1048">
        <v>3</v>
      </c>
      <c r="AG35" s="1049"/>
      <c r="AH35" s="1049"/>
      <c r="AI35" s="1049"/>
      <c r="AJ35" s="1050"/>
      <c r="AK35" s="1009">
        <v>15</v>
      </c>
      <c r="AL35" s="1000"/>
      <c r="AM35" s="1000"/>
      <c r="AN35" s="1000"/>
      <c r="AO35" s="1000"/>
      <c r="AP35" s="1000">
        <v>103</v>
      </c>
      <c r="AQ35" s="1000"/>
      <c r="AR35" s="1000"/>
      <c r="AS35" s="1000"/>
      <c r="AT35" s="1000"/>
      <c r="AU35" s="1000">
        <v>96</v>
      </c>
      <c r="AV35" s="1000"/>
      <c r="AW35" s="1000"/>
      <c r="AX35" s="1000"/>
      <c r="AY35" s="1000"/>
      <c r="AZ35" s="1071" t="s">
        <v>559</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2080</v>
      </c>
      <c r="AG63" s="988"/>
      <c r="AH63" s="988"/>
      <c r="AI63" s="988"/>
      <c r="AJ63" s="1059"/>
      <c r="AK63" s="1060"/>
      <c r="AL63" s="992"/>
      <c r="AM63" s="992"/>
      <c r="AN63" s="992"/>
      <c r="AO63" s="992"/>
      <c r="AP63" s="988">
        <v>17202</v>
      </c>
      <c r="AQ63" s="988"/>
      <c r="AR63" s="988"/>
      <c r="AS63" s="988"/>
      <c r="AT63" s="988"/>
      <c r="AU63" s="988">
        <v>11621</v>
      </c>
      <c r="AV63" s="988"/>
      <c r="AW63" s="988"/>
      <c r="AX63" s="988"/>
      <c r="AY63" s="988"/>
      <c r="AZ63" s="1054"/>
      <c r="BA63" s="1054"/>
      <c r="BB63" s="1054"/>
      <c r="BC63" s="1054"/>
      <c r="BD63" s="1054"/>
      <c r="BE63" s="989"/>
      <c r="BF63" s="989"/>
      <c r="BG63" s="989"/>
      <c r="BH63" s="989"/>
      <c r="BI63" s="990"/>
      <c r="BJ63" s="1055" t="s">
        <v>371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550</v>
      </c>
      <c r="C68" s="1015"/>
      <c r="D68" s="1015"/>
      <c r="E68" s="1015"/>
      <c r="F68" s="1015"/>
      <c r="G68" s="1015"/>
      <c r="H68" s="1015"/>
      <c r="I68" s="1015"/>
      <c r="J68" s="1015"/>
      <c r="K68" s="1015"/>
      <c r="L68" s="1015"/>
      <c r="M68" s="1015"/>
      <c r="N68" s="1015"/>
      <c r="O68" s="1015"/>
      <c r="P68" s="1016"/>
      <c r="Q68" s="1017">
        <v>7</v>
      </c>
      <c r="R68" s="1011"/>
      <c r="S68" s="1011"/>
      <c r="T68" s="1011"/>
      <c r="U68" s="1011"/>
      <c r="V68" s="1011">
        <v>6</v>
      </c>
      <c r="W68" s="1011"/>
      <c r="X68" s="1011"/>
      <c r="Y68" s="1011"/>
      <c r="Z68" s="1011"/>
      <c r="AA68" s="1011">
        <v>1</v>
      </c>
      <c r="AB68" s="1011"/>
      <c r="AC68" s="1011"/>
      <c r="AD68" s="1011"/>
      <c r="AE68" s="1011"/>
      <c r="AF68" s="1011">
        <v>1</v>
      </c>
      <c r="AG68" s="1011"/>
      <c r="AH68" s="1011"/>
      <c r="AI68" s="1011"/>
      <c r="AJ68" s="1011"/>
      <c r="AK68" s="1011" t="s">
        <v>560</v>
      </c>
      <c r="AL68" s="1011"/>
      <c r="AM68" s="1011"/>
      <c r="AN68" s="1011"/>
      <c r="AO68" s="1011"/>
      <c r="AP68" s="1011" t="s">
        <v>559</v>
      </c>
      <c r="AQ68" s="1011"/>
      <c r="AR68" s="1011"/>
      <c r="AS68" s="1011"/>
      <c r="AT68" s="1011"/>
      <c r="AU68" s="1011" t="s">
        <v>559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551</v>
      </c>
      <c r="C69" s="1004"/>
      <c r="D69" s="1004"/>
      <c r="E69" s="1004"/>
      <c r="F69" s="1004"/>
      <c r="G69" s="1004"/>
      <c r="H69" s="1004"/>
      <c r="I69" s="1004"/>
      <c r="J69" s="1004"/>
      <c r="K69" s="1004"/>
      <c r="L69" s="1004"/>
      <c r="M69" s="1004"/>
      <c r="N69" s="1004"/>
      <c r="O69" s="1004"/>
      <c r="P69" s="1005"/>
      <c r="Q69" s="1006">
        <v>24</v>
      </c>
      <c r="R69" s="1000"/>
      <c r="S69" s="1000"/>
      <c r="T69" s="1000"/>
      <c r="U69" s="1000"/>
      <c r="V69" s="1000">
        <v>14</v>
      </c>
      <c r="W69" s="1000"/>
      <c r="X69" s="1000"/>
      <c r="Y69" s="1000"/>
      <c r="Z69" s="1000"/>
      <c r="AA69" s="1000">
        <v>10</v>
      </c>
      <c r="AB69" s="1000"/>
      <c r="AC69" s="1000"/>
      <c r="AD69" s="1000"/>
      <c r="AE69" s="1000"/>
      <c r="AF69" s="1000">
        <v>10</v>
      </c>
      <c r="AG69" s="1000"/>
      <c r="AH69" s="1000"/>
      <c r="AI69" s="1000"/>
      <c r="AJ69" s="1000"/>
      <c r="AK69" s="1000" t="s">
        <v>548</v>
      </c>
      <c r="AL69" s="1000"/>
      <c r="AM69" s="1000"/>
      <c r="AN69" s="1000"/>
      <c r="AO69" s="1000"/>
      <c r="AP69" s="1000" t="s">
        <v>559</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552</v>
      </c>
      <c r="C70" s="1004"/>
      <c r="D70" s="1004"/>
      <c r="E70" s="1004"/>
      <c r="F70" s="1004"/>
      <c r="G70" s="1004"/>
      <c r="H70" s="1004"/>
      <c r="I70" s="1004"/>
      <c r="J70" s="1004"/>
      <c r="K70" s="1004"/>
      <c r="L70" s="1004"/>
      <c r="M70" s="1004"/>
      <c r="N70" s="1004"/>
      <c r="O70" s="1004"/>
      <c r="P70" s="1005"/>
      <c r="Q70" s="1006">
        <v>2919</v>
      </c>
      <c r="R70" s="1000"/>
      <c r="S70" s="1000"/>
      <c r="T70" s="1000"/>
      <c r="U70" s="1000"/>
      <c r="V70" s="1000">
        <v>2875</v>
      </c>
      <c r="W70" s="1000"/>
      <c r="X70" s="1000"/>
      <c r="Y70" s="1000"/>
      <c r="Z70" s="1000"/>
      <c r="AA70" s="1000">
        <v>44</v>
      </c>
      <c r="AB70" s="1000"/>
      <c r="AC70" s="1000"/>
      <c r="AD70" s="1000"/>
      <c r="AE70" s="1000"/>
      <c r="AF70" s="1000">
        <v>32</v>
      </c>
      <c r="AG70" s="1000"/>
      <c r="AH70" s="1000"/>
      <c r="AI70" s="1000"/>
      <c r="AJ70" s="1000"/>
      <c r="AK70" s="1000">
        <v>34</v>
      </c>
      <c r="AL70" s="1000"/>
      <c r="AM70" s="1000"/>
      <c r="AN70" s="1000"/>
      <c r="AO70" s="1000"/>
      <c r="AP70" s="1000">
        <v>2911</v>
      </c>
      <c r="AQ70" s="1000"/>
      <c r="AR70" s="1000"/>
      <c r="AS70" s="1000"/>
      <c r="AT70" s="1000"/>
      <c r="AU70" s="1000">
        <v>1901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553</v>
      </c>
      <c r="C71" s="1004"/>
      <c r="D71" s="1004"/>
      <c r="E71" s="1004"/>
      <c r="F71" s="1004"/>
      <c r="G71" s="1004"/>
      <c r="H71" s="1004"/>
      <c r="I71" s="1004"/>
      <c r="J71" s="1004"/>
      <c r="K71" s="1004"/>
      <c r="L71" s="1004"/>
      <c r="M71" s="1004"/>
      <c r="N71" s="1004"/>
      <c r="O71" s="1004"/>
      <c r="P71" s="1005"/>
      <c r="Q71" s="1006">
        <v>876</v>
      </c>
      <c r="R71" s="1000"/>
      <c r="S71" s="1000"/>
      <c r="T71" s="1000"/>
      <c r="U71" s="1000"/>
      <c r="V71" s="1000">
        <v>822</v>
      </c>
      <c r="W71" s="1000"/>
      <c r="X71" s="1000"/>
      <c r="Y71" s="1000"/>
      <c r="Z71" s="1000"/>
      <c r="AA71" s="1000">
        <v>54</v>
      </c>
      <c r="AB71" s="1000"/>
      <c r="AC71" s="1000"/>
      <c r="AD71" s="1000"/>
      <c r="AE71" s="1000"/>
      <c r="AF71" s="1000">
        <v>54</v>
      </c>
      <c r="AG71" s="1000"/>
      <c r="AH71" s="1000"/>
      <c r="AI71" s="1000"/>
      <c r="AJ71" s="1000"/>
      <c r="AK71" s="1000">
        <v>40</v>
      </c>
      <c r="AL71" s="1000"/>
      <c r="AM71" s="1000"/>
      <c r="AN71" s="1000"/>
      <c r="AO71" s="1000"/>
      <c r="AP71" s="1000">
        <v>1349</v>
      </c>
      <c r="AQ71" s="1000"/>
      <c r="AR71" s="1000"/>
      <c r="AS71" s="1000"/>
      <c r="AT71" s="1000"/>
      <c r="AU71" s="1000">
        <v>399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554</v>
      </c>
      <c r="C72" s="1004"/>
      <c r="D72" s="1004"/>
      <c r="E72" s="1004"/>
      <c r="F72" s="1004"/>
      <c r="G72" s="1004"/>
      <c r="H72" s="1004"/>
      <c r="I72" s="1004"/>
      <c r="J72" s="1004"/>
      <c r="K72" s="1004"/>
      <c r="L72" s="1004"/>
      <c r="M72" s="1004"/>
      <c r="N72" s="1004"/>
      <c r="O72" s="1004"/>
      <c r="P72" s="1005"/>
      <c r="Q72" s="1006">
        <v>399</v>
      </c>
      <c r="R72" s="1000"/>
      <c r="S72" s="1000"/>
      <c r="T72" s="1000"/>
      <c r="U72" s="1000"/>
      <c r="V72" s="1000">
        <v>386</v>
      </c>
      <c r="W72" s="1000"/>
      <c r="X72" s="1000"/>
      <c r="Y72" s="1000"/>
      <c r="Z72" s="1000"/>
      <c r="AA72" s="1000">
        <v>13</v>
      </c>
      <c r="AB72" s="1000"/>
      <c r="AC72" s="1000"/>
      <c r="AD72" s="1000"/>
      <c r="AE72" s="1000"/>
      <c r="AF72" s="1000">
        <v>13</v>
      </c>
      <c r="AG72" s="1000"/>
      <c r="AH72" s="1000"/>
      <c r="AI72" s="1000"/>
      <c r="AJ72" s="1000"/>
      <c r="AK72" s="1000">
        <v>46</v>
      </c>
      <c r="AL72" s="1000"/>
      <c r="AM72" s="1000"/>
      <c r="AN72" s="1000"/>
      <c r="AO72" s="1000"/>
      <c r="AP72" s="1000" t="s">
        <v>561</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555</v>
      </c>
      <c r="C73" s="1004"/>
      <c r="D73" s="1004"/>
      <c r="E73" s="1004"/>
      <c r="F73" s="1004"/>
      <c r="G73" s="1004"/>
      <c r="H73" s="1004"/>
      <c r="I73" s="1004"/>
      <c r="J73" s="1004"/>
      <c r="K73" s="1004"/>
      <c r="L73" s="1004"/>
      <c r="M73" s="1004"/>
      <c r="N73" s="1004"/>
      <c r="O73" s="1004"/>
      <c r="P73" s="1005"/>
      <c r="Q73" s="1006">
        <v>2628</v>
      </c>
      <c r="R73" s="1000"/>
      <c r="S73" s="1000"/>
      <c r="T73" s="1000"/>
      <c r="U73" s="1000"/>
      <c r="V73" s="1000">
        <v>2617</v>
      </c>
      <c r="W73" s="1000"/>
      <c r="X73" s="1000"/>
      <c r="Y73" s="1000"/>
      <c r="Z73" s="1000"/>
      <c r="AA73" s="1000">
        <v>11</v>
      </c>
      <c r="AB73" s="1000"/>
      <c r="AC73" s="1000"/>
      <c r="AD73" s="1000"/>
      <c r="AE73" s="1000"/>
      <c r="AF73" s="1000">
        <v>11</v>
      </c>
      <c r="AG73" s="1000"/>
      <c r="AH73" s="1000"/>
      <c r="AI73" s="1000"/>
      <c r="AJ73" s="1000"/>
      <c r="AK73" s="1000" t="s">
        <v>559</v>
      </c>
      <c r="AL73" s="1000"/>
      <c r="AM73" s="1000"/>
      <c r="AN73" s="1000"/>
      <c r="AO73" s="1000"/>
      <c r="AP73" s="1000" t="s">
        <v>559</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556</v>
      </c>
      <c r="C74" s="1004"/>
      <c r="D74" s="1004"/>
      <c r="E74" s="1004"/>
      <c r="F74" s="1004"/>
      <c r="G74" s="1004"/>
      <c r="H74" s="1004"/>
      <c r="I74" s="1004"/>
      <c r="J74" s="1004"/>
      <c r="K74" s="1004"/>
      <c r="L74" s="1004"/>
      <c r="M74" s="1004"/>
      <c r="N74" s="1004"/>
      <c r="O74" s="1004"/>
      <c r="P74" s="1005"/>
      <c r="Q74" s="1006">
        <v>303</v>
      </c>
      <c r="R74" s="1000"/>
      <c r="S74" s="1000"/>
      <c r="T74" s="1000"/>
      <c r="U74" s="1000"/>
      <c r="V74" s="1000">
        <v>297</v>
      </c>
      <c r="W74" s="1000"/>
      <c r="X74" s="1000"/>
      <c r="Y74" s="1000"/>
      <c r="Z74" s="1000"/>
      <c r="AA74" s="1000">
        <v>6</v>
      </c>
      <c r="AB74" s="1000"/>
      <c r="AC74" s="1000"/>
      <c r="AD74" s="1000"/>
      <c r="AE74" s="1000"/>
      <c r="AF74" s="1000">
        <v>6</v>
      </c>
      <c r="AG74" s="1000"/>
      <c r="AH74" s="1000"/>
      <c r="AI74" s="1000"/>
      <c r="AJ74" s="1000"/>
      <c r="AK74" s="1000">
        <v>4</v>
      </c>
      <c r="AL74" s="1000"/>
      <c r="AM74" s="1000"/>
      <c r="AN74" s="1000"/>
      <c r="AO74" s="1000"/>
      <c r="AP74" s="1000" t="s">
        <v>548</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557</v>
      </c>
      <c r="C75" s="1004"/>
      <c r="D75" s="1004"/>
      <c r="E75" s="1004"/>
      <c r="F75" s="1004"/>
      <c r="G75" s="1004"/>
      <c r="H75" s="1004"/>
      <c r="I75" s="1004"/>
      <c r="J75" s="1004"/>
      <c r="K75" s="1004"/>
      <c r="L75" s="1004"/>
      <c r="M75" s="1004"/>
      <c r="N75" s="1004"/>
      <c r="O75" s="1004"/>
      <c r="P75" s="1005"/>
      <c r="Q75" s="1007">
        <v>16389</v>
      </c>
      <c r="R75" s="1008"/>
      <c r="S75" s="1008"/>
      <c r="T75" s="1008"/>
      <c r="U75" s="1009"/>
      <c r="V75" s="1010">
        <v>16392</v>
      </c>
      <c r="W75" s="1008"/>
      <c r="X75" s="1008"/>
      <c r="Y75" s="1008"/>
      <c r="Z75" s="1009"/>
      <c r="AA75" s="1010">
        <v>-3</v>
      </c>
      <c r="AB75" s="1008"/>
      <c r="AC75" s="1008"/>
      <c r="AD75" s="1008"/>
      <c r="AE75" s="1009"/>
      <c r="AF75" s="1010">
        <v>2283</v>
      </c>
      <c r="AG75" s="1008"/>
      <c r="AH75" s="1008"/>
      <c r="AI75" s="1008"/>
      <c r="AJ75" s="1009"/>
      <c r="AK75" s="1010">
        <v>954</v>
      </c>
      <c r="AL75" s="1008"/>
      <c r="AM75" s="1008"/>
      <c r="AN75" s="1008"/>
      <c r="AO75" s="1009"/>
      <c r="AP75" s="1010">
        <v>17819</v>
      </c>
      <c r="AQ75" s="1008"/>
      <c r="AR75" s="1008"/>
      <c r="AS75" s="1008"/>
      <c r="AT75" s="1009"/>
      <c r="AU75" s="1010">
        <v>3635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2410</v>
      </c>
      <c r="AG88" s="988"/>
      <c r="AH88" s="988"/>
      <c r="AI88" s="988"/>
      <c r="AJ88" s="988"/>
      <c r="AK88" s="992"/>
      <c r="AL88" s="992"/>
      <c r="AM88" s="992"/>
      <c r="AN88" s="992"/>
      <c r="AO88" s="992"/>
      <c r="AP88" s="988">
        <v>22079</v>
      </c>
      <c r="AQ88" s="988"/>
      <c r="AR88" s="988"/>
      <c r="AS88" s="988"/>
      <c r="AT88" s="988"/>
      <c r="AU88" s="988">
        <v>5935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v>
      </c>
      <c r="CS102" s="980"/>
      <c r="CT102" s="980"/>
      <c r="CU102" s="980"/>
      <c r="CV102" s="981"/>
      <c r="CW102" s="979" t="s">
        <v>563</v>
      </c>
      <c r="CX102" s="980"/>
      <c r="CY102" s="980"/>
      <c r="CZ102" s="980"/>
      <c r="DA102" s="981"/>
      <c r="DB102" s="979" t="s">
        <v>563</v>
      </c>
      <c r="DC102" s="980"/>
      <c r="DD102" s="980"/>
      <c r="DE102" s="980"/>
      <c r="DF102" s="981"/>
      <c r="DG102" s="979">
        <v>1463</v>
      </c>
      <c r="DH102" s="980"/>
      <c r="DI102" s="980"/>
      <c r="DJ102" s="980"/>
      <c r="DK102" s="981"/>
      <c r="DL102" s="979" t="s">
        <v>564</v>
      </c>
      <c r="DM102" s="980"/>
      <c r="DN102" s="980"/>
      <c r="DO102" s="980"/>
      <c r="DP102" s="981"/>
      <c r="DQ102" s="979" t="s">
        <v>564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3954751</v>
      </c>
      <c r="AB110" s="916"/>
      <c r="AC110" s="916"/>
      <c r="AD110" s="916"/>
      <c r="AE110" s="917"/>
      <c r="AF110" s="918">
        <v>3712541</v>
      </c>
      <c r="AG110" s="916"/>
      <c r="AH110" s="916"/>
      <c r="AI110" s="916"/>
      <c r="AJ110" s="917"/>
      <c r="AK110" s="918">
        <v>3347414</v>
      </c>
      <c r="AL110" s="916"/>
      <c r="AM110" s="916"/>
      <c r="AN110" s="916"/>
      <c r="AO110" s="917"/>
      <c r="AP110" s="919">
        <v>20.9</v>
      </c>
      <c r="AQ110" s="920"/>
      <c r="AR110" s="920"/>
      <c r="AS110" s="920"/>
      <c r="AT110" s="921"/>
      <c r="AU110" s="955" t="s">
        <v>60</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25709106</v>
      </c>
      <c r="BR110" s="863"/>
      <c r="BS110" s="863"/>
      <c r="BT110" s="863"/>
      <c r="BU110" s="863"/>
      <c r="BV110" s="863">
        <v>25402056</v>
      </c>
      <c r="BW110" s="863"/>
      <c r="BX110" s="863"/>
      <c r="BY110" s="863"/>
      <c r="BZ110" s="863"/>
      <c r="CA110" s="863">
        <v>25348873</v>
      </c>
      <c r="CB110" s="863"/>
      <c r="CC110" s="863"/>
      <c r="CD110" s="863"/>
      <c r="CE110" s="863"/>
      <c r="CF110" s="887">
        <v>158.6</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v>3791372</v>
      </c>
      <c r="DR110" s="863"/>
      <c r="DS110" s="863"/>
      <c r="DT110" s="863"/>
      <c r="DU110" s="863"/>
      <c r="DV110" s="864">
        <v>23.7</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182107</v>
      </c>
      <c r="BR111" s="835"/>
      <c r="BS111" s="835"/>
      <c r="BT111" s="835"/>
      <c r="BU111" s="835"/>
      <c r="BV111" s="835">
        <v>168448</v>
      </c>
      <c r="BW111" s="835"/>
      <c r="BX111" s="835"/>
      <c r="BY111" s="835"/>
      <c r="BZ111" s="835"/>
      <c r="CA111" s="835">
        <v>3933072</v>
      </c>
      <c r="CB111" s="835"/>
      <c r="CC111" s="835"/>
      <c r="CD111" s="835"/>
      <c r="CE111" s="835"/>
      <c r="CF111" s="896">
        <v>24.6</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12209404</v>
      </c>
      <c r="BR112" s="835"/>
      <c r="BS112" s="835"/>
      <c r="BT112" s="835"/>
      <c r="BU112" s="835"/>
      <c r="BV112" s="835">
        <v>11707163</v>
      </c>
      <c r="BW112" s="835"/>
      <c r="BX112" s="835"/>
      <c r="BY112" s="835"/>
      <c r="BZ112" s="835"/>
      <c r="CA112" s="835">
        <v>11621125</v>
      </c>
      <c r="CB112" s="835"/>
      <c r="CC112" s="835"/>
      <c r="CD112" s="835"/>
      <c r="CE112" s="835"/>
      <c r="CF112" s="896">
        <v>72.7</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1126000</v>
      </c>
      <c r="AB113" s="944"/>
      <c r="AC113" s="944"/>
      <c r="AD113" s="944"/>
      <c r="AE113" s="945"/>
      <c r="AF113" s="946">
        <v>1158912</v>
      </c>
      <c r="AG113" s="944"/>
      <c r="AH113" s="944"/>
      <c r="AI113" s="944"/>
      <c r="AJ113" s="945"/>
      <c r="AK113" s="946">
        <v>1245940</v>
      </c>
      <c r="AL113" s="944"/>
      <c r="AM113" s="944"/>
      <c r="AN113" s="944"/>
      <c r="AO113" s="945"/>
      <c r="AP113" s="947">
        <v>7.8</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7273703</v>
      </c>
      <c r="BR113" s="835"/>
      <c r="BS113" s="835"/>
      <c r="BT113" s="835"/>
      <c r="BU113" s="835"/>
      <c r="BV113" s="835">
        <v>6575804</v>
      </c>
      <c r="BW113" s="835"/>
      <c r="BX113" s="835"/>
      <c r="BY113" s="835"/>
      <c r="BZ113" s="835"/>
      <c r="CA113" s="835">
        <v>5935036</v>
      </c>
      <c r="CB113" s="835"/>
      <c r="CC113" s="835"/>
      <c r="CD113" s="835"/>
      <c r="CE113" s="835"/>
      <c r="CF113" s="896">
        <v>37.1</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419728</v>
      </c>
      <c r="AB114" s="798"/>
      <c r="AC114" s="798"/>
      <c r="AD114" s="798"/>
      <c r="AE114" s="799"/>
      <c r="AF114" s="800">
        <v>421869</v>
      </c>
      <c r="AG114" s="798"/>
      <c r="AH114" s="798"/>
      <c r="AI114" s="798"/>
      <c r="AJ114" s="799"/>
      <c r="AK114" s="800">
        <v>412478</v>
      </c>
      <c r="AL114" s="798"/>
      <c r="AM114" s="798"/>
      <c r="AN114" s="798"/>
      <c r="AO114" s="799"/>
      <c r="AP114" s="845">
        <v>2.6</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3659971</v>
      </c>
      <c r="BR114" s="835"/>
      <c r="BS114" s="835"/>
      <c r="BT114" s="835"/>
      <c r="BU114" s="835"/>
      <c r="BV114" s="835">
        <v>3641940</v>
      </c>
      <c r="BW114" s="835"/>
      <c r="BX114" s="835"/>
      <c r="BY114" s="835"/>
      <c r="BZ114" s="835"/>
      <c r="CA114" s="835">
        <v>3747902</v>
      </c>
      <c r="CB114" s="835"/>
      <c r="CC114" s="835"/>
      <c r="CD114" s="835"/>
      <c r="CE114" s="835"/>
      <c r="CF114" s="896">
        <v>23.5</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26413</v>
      </c>
      <c r="AB115" s="944"/>
      <c r="AC115" s="944"/>
      <c r="AD115" s="944"/>
      <c r="AE115" s="945"/>
      <c r="AF115" s="946">
        <v>27150</v>
      </c>
      <c r="AG115" s="944"/>
      <c r="AH115" s="944"/>
      <c r="AI115" s="944"/>
      <c r="AJ115" s="945"/>
      <c r="AK115" s="946">
        <v>26748</v>
      </c>
      <c r="AL115" s="944"/>
      <c r="AM115" s="944"/>
      <c r="AN115" s="944"/>
      <c r="AO115" s="945"/>
      <c r="AP115" s="947">
        <v>0.2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182107</v>
      </c>
      <c r="DH116" s="798"/>
      <c r="DI116" s="798"/>
      <c r="DJ116" s="798"/>
      <c r="DK116" s="799"/>
      <c r="DL116" s="800">
        <v>168448</v>
      </c>
      <c r="DM116" s="798"/>
      <c r="DN116" s="798"/>
      <c r="DO116" s="798"/>
      <c r="DP116" s="799"/>
      <c r="DQ116" s="800">
        <v>141700</v>
      </c>
      <c r="DR116" s="798"/>
      <c r="DS116" s="798"/>
      <c r="DT116" s="798"/>
      <c r="DU116" s="799"/>
      <c r="DV116" s="845">
        <v>0.9</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5526892</v>
      </c>
      <c r="AB117" s="930"/>
      <c r="AC117" s="930"/>
      <c r="AD117" s="930"/>
      <c r="AE117" s="931"/>
      <c r="AF117" s="932">
        <v>5320472</v>
      </c>
      <c r="AG117" s="930"/>
      <c r="AH117" s="930"/>
      <c r="AI117" s="930"/>
      <c r="AJ117" s="931"/>
      <c r="AK117" s="932">
        <v>5032580</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434</v>
      </c>
      <c r="BR117" s="835"/>
      <c r="BS117" s="835"/>
      <c r="BT117" s="835"/>
      <c r="BU117" s="835"/>
      <c r="BV117" s="835" t="s">
        <v>434</v>
      </c>
      <c r="BW117" s="835"/>
      <c r="BX117" s="835"/>
      <c r="BY117" s="835"/>
      <c r="BZ117" s="835"/>
      <c r="CA117" s="835" t="s">
        <v>434</v>
      </c>
      <c r="CB117" s="835"/>
      <c r="CC117" s="835"/>
      <c r="CD117" s="835"/>
      <c r="CE117" s="835"/>
      <c r="CF117" s="896" t="s">
        <v>434</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434</v>
      </c>
      <c r="DH117" s="798"/>
      <c r="DI117" s="798"/>
      <c r="DJ117" s="798"/>
      <c r="DK117" s="799"/>
      <c r="DL117" s="800" t="s">
        <v>434</v>
      </c>
      <c r="DM117" s="798"/>
      <c r="DN117" s="798"/>
      <c r="DO117" s="798"/>
      <c r="DP117" s="799"/>
      <c r="DQ117" s="800" t="s">
        <v>434</v>
      </c>
      <c r="DR117" s="798"/>
      <c r="DS117" s="798"/>
      <c r="DT117" s="798"/>
      <c r="DU117" s="799"/>
      <c r="DV117" s="845" t="s">
        <v>434</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434</v>
      </c>
      <c r="BR118" s="866"/>
      <c r="BS118" s="866"/>
      <c r="BT118" s="866"/>
      <c r="BU118" s="866"/>
      <c r="BV118" s="866" t="s">
        <v>434</v>
      </c>
      <c r="BW118" s="866"/>
      <c r="BX118" s="866"/>
      <c r="BY118" s="866"/>
      <c r="BZ118" s="866"/>
      <c r="CA118" s="866" t="s">
        <v>434</v>
      </c>
      <c r="CB118" s="866"/>
      <c r="CC118" s="866"/>
      <c r="CD118" s="866"/>
      <c r="CE118" s="866"/>
      <c r="CF118" s="896" t="s">
        <v>434</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434</v>
      </c>
      <c r="DH118" s="798"/>
      <c r="DI118" s="798"/>
      <c r="DJ118" s="798"/>
      <c r="DK118" s="799"/>
      <c r="DL118" s="800" t="s">
        <v>434</v>
      </c>
      <c r="DM118" s="798"/>
      <c r="DN118" s="798"/>
      <c r="DO118" s="798"/>
      <c r="DP118" s="799"/>
      <c r="DQ118" s="800" t="s">
        <v>434</v>
      </c>
      <c r="DR118" s="798"/>
      <c r="DS118" s="798"/>
      <c r="DT118" s="798"/>
      <c r="DU118" s="799"/>
      <c r="DV118" s="845" t="s">
        <v>434</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434</v>
      </c>
      <c r="AB119" s="916"/>
      <c r="AC119" s="916"/>
      <c r="AD119" s="916"/>
      <c r="AE119" s="917"/>
      <c r="AF119" s="918" t="s">
        <v>434</v>
      </c>
      <c r="AG119" s="916"/>
      <c r="AH119" s="916"/>
      <c r="AI119" s="916"/>
      <c r="AJ119" s="917"/>
      <c r="AK119" s="918" t="s">
        <v>434</v>
      </c>
      <c r="AL119" s="916"/>
      <c r="AM119" s="916"/>
      <c r="AN119" s="916"/>
      <c r="AO119" s="917"/>
      <c r="AP119" s="919" t="s">
        <v>434</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49034291</v>
      </c>
      <c r="BR119" s="866"/>
      <c r="BS119" s="866"/>
      <c r="BT119" s="866"/>
      <c r="BU119" s="866"/>
      <c r="BV119" s="866">
        <v>47495411</v>
      </c>
      <c r="BW119" s="866"/>
      <c r="BX119" s="866"/>
      <c r="BY119" s="866"/>
      <c r="BZ119" s="866"/>
      <c r="CA119" s="866">
        <v>50586008</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440</v>
      </c>
      <c r="DH119" s="781"/>
      <c r="DI119" s="781"/>
      <c r="DJ119" s="781"/>
      <c r="DK119" s="782"/>
      <c r="DL119" s="783" t="s">
        <v>440</v>
      </c>
      <c r="DM119" s="781"/>
      <c r="DN119" s="781"/>
      <c r="DO119" s="781"/>
      <c r="DP119" s="782"/>
      <c r="DQ119" s="783" t="s">
        <v>440</v>
      </c>
      <c r="DR119" s="781"/>
      <c r="DS119" s="781"/>
      <c r="DT119" s="781"/>
      <c r="DU119" s="782"/>
      <c r="DV119" s="869" t="s">
        <v>440</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440</v>
      </c>
      <c r="AB120" s="798"/>
      <c r="AC120" s="798"/>
      <c r="AD120" s="798"/>
      <c r="AE120" s="799"/>
      <c r="AF120" s="800" t="s">
        <v>440</v>
      </c>
      <c r="AG120" s="798"/>
      <c r="AH120" s="798"/>
      <c r="AI120" s="798"/>
      <c r="AJ120" s="799"/>
      <c r="AK120" s="800" t="s">
        <v>440</v>
      </c>
      <c r="AL120" s="798"/>
      <c r="AM120" s="798"/>
      <c r="AN120" s="798"/>
      <c r="AO120" s="799"/>
      <c r="AP120" s="845" t="s">
        <v>440</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6536327</v>
      </c>
      <c r="BR120" s="863"/>
      <c r="BS120" s="863"/>
      <c r="BT120" s="863"/>
      <c r="BU120" s="863"/>
      <c r="BV120" s="863">
        <v>6543064</v>
      </c>
      <c r="BW120" s="863"/>
      <c r="BX120" s="863"/>
      <c r="BY120" s="863"/>
      <c r="BZ120" s="863"/>
      <c r="CA120" s="863">
        <v>7517728</v>
      </c>
      <c r="CB120" s="863"/>
      <c r="CC120" s="863"/>
      <c r="CD120" s="863"/>
      <c r="CE120" s="863"/>
      <c r="CF120" s="887">
        <v>47</v>
      </c>
      <c r="CG120" s="888"/>
      <c r="CH120" s="888"/>
      <c r="CI120" s="888"/>
      <c r="CJ120" s="888"/>
      <c r="CK120" s="889" t="s">
        <v>443</v>
      </c>
      <c r="CL120" s="873"/>
      <c r="CM120" s="873"/>
      <c r="CN120" s="873"/>
      <c r="CO120" s="874"/>
      <c r="CP120" s="893" t="s">
        <v>444</v>
      </c>
      <c r="CQ120" s="894"/>
      <c r="CR120" s="894"/>
      <c r="CS120" s="894"/>
      <c r="CT120" s="894"/>
      <c r="CU120" s="894"/>
      <c r="CV120" s="894"/>
      <c r="CW120" s="894"/>
      <c r="CX120" s="894"/>
      <c r="CY120" s="894"/>
      <c r="CZ120" s="894"/>
      <c r="DA120" s="894"/>
      <c r="DB120" s="894"/>
      <c r="DC120" s="894"/>
      <c r="DD120" s="894"/>
      <c r="DE120" s="894"/>
      <c r="DF120" s="895"/>
      <c r="DG120" s="882">
        <v>11471471</v>
      </c>
      <c r="DH120" s="863"/>
      <c r="DI120" s="863"/>
      <c r="DJ120" s="863"/>
      <c r="DK120" s="863"/>
      <c r="DL120" s="863">
        <v>11059451</v>
      </c>
      <c r="DM120" s="863"/>
      <c r="DN120" s="863"/>
      <c r="DO120" s="863"/>
      <c r="DP120" s="863"/>
      <c r="DQ120" s="863">
        <v>10878633</v>
      </c>
      <c r="DR120" s="863"/>
      <c r="DS120" s="863"/>
      <c r="DT120" s="863"/>
      <c r="DU120" s="863"/>
      <c r="DV120" s="864">
        <v>68.099999999999994</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440</v>
      </c>
      <c r="AB121" s="798"/>
      <c r="AC121" s="798"/>
      <c r="AD121" s="798"/>
      <c r="AE121" s="799"/>
      <c r="AF121" s="800" t="s">
        <v>440</v>
      </c>
      <c r="AG121" s="798"/>
      <c r="AH121" s="798"/>
      <c r="AI121" s="798"/>
      <c r="AJ121" s="799"/>
      <c r="AK121" s="800" t="s">
        <v>440</v>
      </c>
      <c r="AL121" s="798"/>
      <c r="AM121" s="798"/>
      <c r="AN121" s="798"/>
      <c r="AO121" s="799"/>
      <c r="AP121" s="845" t="s">
        <v>440</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790636</v>
      </c>
      <c r="BR121" s="835"/>
      <c r="BS121" s="835"/>
      <c r="BT121" s="835"/>
      <c r="BU121" s="835"/>
      <c r="BV121" s="835">
        <v>1641687</v>
      </c>
      <c r="BW121" s="835"/>
      <c r="BX121" s="835"/>
      <c r="BY121" s="835"/>
      <c r="BZ121" s="835"/>
      <c r="CA121" s="835">
        <v>1606812</v>
      </c>
      <c r="CB121" s="835"/>
      <c r="CC121" s="835"/>
      <c r="CD121" s="835"/>
      <c r="CE121" s="835"/>
      <c r="CF121" s="896">
        <v>10.1</v>
      </c>
      <c r="CG121" s="897"/>
      <c r="CH121" s="897"/>
      <c r="CI121" s="897"/>
      <c r="CJ121" s="897"/>
      <c r="CK121" s="890"/>
      <c r="CL121" s="876"/>
      <c r="CM121" s="876"/>
      <c r="CN121" s="876"/>
      <c r="CO121" s="877"/>
      <c r="CP121" s="856" t="s">
        <v>447</v>
      </c>
      <c r="CQ121" s="857"/>
      <c r="CR121" s="857"/>
      <c r="CS121" s="857"/>
      <c r="CT121" s="857"/>
      <c r="CU121" s="857"/>
      <c r="CV121" s="857"/>
      <c r="CW121" s="857"/>
      <c r="CX121" s="857"/>
      <c r="CY121" s="857"/>
      <c r="CZ121" s="857"/>
      <c r="DA121" s="857"/>
      <c r="DB121" s="857"/>
      <c r="DC121" s="857"/>
      <c r="DD121" s="857"/>
      <c r="DE121" s="857"/>
      <c r="DF121" s="858"/>
      <c r="DG121" s="834">
        <v>448150</v>
      </c>
      <c r="DH121" s="835"/>
      <c r="DI121" s="835"/>
      <c r="DJ121" s="835"/>
      <c r="DK121" s="835"/>
      <c r="DL121" s="835">
        <v>312631</v>
      </c>
      <c r="DM121" s="835"/>
      <c r="DN121" s="835"/>
      <c r="DO121" s="835"/>
      <c r="DP121" s="835"/>
      <c r="DQ121" s="835">
        <v>366483</v>
      </c>
      <c r="DR121" s="835"/>
      <c r="DS121" s="835"/>
      <c r="DT121" s="835"/>
      <c r="DU121" s="835"/>
      <c r="DV121" s="812">
        <v>2.2999999999999998</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440</v>
      </c>
      <c r="AB122" s="798"/>
      <c r="AC122" s="798"/>
      <c r="AD122" s="798"/>
      <c r="AE122" s="799"/>
      <c r="AF122" s="800" t="s">
        <v>440</v>
      </c>
      <c r="AG122" s="798"/>
      <c r="AH122" s="798"/>
      <c r="AI122" s="798"/>
      <c r="AJ122" s="799"/>
      <c r="AK122" s="800" t="s">
        <v>440</v>
      </c>
      <c r="AL122" s="798"/>
      <c r="AM122" s="798"/>
      <c r="AN122" s="798"/>
      <c r="AO122" s="799"/>
      <c r="AP122" s="845" t="s">
        <v>440</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33308024</v>
      </c>
      <c r="BR122" s="866"/>
      <c r="BS122" s="866"/>
      <c r="BT122" s="866"/>
      <c r="BU122" s="866"/>
      <c r="BV122" s="866">
        <v>32569172</v>
      </c>
      <c r="BW122" s="866"/>
      <c r="BX122" s="866"/>
      <c r="BY122" s="866"/>
      <c r="BZ122" s="866"/>
      <c r="CA122" s="866">
        <v>32420377</v>
      </c>
      <c r="CB122" s="866"/>
      <c r="CC122" s="866"/>
      <c r="CD122" s="866"/>
      <c r="CE122" s="866"/>
      <c r="CF122" s="867">
        <v>202.9</v>
      </c>
      <c r="CG122" s="868"/>
      <c r="CH122" s="868"/>
      <c r="CI122" s="868"/>
      <c r="CJ122" s="868"/>
      <c r="CK122" s="890"/>
      <c r="CL122" s="876"/>
      <c r="CM122" s="876"/>
      <c r="CN122" s="876"/>
      <c r="CO122" s="877"/>
      <c r="CP122" s="856" t="s">
        <v>449</v>
      </c>
      <c r="CQ122" s="857"/>
      <c r="CR122" s="857"/>
      <c r="CS122" s="857"/>
      <c r="CT122" s="857"/>
      <c r="CU122" s="857"/>
      <c r="CV122" s="857"/>
      <c r="CW122" s="857"/>
      <c r="CX122" s="857"/>
      <c r="CY122" s="857"/>
      <c r="CZ122" s="857"/>
      <c r="DA122" s="857"/>
      <c r="DB122" s="857"/>
      <c r="DC122" s="857"/>
      <c r="DD122" s="857"/>
      <c r="DE122" s="857"/>
      <c r="DF122" s="858"/>
      <c r="DG122" s="834">
        <v>183744</v>
      </c>
      <c r="DH122" s="835"/>
      <c r="DI122" s="835"/>
      <c r="DJ122" s="835"/>
      <c r="DK122" s="835"/>
      <c r="DL122" s="835">
        <v>233270</v>
      </c>
      <c r="DM122" s="835"/>
      <c r="DN122" s="835"/>
      <c r="DO122" s="835"/>
      <c r="DP122" s="835"/>
      <c r="DQ122" s="835">
        <v>280238</v>
      </c>
      <c r="DR122" s="835"/>
      <c r="DS122" s="835"/>
      <c r="DT122" s="835"/>
      <c r="DU122" s="835"/>
      <c r="DV122" s="812">
        <v>1.8</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26413</v>
      </c>
      <c r="AB123" s="798"/>
      <c r="AC123" s="798"/>
      <c r="AD123" s="798"/>
      <c r="AE123" s="799"/>
      <c r="AF123" s="800">
        <v>27150</v>
      </c>
      <c r="AG123" s="798"/>
      <c r="AH123" s="798"/>
      <c r="AI123" s="798"/>
      <c r="AJ123" s="799"/>
      <c r="AK123" s="800">
        <v>26748</v>
      </c>
      <c r="AL123" s="798"/>
      <c r="AM123" s="798"/>
      <c r="AN123" s="798"/>
      <c r="AO123" s="799"/>
      <c r="AP123" s="845">
        <v>0.2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450</v>
      </c>
      <c r="BP123" s="899"/>
      <c r="BQ123" s="853">
        <v>40634987</v>
      </c>
      <c r="BR123" s="854"/>
      <c r="BS123" s="854"/>
      <c r="BT123" s="854"/>
      <c r="BU123" s="854"/>
      <c r="BV123" s="854">
        <v>40753923</v>
      </c>
      <c r="BW123" s="854"/>
      <c r="BX123" s="854"/>
      <c r="BY123" s="854"/>
      <c r="BZ123" s="854"/>
      <c r="CA123" s="854">
        <v>41544917</v>
      </c>
      <c r="CB123" s="854"/>
      <c r="CC123" s="854"/>
      <c r="CD123" s="854"/>
      <c r="CE123" s="854"/>
      <c r="CF123" s="764"/>
      <c r="CG123" s="765"/>
      <c r="CH123" s="765"/>
      <c r="CI123" s="765"/>
      <c r="CJ123" s="855"/>
      <c r="CK123" s="890"/>
      <c r="CL123" s="876"/>
      <c r="CM123" s="876"/>
      <c r="CN123" s="876"/>
      <c r="CO123" s="877"/>
      <c r="CP123" s="856" t="s">
        <v>451</v>
      </c>
      <c r="CQ123" s="857"/>
      <c r="CR123" s="857"/>
      <c r="CS123" s="857"/>
      <c r="CT123" s="857"/>
      <c r="CU123" s="857"/>
      <c r="CV123" s="857"/>
      <c r="CW123" s="857"/>
      <c r="CX123" s="857"/>
      <c r="CY123" s="857"/>
      <c r="CZ123" s="857"/>
      <c r="DA123" s="857"/>
      <c r="DB123" s="857"/>
      <c r="DC123" s="857"/>
      <c r="DD123" s="857"/>
      <c r="DE123" s="857"/>
      <c r="DF123" s="858"/>
      <c r="DG123" s="797">
        <v>106039</v>
      </c>
      <c r="DH123" s="798"/>
      <c r="DI123" s="798"/>
      <c r="DJ123" s="798"/>
      <c r="DK123" s="799"/>
      <c r="DL123" s="800">
        <v>101811</v>
      </c>
      <c r="DM123" s="798"/>
      <c r="DN123" s="798"/>
      <c r="DO123" s="798"/>
      <c r="DP123" s="799"/>
      <c r="DQ123" s="800">
        <v>95771</v>
      </c>
      <c r="DR123" s="798"/>
      <c r="DS123" s="798"/>
      <c r="DT123" s="798"/>
      <c r="DU123" s="799"/>
      <c r="DV123" s="845">
        <v>0.6</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452</v>
      </c>
      <c r="AB124" s="798"/>
      <c r="AC124" s="798"/>
      <c r="AD124" s="798"/>
      <c r="AE124" s="799"/>
      <c r="AF124" s="800" t="s">
        <v>452</v>
      </c>
      <c r="AG124" s="798"/>
      <c r="AH124" s="798"/>
      <c r="AI124" s="798"/>
      <c r="AJ124" s="799"/>
      <c r="AK124" s="800" t="s">
        <v>452</v>
      </c>
      <c r="AL124" s="798"/>
      <c r="AM124" s="798"/>
      <c r="AN124" s="798"/>
      <c r="AO124" s="799"/>
      <c r="AP124" s="845" t="s">
        <v>452</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53</v>
      </c>
      <c r="BR124" s="852"/>
      <c r="BS124" s="852"/>
      <c r="BT124" s="852"/>
      <c r="BU124" s="852"/>
      <c r="BV124" s="852">
        <v>42.1</v>
      </c>
      <c r="BW124" s="852"/>
      <c r="BX124" s="852"/>
      <c r="BY124" s="852"/>
      <c r="BZ124" s="852"/>
      <c r="CA124" s="852">
        <v>56.5</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391404</v>
      </c>
      <c r="AB128" s="819"/>
      <c r="AC128" s="819"/>
      <c r="AD128" s="819"/>
      <c r="AE128" s="820"/>
      <c r="AF128" s="821">
        <v>553199</v>
      </c>
      <c r="AG128" s="819"/>
      <c r="AH128" s="819"/>
      <c r="AI128" s="819"/>
      <c r="AJ128" s="820"/>
      <c r="AK128" s="821">
        <v>720375</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111</v>
      </c>
      <c r="BG128" s="805"/>
      <c r="BH128" s="805"/>
      <c r="BI128" s="805"/>
      <c r="BJ128" s="805"/>
      <c r="BK128" s="805"/>
      <c r="BL128" s="828"/>
      <c r="BM128" s="804">
        <v>12.55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19401845</v>
      </c>
      <c r="AB129" s="798"/>
      <c r="AC129" s="798"/>
      <c r="AD129" s="798"/>
      <c r="AE129" s="799"/>
      <c r="AF129" s="800">
        <v>19223178</v>
      </c>
      <c r="AG129" s="798"/>
      <c r="AH129" s="798"/>
      <c r="AI129" s="798"/>
      <c r="AJ129" s="799"/>
      <c r="AK129" s="800">
        <v>18918719</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452</v>
      </c>
      <c r="BG129" s="788"/>
      <c r="BH129" s="788"/>
      <c r="BI129" s="788"/>
      <c r="BJ129" s="788"/>
      <c r="BK129" s="788"/>
      <c r="BL129" s="789"/>
      <c r="BM129" s="787">
        <v>17.55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3578429</v>
      </c>
      <c r="AB130" s="798"/>
      <c r="AC130" s="798"/>
      <c r="AD130" s="798"/>
      <c r="AE130" s="799"/>
      <c r="AF130" s="800">
        <v>3222911</v>
      </c>
      <c r="AG130" s="798"/>
      <c r="AH130" s="798"/>
      <c r="AI130" s="798"/>
      <c r="AJ130" s="799"/>
      <c r="AK130" s="800">
        <v>2936755</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9.3000000000000007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15823416</v>
      </c>
      <c r="AB131" s="781"/>
      <c r="AC131" s="781"/>
      <c r="AD131" s="781"/>
      <c r="AE131" s="782"/>
      <c r="AF131" s="783">
        <v>16000267</v>
      </c>
      <c r="AG131" s="781"/>
      <c r="AH131" s="781"/>
      <c r="AI131" s="781"/>
      <c r="AJ131" s="782"/>
      <c r="AK131" s="783">
        <v>15981964</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v>56.5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9.8402203420000003</v>
      </c>
      <c r="AB132" s="761"/>
      <c r="AC132" s="761"/>
      <c r="AD132" s="761"/>
      <c r="AE132" s="762"/>
      <c r="AF132" s="763">
        <v>9.6521014310000002</v>
      </c>
      <c r="AG132" s="761"/>
      <c r="AH132" s="761"/>
      <c r="AI132" s="761"/>
      <c r="AJ132" s="762"/>
      <c r="AK132" s="763">
        <v>8.6062639109999992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10</v>
      </c>
      <c r="AB133" s="740"/>
      <c r="AC133" s="740"/>
      <c r="AD133" s="740"/>
      <c r="AE133" s="741"/>
      <c r="AF133" s="739">
        <v>9.4</v>
      </c>
      <c r="AG133" s="740"/>
      <c r="AH133" s="740"/>
      <c r="AI133" s="740"/>
      <c r="AJ133" s="741"/>
      <c r="AK133" s="739">
        <v>9.3000000000000007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2" t="s">
        <v>480</v>
      </c>
      <c r="L7" s="256"/>
      <c r="M7" s="257" t="s">
        <v>481</v>
      </c>
      <c r="N7" s="258"/>
    </row>
    <row r="8" spans="1:16" x14ac:dyDescent="0.15">
      <c r="A8" s="250"/>
      <c r="B8" s="246"/>
      <c r="C8" s="246"/>
      <c r="D8" s="246"/>
      <c r="E8" s="246"/>
      <c r="F8" s="246"/>
      <c r="G8" s="259"/>
      <c r="H8" s="260"/>
      <c r="I8" s="260"/>
      <c r="J8" s="261"/>
      <c r="K8" s="1153"/>
      <c r="L8" s="262" t="s">
        <v>482</v>
      </c>
      <c r="M8" s="263" t="s">
        <v>483</v>
      </c>
      <c r="N8" s="264" t="s">
        <v>484</v>
      </c>
    </row>
    <row r="9" spans="1:16" x14ac:dyDescent="0.15">
      <c r="A9" s="250"/>
      <c r="B9" s="246"/>
      <c r="C9" s="246"/>
      <c r="D9" s="246"/>
      <c r="E9" s="246"/>
      <c r="F9" s="246"/>
      <c r="G9" s="1166" t="s">
        <v>485</v>
      </c>
      <c r="H9" s="1167"/>
      <c r="I9" s="1167"/>
      <c r="J9" s="1168"/>
      <c r="K9" s="265">
        <v>4407994</v>
      </c>
      <c r="L9" s="266">
        <v>50318</v>
      </c>
      <c r="M9" s="267">
        <v>62051</v>
      </c>
      <c r="N9" s="268">
        <v>-18.899999999999999</v>
      </c>
    </row>
    <row r="10" spans="1:16" x14ac:dyDescent="0.15">
      <c r="A10" s="250"/>
      <c r="B10" s="246"/>
      <c r="C10" s="246"/>
      <c r="D10" s="246"/>
      <c r="E10" s="246"/>
      <c r="F10" s="246"/>
      <c r="G10" s="1166" t="s">
        <v>486</v>
      </c>
      <c r="H10" s="1167"/>
      <c r="I10" s="1167"/>
      <c r="J10" s="1168"/>
      <c r="K10" s="269">
        <v>334186</v>
      </c>
      <c r="L10" s="270">
        <v>3815</v>
      </c>
      <c r="M10" s="271">
        <v>5713</v>
      </c>
      <c r="N10" s="272">
        <v>-33.200000000000003</v>
      </c>
    </row>
    <row r="11" spans="1:16" ht="13.5" customHeight="1" x14ac:dyDescent="0.15">
      <c r="A11" s="250"/>
      <c r="B11" s="246"/>
      <c r="C11" s="246"/>
      <c r="D11" s="246"/>
      <c r="E11" s="246"/>
      <c r="F11" s="246"/>
      <c r="G11" s="1166" t="s">
        <v>487</v>
      </c>
      <c r="H11" s="1167"/>
      <c r="I11" s="1167"/>
      <c r="J11" s="1168"/>
      <c r="K11" s="269">
        <v>635873</v>
      </c>
      <c r="L11" s="270">
        <v>7259</v>
      </c>
      <c r="M11" s="271">
        <v>5796</v>
      </c>
      <c r="N11" s="272">
        <v>25.2</v>
      </c>
    </row>
    <row r="12" spans="1:16" ht="13.5" customHeight="1" x14ac:dyDescent="0.15">
      <c r="A12" s="250"/>
      <c r="B12" s="246"/>
      <c r="C12" s="246"/>
      <c r="D12" s="246"/>
      <c r="E12" s="246"/>
      <c r="F12" s="246"/>
      <c r="G12" s="1166" t="s">
        <v>488</v>
      </c>
      <c r="H12" s="1167"/>
      <c r="I12" s="1167"/>
      <c r="J12" s="1168"/>
      <c r="K12" s="269">
        <v>118969</v>
      </c>
      <c r="L12" s="270">
        <v>1358</v>
      </c>
      <c r="M12" s="271">
        <v>1167</v>
      </c>
      <c r="N12" s="272">
        <v>16.399999999999999</v>
      </c>
    </row>
    <row r="13" spans="1:16" ht="13.5" customHeight="1" x14ac:dyDescent="0.15">
      <c r="A13" s="250"/>
      <c r="B13" s="246"/>
      <c r="C13" s="246"/>
      <c r="D13" s="246"/>
      <c r="E13" s="246"/>
      <c r="F13" s="246"/>
      <c r="G13" s="1166" t="s">
        <v>489</v>
      </c>
      <c r="H13" s="1167"/>
      <c r="I13" s="1167"/>
      <c r="J13" s="1168"/>
      <c r="K13" s="269" t="s">
        <v>490</v>
      </c>
      <c r="L13" s="270" t="s">
        <v>490</v>
      </c>
      <c r="M13" s="271">
        <v>0</v>
      </c>
      <c r="N13" s="272" t="s">
        <v>490</v>
      </c>
    </row>
    <row r="14" spans="1:16" ht="13.5" customHeight="1" x14ac:dyDescent="0.15">
      <c r="A14" s="250"/>
      <c r="B14" s="246"/>
      <c r="C14" s="246"/>
      <c r="D14" s="246"/>
      <c r="E14" s="246"/>
      <c r="F14" s="246"/>
      <c r="G14" s="1166" t="s">
        <v>491</v>
      </c>
      <c r="H14" s="1167"/>
      <c r="I14" s="1167"/>
      <c r="J14" s="1168"/>
      <c r="K14" s="269">
        <v>207058</v>
      </c>
      <c r="L14" s="270">
        <v>2364</v>
      </c>
      <c r="M14" s="271">
        <v>2337</v>
      </c>
      <c r="N14" s="272">
        <v>1.2</v>
      </c>
    </row>
    <row r="15" spans="1:16" ht="13.5" customHeight="1" x14ac:dyDescent="0.15">
      <c r="A15" s="250"/>
      <c r="B15" s="246"/>
      <c r="C15" s="246"/>
      <c r="D15" s="246"/>
      <c r="E15" s="246"/>
      <c r="F15" s="246"/>
      <c r="G15" s="1166" t="s">
        <v>492</v>
      </c>
      <c r="H15" s="1167"/>
      <c r="I15" s="1167"/>
      <c r="J15" s="1168"/>
      <c r="K15" s="269">
        <v>162659</v>
      </c>
      <c r="L15" s="270">
        <v>1857</v>
      </c>
      <c r="M15" s="271">
        <v>1594</v>
      </c>
      <c r="N15" s="272">
        <v>16.5</v>
      </c>
    </row>
    <row r="16" spans="1:16" x14ac:dyDescent="0.15">
      <c r="A16" s="250"/>
      <c r="B16" s="246"/>
      <c r="C16" s="246"/>
      <c r="D16" s="246"/>
      <c r="E16" s="246"/>
      <c r="F16" s="246"/>
      <c r="G16" s="1169" t="s">
        <v>493</v>
      </c>
      <c r="H16" s="1170"/>
      <c r="I16" s="1170"/>
      <c r="J16" s="1171"/>
      <c r="K16" s="270">
        <v>-354766</v>
      </c>
      <c r="L16" s="270">
        <v>-4050</v>
      </c>
      <c r="M16" s="271">
        <v>-5993</v>
      </c>
      <c r="N16" s="272">
        <v>-32.4</v>
      </c>
    </row>
    <row r="17" spans="1:16" x14ac:dyDescent="0.15">
      <c r="A17" s="250"/>
      <c r="B17" s="246"/>
      <c r="C17" s="246"/>
      <c r="D17" s="246"/>
      <c r="E17" s="246"/>
      <c r="F17" s="246"/>
      <c r="G17" s="1169" t="s">
        <v>170</v>
      </c>
      <c r="H17" s="1170"/>
      <c r="I17" s="1170"/>
      <c r="J17" s="1171"/>
      <c r="K17" s="270">
        <v>5511973</v>
      </c>
      <c r="L17" s="270">
        <v>62920</v>
      </c>
      <c r="M17" s="271">
        <v>72665</v>
      </c>
      <c r="N17" s="272">
        <v>-13.4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63" t="s">
        <v>498</v>
      </c>
      <c r="H21" s="1164"/>
      <c r="I21" s="1164"/>
      <c r="J21" s="1165"/>
      <c r="K21" s="282">
        <v>5.45</v>
      </c>
      <c r="L21" s="283">
        <v>7.22</v>
      </c>
      <c r="M21" s="284">
        <v>-1.77</v>
      </c>
      <c r="N21" s="251"/>
      <c r="O21" s="285"/>
      <c r="P21" s="281"/>
    </row>
    <row r="22" spans="1:16" s="286" customFormat="1" x14ac:dyDescent="0.15">
      <c r="A22" s="281"/>
      <c r="B22" s="251"/>
      <c r="C22" s="251"/>
      <c r="D22" s="251"/>
      <c r="E22" s="251"/>
      <c r="F22" s="251"/>
      <c r="G22" s="1163" t="s">
        <v>499</v>
      </c>
      <c r="H22" s="1164"/>
      <c r="I22" s="1164"/>
      <c r="J22" s="1165"/>
      <c r="K22" s="287">
        <v>102.3</v>
      </c>
      <c r="L22" s="288">
        <v>98.4</v>
      </c>
      <c r="M22" s="289">
        <v>3.9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2" t="s">
        <v>480</v>
      </c>
      <c r="L30" s="256"/>
      <c r="M30" s="257" t="s">
        <v>481</v>
      </c>
      <c r="N30" s="258"/>
    </row>
    <row r="31" spans="1:16" x14ac:dyDescent="0.15">
      <c r="A31" s="250"/>
      <c r="B31" s="246"/>
      <c r="C31" s="246"/>
      <c r="D31" s="246"/>
      <c r="E31" s="246"/>
      <c r="F31" s="246"/>
      <c r="G31" s="259"/>
      <c r="H31" s="260"/>
      <c r="I31" s="260"/>
      <c r="J31" s="261"/>
      <c r="K31" s="1153"/>
      <c r="L31" s="262" t="s">
        <v>482</v>
      </c>
      <c r="M31" s="263" t="s">
        <v>483</v>
      </c>
      <c r="N31" s="264" t="s">
        <v>484</v>
      </c>
    </row>
    <row r="32" spans="1:16" ht="27" customHeight="1" x14ac:dyDescent="0.15">
      <c r="A32" s="250"/>
      <c r="B32" s="246"/>
      <c r="C32" s="246"/>
      <c r="D32" s="246"/>
      <c r="E32" s="246"/>
      <c r="F32" s="246"/>
      <c r="G32" s="1154" t="s">
        <v>503</v>
      </c>
      <c r="H32" s="1155"/>
      <c r="I32" s="1155"/>
      <c r="J32" s="1156"/>
      <c r="K32" s="296">
        <v>3347414</v>
      </c>
      <c r="L32" s="296">
        <v>38211</v>
      </c>
      <c r="M32" s="297">
        <v>39687</v>
      </c>
      <c r="N32" s="298">
        <v>-3.7</v>
      </c>
    </row>
    <row r="33" spans="1:16" ht="13.5" customHeight="1" x14ac:dyDescent="0.15">
      <c r="A33" s="250"/>
      <c r="B33" s="246"/>
      <c r="C33" s="246"/>
      <c r="D33" s="246"/>
      <c r="E33" s="246"/>
      <c r="F33" s="246"/>
      <c r="G33" s="1154" t="s">
        <v>504</v>
      </c>
      <c r="H33" s="1155"/>
      <c r="I33" s="1155"/>
      <c r="J33" s="1156"/>
      <c r="K33" s="296" t="s">
        <v>490</v>
      </c>
      <c r="L33" s="296" t="s">
        <v>490</v>
      </c>
      <c r="M33" s="297" t="s">
        <v>490</v>
      </c>
      <c r="N33" s="298" t="s">
        <v>490</v>
      </c>
    </row>
    <row r="34" spans="1:16" ht="27" customHeight="1" x14ac:dyDescent="0.15">
      <c r="A34" s="250"/>
      <c r="B34" s="246"/>
      <c r="C34" s="246"/>
      <c r="D34" s="246"/>
      <c r="E34" s="246"/>
      <c r="F34" s="246"/>
      <c r="G34" s="1154" t="s">
        <v>505</v>
      </c>
      <c r="H34" s="1155"/>
      <c r="I34" s="1155"/>
      <c r="J34" s="1156"/>
      <c r="K34" s="296" t="s">
        <v>490</v>
      </c>
      <c r="L34" s="296" t="s">
        <v>490</v>
      </c>
      <c r="M34" s="297">
        <v>56</v>
      </c>
      <c r="N34" s="298" t="s">
        <v>490</v>
      </c>
    </row>
    <row r="35" spans="1:16" ht="27" customHeight="1" x14ac:dyDescent="0.15">
      <c r="A35" s="250"/>
      <c r="B35" s="246"/>
      <c r="C35" s="246"/>
      <c r="D35" s="246"/>
      <c r="E35" s="246"/>
      <c r="F35" s="246"/>
      <c r="G35" s="1154" t="s">
        <v>506</v>
      </c>
      <c r="H35" s="1155"/>
      <c r="I35" s="1155"/>
      <c r="J35" s="1156"/>
      <c r="K35" s="296">
        <v>1245940</v>
      </c>
      <c r="L35" s="296">
        <v>14223</v>
      </c>
      <c r="M35" s="297">
        <v>13696</v>
      </c>
      <c r="N35" s="298">
        <v>3.8</v>
      </c>
    </row>
    <row r="36" spans="1:16" ht="27" customHeight="1" x14ac:dyDescent="0.15">
      <c r="A36" s="250"/>
      <c r="B36" s="246"/>
      <c r="C36" s="246"/>
      <c r="D36" s="246"/>
      <c r="E36" s="246"/>
      <c r="F36" s="246"/>
      <c r="G36" s="1154" t="s">
        <v>507</v>
      </c>
      <c r="H36" s="1155"/>
      <c r="I36" s="1155"/>
      <c r="J36" s="1156"/>
      <c r="K36" s="296">
        <v>412478</v>
      </c>
      <c r="L36" s="296">
        <v>4708</v>
      </c>
      <c r="M36" s="297">
        <v>1733</v>
      </c>
      <c r="N36" s="298">
        <v>171.7</v>
      </c>
    </row>
    <row r="37" spans="1:16" ht="13.5" customHeight="1" x14ac:dyDescent="0.15">
      <c r="A37" s="250"/>
      <c r="B37" s="246"/>
      <c r="C37" s="246"/>
      <c r="D37" s="246"/>
      <c r="E37" s="246"/>
      <c r="F37" s="246"/>
      <c r="G37" s="1154" t="s">
        <v>508</v>
      </c>
      <c r="H37" s="1155"/>
      <c r="I37" s="1155"/>
      <c r="J37" s="1156"/>
      <c r="K37" s="296">
        <v>26748</v>
      </c>
      <c r="L37" s="296">
        <v>305</v>
      </c>
      <c r="M37" s="297">
        <v>790</v>
      </c>
      <c r="N37" s="298">
        <v>-61.4</v>
      </c>
    </row>
    <row r="38" spans="1:16" ht="27" customHeight="1" x14ac:dyDescent="0.15">
      <c r="A38" s="250"/>
      <c r="B38" s="246"/>
      <c r="C38" s="246"/>
      <c r="D38" s="246"/>
      <c r="E38" s="246"/>
      <c r="F38" s="246"/>
      <c r="G38" s="1157" t="s">
        <v>509</v>
      </c>
      <c r="H38" s="1158"/>
      <c r="I38" s="1158"/>
      <c r="J38" s="1159"/>
      <c r="K38" s="299" t="s">
        <v>490</v>
      </c>
      <c r="L38" s="299" t="s">
        <v>490</v>
      </c>
      <c r="M38" s="300">
        <v>1</v>
      </c>
      <c r="N38" s="301" t="s">
        <v>490</v>
      </c>
      <c r="O38" s="295"/>
    </row>
    <row r="39" spans="1:16" x14ac:dyDescent="0.15">
      <c r="A39" s="250"/>
      <c r="B39" s="246"/>
      <c r="C39" s="246"/>
      <c r="D39" s="246"/>
      <c r="E39" s="246"/>
      <c r="F39" s="246"/>
      <c r="G39" s="1157" t="s">
        <v>510</v>
      </c>
      <c r="H39" s="1158"/>
      <c r="I39" s="1158"/>
      <c r="J39" s="1159"/>
      <c r="K39" s="302">
        <v>-720375</v>
      </c>
      <c r="L39" s="302">
        <v>-8223</v>
      </c>
      <c r="M39" s="303">
        <v>-5521</v>
      </c>
      <c r="N39" s="304">
        <v>48.9</v>
      </c>
      <c r="O39" s="295"/>
    </row>
    <row r="40" spans="1:16" ht="27" customHeight="1" x14ac:dyDescent="0.15">
      <c r="A40" s="250"/>
      <c r="B40" s="246"/>
      <c r="C40" s="246"/>
      <c r="D40" s="246"/>
      <c r="E40" s="246"/>
      <c r="F40" s="246"/>
      <c r="G40" s="1154" t="s">
        <v>511</v>
      </c>
      <c r="H40" s="1155"/>
      <c r="I40" s="1155"/>
      <c r="J40" s="1156"/>
      <c r="K40" s="302">
        <v>-2936755</v>
      </c>
      <c r="L40" s="302">
        <v>-33523</v>
      </c>
      <c r="M40" s="303">
        <v>-35785</v>
      </c>
      <c r="N40" s="304">
        <v>-6.3</v>
      </c>
      <c r="O40" s="295"/>
    </row>
    <row r="41" spans="1:16" x14ac:dyDescent="0.15">
      <c r="A41" s="250"/>
      <c r="B41" s="246"/>
      <c r="C41" s="246"/>
      <c r="D41" s="246"/>
      <c r="E41" s="246"/>
      <c r="F41" s="246"/>
      <c r="G41" s="1160" t="s">
        <v>281</v>
      </c>
      <c r="H41" s="1161"/>
      <c r="I41" s="1161"/>
      <c r="J41" s="1162"/>
      <c r="K41" s="296">
        <v>1375450</v>
      </c>
      <c r="L41" s="302">
        <v>15701</v>
      </c>
      <c r="M41" s="303">
        <v>14658</v>
      </c>
      <c r="N41" s="304">
        <v>7.1</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47" t="s">
        <v>480</v>
      </c>
      <c r="J49" s="1149" t="s">
        <v>515</v>
      </c>
      <c r="K49" s="1150"/>
      <c r="L49" s="1150"/>
      <c r="M49" s="1150"/>
      <c r="N49" s="1151"/>
    </row>
    <row r="50" spans="1:14" x14ac:dyDescent="0.15">
      <c r="A50" s="250"/>
      <c r="B50" s="246"/>
      <c r="C50" s="246"/>
      <c r="D50" s="246"/>
      <c r="E50" s="246"/>
      <c r="F50" s="246"/>
      <c r="G50" s="314"/>
      <c r="H50" s="315"/>
      <c r="I50" s="1148"/>
      <c r="J50" s="316" t="s">
        <v>516</v>
      </c>
      <c r="K50" s="317" t="s">
        <v>517</v>
      </c>
      <c r="L50" s="318" t="s">
        <v>518</v>
      </c>
      <c r="M50" s="319" t="s">
        <v>519</v>
      </c>
      <c r="N50" s="320" t="s">
        <v>520</v>
      </c>
    </row>
    <row r="51" spans="1:14" x14ac:dyDescent="0.15">
      <c r="A51" s="250"/>
      <c r="B51" s="246"/>
      <c r="C51" s="246"/>
      <c r="D51" s="246"/>
      <c r="E51" s="246"/>
      <c r="F51" s="246"/>
      <c r="G51" s="312" t="s">
        <v>521</v>
      </c>
      <c r="H51" s="313"/>
      <c r="I51" s="321">
        <v>3996960</v>
      </c>
      <c r="J51" s="322">
        <v>46017</v>
      </c>
      <c r="K51" s="323">
        <v>1.5</v>
      </c>
      <c r="L51" s="324">
        <v>52678</v>
      </c>
      <c r="M51" s="325">
        <v>1.9</v>
      </c>
      <c r="N51" s="326">
        <v>-0.4</v>
      </c>
    </row>
    <row r="52" spans="1:14" x14ac:dyDescent="0.15">
      <c r="A52" s="250"/>
      <c r="B52" s="246"/>
      <c r="C52" s="246"/>
      <c r="D52" s="246"/>
      <c r="E52" s="246"/>
      <c r="F52" s="246"/>
      <c r="G52" s="327"/>
      <c r="H52" s="328" t="s">
        <v>522</v>
      </c>
      <c r="I52" s="329">
        <v>2552773</v>
      </c>
      <c r="J52" s="330">
        <v>29390</v>
      </c>
      <c r="K52" s="331">
        <v>42.4</v>
      </c>
      <c r="L52" s="332">
        <v>30185</v>
      </c>
      <c r="M52" s="333">
        <v>12.2</v>
      </c>
      <c r="N52" s="334">
        <v>30.2</v>
      </c>
    </row>
    <row r="53" spans="1:14" x14ac:dyDescent="0.15">
      <c r="A53" s="250"/>
      <c r="B53" s="246"/>
      <c r="C53" s="246"/>
      <c r="D53" s="246"/>
      <c r="E53" s="246"/>
      <c r="F53" s="246"/>
      <c r="G53" s="312" t="s">
        <v>523</v>
      </c>
      <c r="H53" s="313"/>
      <c r="I53" s="321">
        <v>7076003</v>
      </c>
      <c r="J53" s="322">
        <v>81381</v>
      </c>
      <c r="K53" s="323">
        <v>76.8</v>
      </c>
      <c r="L53" s="324">
        <v>69560</v>
      </c>
      <c r="M53" s="325">
        <v>32</v>
      </c>
      <c r="N53" s="326">
        <v>44.8</v>
      </c>
    </row>
    <row r="54" spans="1:14" x14ac:dyDescent="0.15">
      <c r="A54" s="250"/>
      <c r="B54" s="246"/>
      <c r="C54" s="246"/>
      <c r="D54" s="246"/>
      <c r="E54" s="246"/>
      <c r="F54" s="246"/>
      <c r="G54" s="327"/>
      <c r="H54" s="328" t="s">
        <v>522</v>
      </c>
      <c r="I54" s="329">
        <v>2910124</v>
      </c>
      <c r="J54" s="330">
        <v>33469</v>
      </c>
      <c r="K54" s="331">
        <v>13.9</v>
      </c>
      <c r="L54" s="332">
        <v>35305</v>
      </c>
      <c r="M54" s="333">
        <v>17</v>
      </c>
      <c r="N54" s="334">
        <v>-3.1</v>
      </c>
    </row>
    <row r="55" spans="1:14" x14ac:dyDescent="0.15">
      <c r="A55" s="250"/>
      <c r="B55" s="246"/>
      <c r="C55" s="246"/>
      <c r="D55" s="246"/>
      <c r="E55" s="246"/>
      <c r="F55" s="246"/>
      <c r="G55" s="312" t="s">
        <v>524</v>
      </c>
      <c r="H55" s="313"/>
      <c r="I55" s="321">
        <v>5233709</v>
      </c>
      <c r="J55" s="322">
        <v>60045</v>
      </c>
      <c r="K55" s="323">
        <v>-26.2</v>
      </c>
      <c r="L55" s="324">
        <v>65988</v>
      </c>
      <c r="M55" s="325">
        <v>-5.0999999999999996</v>
      </c>
      <c r="N55" s="326">
        <v>-21.1</v>
      </c>
    </row>
    <row r="56" spans="1:14" x14ac:dyDescent="0.15">
      <c r="A56" s="250"/>
      <c r="B56" s="246"/>
      <c r="C56" s="246"/>
      <c r="D56" s="246"/>
      <c r="E56" s="246"/>
      <c r="F56" s="246"/>
      <c r="G56" s="327"/>
      <c r="H56" s="328" t="s">
        <v>522</v>
      </c>
      <c r="I56" s="329">
        <v>1640561</v>
      </c>
      <c r="J56" s="330">
        <v>18822</v>
      </c>
      <c r="K56" s="331">
        <v>-43.8</v>
      </c>
      <c r="L56" s="332">
        <v>36473</v>
      </c>
      <c r="M56" s="333">
        <v>3.3</v>
      </c>
      <c r="N56" s="334">
        <v>-47.1</v>
      </c>
    </row>
    <row r="57" spans="1:14" x14ac:dyDescent="0.15">
      <c r="A57" s="250"/>
      <c r="B57" s="246"/>
      <c r="C57" s="246"/>
      <c r="D57" s="246"/>
      <c r="E57" s="246"/>
      <c r="F57" s="246"/>
      <c r="G57" s="312" t="s">
        <v>525</v>
      </c>
      <c r="H57" s="313"/>
      <c r="I57" s="321">
        <v>4396925</v>
      </c>
      <c r="J57" s="322">
        <v>50392</v>
      </c>
      <c r="K57" s="323">
        <v>-16.100000000000001</v>
      </c>
      <c r="L57" s="324">
        <v>54227</v>
      </c>
      <c r="M57" s="325">
        <v>-17.8</v>
      </c>
      <c r="N57" s="326">
        <v>1.7</v>
      </c>
    </row>
    <row r="58" spans="1:14" x14ac:dyDescent="0.15">
      <c r="A58" s="250"/>
      <c r="B58" s="246"/>
      <c r="C58" s="246"/>
      <c r="D58" s="246"/>
      <c r="E58" s="246"/>
      <c r="F58" s="246"/>
      <c r="G58" s="327"/>
      <c r="H58" s="328" t="s">
        <v>522</v>
      </c>
      <c r="I58" s="329">
        <v>1995502</v>
      </c>
      <c r="J58" s="330">
        <v>22870</v>
      </c>
      <c r="K58" s="331">
        <v>21.5</v>
      </c>
      <c r="L58" s="332">
        <v>29694</v>
      </c>
      <c r="M58" s="333">
        <v>-18.600000000000001</v>
      </c>
      <c r="N58" s="334">
        <v>40.1</v>
      </c>
    </row>
    <row r="59" spans="1:14" x14ac:dyDescent="0.15">
      <c r="A59" s="250"/>
      <c r="B59" s="246"/>
      <c r="C59" s="246"/>
      <c r="D59" s="246"/>
      <c r="E59" s="246"/>
      <c r="F59" s="246"/>
      <c r="G59" s="312" t="s">
        <v>526</v>
      </c>
      <c r="H59" s="313"/>
      <c r="I59" s="321">
        <v>4728140</v>
      </c>
      <c r="J59" s="322">
        <v>53972</v>
      </c>
      <c r="K59" s="323">
        <v>7.1</v>
      </c>
      <c r="L59" s="324">
        <v>57295</v>
      </c>
      <c r="M59" s="325">
        <v>5.7</v>
      </c>
      <c r="N59" s="326">
        <v>1.4</v>
      </c>
    </row>
    <row r="60" spans="1:14" x14ac:dyDescent="0.15">
      <c r="A60" s="250"/>
      <c r="B60" s="246"/>
      <c r="C60" s="246"/>
      <c r="D60" s="246"/>
      <c r="E60" s="246"/>
      <c r="F60" s="246"/>
      <c r="G60" s="327"/>
      <c r="H60" s="328" t="s">
        <v>522</v>
      </c>
      <c r="I60" s="335">
        <v>2374955</v>
      </c>
      <c r="J60" s="330">
        <v>27110</v>
      </c>
      <c r="K60" s="331">
        <v>18.5</v>
      </c>
      <c r="L60" s="332">
        <v>32771</v>
      </c>
      <c r="M60" s="333">
        <v>10.4</v>
      </c>
      <c r="N60" s="334">
        <v>8.1</v>
      </c>
    </row>
    <row r="61" spans="1:14" x14ac:dyDescent="0.15">
      <c r="A61" s="250"/>
      <c r="B61" s="246"/>
      <c r="C61" s="246"/>
      <c r="D61" s="246"/>
      <c r="E61" s="246"/>
      <c r="F61" s="246"/>
      <c r="G61" s="312" t="s">
        <v>527</v>
      </c>
      <c r="H61" s="336"/>
      <c r="I61" s="337">
        <v>5086347</v>
      </c>
      <c r="J61" s="338">
        <v>58361</v>
      </c>
      <c r="K61" s="339">
        <v>8.6</v>
      </c>
      <c r="L61" s="340">
        <v>59950</v>
      </c>
      <c r="M61" s="341">
        <v>3.3</v>
      </c>
      <c r="N61" s="326">
        <v>5.3</v>
      </c>
    </row>
    <row r="62" spans="1:14" x14ac:dyDescent="0.15">
      <c r="A62" s="250"/>
      <c r="B62" s="246"/>
      <c r="C62" s="246"/>
      <c r="D62" s="246"/>
      <c r="E62" s="246"/>
      <c r="F62" s="246"/>
      <c r="G62" s="327"/>
      <c r="H62" s="328" t="s">
        <v>522</v>
      </c>
      <c r="I62" s="329">
        <v>2294783</v>
      </c>
      <c r="J62" s="330">
        <v>26332</v>
      </c>
      <c r="K62" s="331">
        <v>10.5</v>
      </c>
      <c r="L62" s="332">
        <v>32886</v>
      </c>
      <c r="M62" s="333">
        <v>4.9000000000000004</v>
      </c>
      <c r="N62" s="334">
        <v>5.6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8.6999999999999993</v>
      </c>
      <c r="G47" s="12">
        <v>9.77</v>
      </c>
      <c r="H47" s="12">
        <v>9.7100000000000009</v>
      </c>
      <c r="I47" s="12">
        <v>8.7200000000000006</v>
      </c>
      <c r="J47" s="13">
        <v>9.44</v>
      </c>
    </row>
    <row r="48" spans="2:10" ht="57.75" customHeight="1" x14ac:dyDescent="0.15">
      <c r="B48" s="14"/>
      <c r="C48" s="1174" t="s">
        <v>4</v>
      </c>
      <c r="D48" s="1174"/>
      <c r="E48" s="1175"/>
      <c r="F48" s="15">
        <v>5.99</v>
      </c>
      <c r="G48" s="16">
        <v>0.55000000000000004</v>
      </c>
      <c r="H48" s="16">
        <v>6.06</v>
      </c>
      <c r="I48" s="16">
        <v>5.01</v>
      </c>
      <c r="J48" s="17">
        <v>4.76</v>
      </c>
    </row>
    <row r="49" spans="2:10" ht="57.75" customHeight="1" thickBot="1" x14ac:dyDescent="0.2">
      <c r="B49" s="18"/>
      <c r="C49" s="1176" t="s">
        <v>5</v>
      </c>
      <c r="D49" s="1176"/>
      <c r="E49" s="1177"/>
      <c r="F49" s="19">
        <v>1.26</v>
      </c>
      <c r="G49" s="20" t="s">
        <v>534</v>
      </c>
      <c r="H49" s="20">
        <v>5.38</v>
      </c>
      <c r="I49" s="20" t="s">
        <v>535</v>
      </c>
      <c r="J49" s="21">
        <v>0.25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袋井市役所</cp:lastModifiedBy>
  <cp:lastPrinted>2018-10-19T11:22:18Z</cp:lastPrinted>
  <dcterms:created xsi:type="dcterms:W3CDTF">2018-01-24T05:10:21Z</dcterms:created>
  <dcterms:modified xsi:type="dcterms:W3CDTF">2018-11-05T01:42:24Z</dcterms:modified>
  <cp:category/>
</cp:coreProperties>
</file>