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0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9AD4D283_7FD1_4D2C_9A6E_F05E598A6ED3_.wvu.Cols" localSheetId="2" hidden="1">'各会計、関係団体の財政状況及び健全化判断比率'!$EB:$XFD</definedName>
    <definedName name="Z_9AD4D283_7FD1_4D2C_9A6E_F05E598A6ED3_.wvu.Cols" localSheetId="4" hidden="1">'経常経費分析表（経常収支比率の分析）'!$AI:$XFD</definedName>
    <definedName name="Z_9AD4D283_7FD1_4D2C_9A6E_F05E598A6ED3_.wvu.Cols" localSheetId="5" hidden="1">'経常経費分析表（人件費・公債費・普通建設事業費の分析）'!$Q:$XFD</definedName>
    <definedName name="Z_9AD4D283_7FD1_4D2C_9A6E_F05E598A6ED3_.wvu.Cols" localSheetId="3" hidden="1">財政比較分析表!$AK:$XFD</definedName>
    <definedName name="Z_9AD4D283_7FD1_4D2C_9A6E_F05E598A6ED3_.wvu.Cols" localSheetId="10" hidden="1">'実質公債費比率（分子）の構造'!$V:$XFD</definedName>
    <definedName name="Z_9AD4D283_7FD1_4D2C_9A6E_F05E598A6ED3_.wvu.Cols" localSheetId="8" hidden="1">実質収支比率等に係る経年分析!$Q:$XFD</definedName>
    <definedName name="Z_9AD4D283_7FD1_4D2C_9A6E_F05E598A6ED3_.wvu.Cols" localSheetId="11" hidden="1">'将来負担比率（分子）の構造'!$T:$XFD</definedName>
    <definedName name="Z_9AD4D283_7FD1_4D2C_9A6E_F05E598A6ED3_.wvu.Cols" localSheetId="6" hidden="1">'性質別歳出決算分析表（住民一人当たりのコスト）'!$AI:$XFD</definedName>
    <definedName name="Z_9AD4D283_7FD1_4D2C_9A6E_F05E598A6ED3_.wvu.Cols" localSheetId="0" hidden="1">総括表!$DP:$XFD</definedName>
    <definedName name="Z_9AD4D283_7FD1_4D2C_9A6E_F05E598A6ED3_.wvu.Cols" localSheetId="1" hidden="1">普通会計の状況!$EN:$XFD</definedName>
    <definedName name="Z_9AD4D283_7FD1_4D2C_9A6E_F05E598A6ED3_.wvu.Cols" localSheetId="7" hidden="1">'目的別歳出決算分析表（住民一人当たりのコスト）'!$AI:$XFD</definedName>
    <definedName name="Z_9AD4D283_7FD1_4D2C_9A6E_F05E598A6ED3_.wvu.Cols" localSheetId="9" hidden="1">連結実質赤字比率に係る赤字・黒字の構成分析!$Q:$XFD</definedName>
    <definedName name="Z_9AD4D283_7FD1_4D2C_9A6E_F05E598A6ED3_.wvu.Rows" localSheetId="2" hidden="1">'各会計、関係団体の財政状況及び健全化判断比率'!$137:$1048576,'各会計、関係団体の財政状況及び健全化判断比率'!$89:$101,'各会計、関係団体の財政状況及び健全化判断比率'!$135:$136</definedName>
    <definedName name="Z_9AD4D283_7FD1_4D2C_9A6E_F05E598A6ED3_.wvu.Rows" localSheetId="4" hidden="1">'経常経費分析表（経常収支比率の分析）'!$103:$1048576,'経常経費分析表（経常収支比率の分析）'!$89:$102</definedName>
    <definedName name="Z_9AD4D283_7FD1_4D2C_9A6E_F05E598A6ED3_.wvu.Rows" localSheetId="5" hidden="1">'経常経費分析表（人件費・公債費・普通建設事業費の分析）'!$75:$1048576,'経常経費分析表（人件費・公債費・普通建設事業費の分析）'!$67:$74</definedName>
    <definedName name="Z_9AD4D283_7FD1_4D2C_9A6E_F05E598A6ED3_.wvu.Rows" localSheetId="3" hidden="1">財政比較分析表!$111:$1048576,財政比較分析表!$98:$110</definedName>
    <definedName name="Z_9AD4D283_7FD1_4D2C_9A6E_F05E598A6ED3_.wvu.Rows" localSheetId="10" hidden="1">'実質公債費比率（分子）の構造'!$57:$1048576</definedName>
    <definedName name="Z_9AD4D283_7FD1_4D2C_9A6E_F05E598A6ED3_.wvu.Rows" localSheetId="8" hidden="1">実質収支比率等に係る経年分析!$54:$1048576,実質収支比率等に係る経年分析!$51:$53</definedName>
    <definedName name="Z_9AD4D283_7FD1_4D2C_9A6E_F05E598A6ED3_.wvu.Rows" localSheetId="11" hidden="1">'将来負担比率（分子）の構造'!$87:$1048576,'将来負担比率（分子）の構造'!$56:$86</definedName>
    <definedName name="Z_9AD4D283_7FD1_4D2C_9A6E_F05E598A6ED3_.wvu.Rows" localSheetId="6" hidden="1">'性質別歳出決算分析表（住民一人当たりのコスト）'!$133:$1048576,'性質別歳出決算分析表（住民一人当たりのコスト）'!$117:$132</definedName>
    <definedName name="Z_9AD4D283_7FD1_4D2C_9A6E_F05E598A6ED3_.wvu.Rows" localSheetId="0" hidden="1">総括表!$60:$1048576,総括表!$57:$59</definedName>
    <definedName name="Z_9AD4D283_7FD1_4D2C_9A6E_F05E598A6ED3_.wvu.Rows" localSheetId="1" hidden="1">普通会計の状況!$52:$1048576,普通会計の状況!$50:$51</definedName>
    <definedName name="Z_9AD4D283_7FD1_4D2C_9A6E_F05E598A6ED3_.wvu.Rows" localSheetId="7" hidden="1">'目的別歳出決算分析表（住民一人当たりのコスト）'!$133:$1048576,'目的別歳出決算分析表（住民一人当たりのコスト）'!$117:$132</definedName>
    <definedName name="Z_9AD4D283_7FD1_4D2C_9A6E_F05E598A6ED3_.wvu.Rows" localSheetId="9" hidden="1">連結実質赤字比率に係る赤字・黒字の構成分析!$46:$1048576</definedName>
    <definedName name="Z_9F1A8E4A_E41E_4E9E_B5B5_3FB0752C7168_.wvu.Cols" localSheetId="2" hidden="1">'各会計、関係団体の財政状況及び健全化判断比率'!$EB:$XFD</definedName>
    <definedName name="Z_9F1A8E4A_E41E_4E9E_B5B5_3FB0752C7168_.wvu.Cols" localSheetId="4" hidden="1">'経常経費分析表（経常収支比率の分析）'!$AI:$XFD</definedName>
    <definedName name="Z_9F1A8E4A_E41E_4E9E_B5B5_3FB0752C7168_.wvu.Cols" localSheetId="5" hidden="1">'経常経費分析表（人件費・公債費・普通建設事業費の分析）'!$Q:$XFD</definedName>
    <definedName name="Z_9F1A8E4A_E41E_4E9E_B5B5_3FB0752C7168_.wvu.Cols" localSheetId="3" hidden="1">財政比較分析表!$AK:$XFD</definedName>
    <definedName name="Z_9F1A8E4A_E41E_4E9E_B5B5_3FB0752C7168_.wvu.Cols" localSheetId="10" hidden="1">'実質公債費比率（分子）の構造'!$V:$XFD</definedName>
    <definedName name="Z_9F1A8E4A_E41E_4E9E_B5B5_3FB0752C7168_.wvu.Cols" localSheetId="8" hidden="1">実質収支比率等に係る経年分析!$Q:$XFD</definedName>
    <definedName name="Z_9F1A8E4A_E41E_4E9E_B5B5_3FB0752C7168_.wvu.Cols" localSheetId="11" hidden="1">'将来負担比率（分子）の構造'!$T:$XFD</definedName>
    <definedName name="Z_9F1A8E4A_E41E_4E9E_B5B5_3FB0752C7168_.wvu.Cols" localSheetId="6" hidden="1">'性質別歳出決算分析表（住民一人当たりのコスト）'!$AI:$XFD</definedName>
    <definedName name="Z_9F1A8E4A_E41E_4E9E_B5B5_3FB0752C7168_.wvu.Cols" localSheetId="0" hidden="1">総括表!$DP:$XFD</definedName>
    <definedName name="Z_9F1A8E4A_E41E_4E9E_B5B5_3FB0752C7168_.wvu.Cols" localSheetId="1" hidden="1">普通会計の状況!$EN:$XFD</definedName>
    <definedName name="Z_9F1A8E4A_E41E_4E9E_B5B5_3FB0752C7168_.wvu.Cols" localSheetId="7" hidden="1">'目的別歳出決算分析表（住民一人当たりのコスト）'!$AI:$XFD</definedName>
    <definedName name="Z_9F1A8E4A_E41E_4E9E_B5B5_3FB0752C7168_.wvu.Cols" localSheetId="9" hidden="1">連結実質赤字比率に係る赤字・黒字の構成分析!$Q:$XFD</definedName>
    <definedName name="Z_9F1A8E4A_E41E_4E9E_B5B5_3FB0752C7168_.wvu.Rows" localSheetId="2" hidden="1">'各会計、関係団体の財政状況及び健全化判断比率'!$137:$1048576,'各会計、関係団体の財政状況及び健全化判断比率'!$89:$101,'各会計、関係団体の財政状況及び健全化判断比率'!$135:$136</definedName>
    <definedName name="Z_9F1A8E4A_E41E_4E9E_B5B5_3FB0752C7168_.wvu.Rows" localSheetId="4" hidden="1">'経常経費分析表（経常収支比率の分析）'!$103:$1048576,'経常経費分析表（経常収支比率の分析）'!$89:$102</definedName>
    <definedName name="Z_9F1A8E4A_E41E_4E9E_B5B5_3FB0752C7168_.wvu.Rows" localSheetId="5" hidden="1">'経常経費分析表（人件費・公債費・普通建設事業費の分析）'!$75:$1048576,'経常経費分析表（人件費・公債費・普通建設事業費の分析）'!$67:$74</definedName>
    <definedName name="Z_9F1A8E4A_E41E_4E9E_B5B5_3FB0752C7168_.wvu.Rows" localSheetId="3" hidden="1">財政比較分析表!$111:$1048576,財政比較分析表!$98:$110</definedName>
    <definedName name="Z_9F1A8E4A_E41E_4E9E_B5B5_3FB0752C7168_.wvu.Rows" localSheetId="10" hidden="1">'実質公債費比率（分子）の構造'!$57:$1048576</definedName>
    <definedName name="Z_9F1A8E4A_E41E_4E9E_B5B5_3FB0752C7168_.wvu.Rows" localSheetId="8" hidden="1">実質収支比率等に係る経年分析!$54:$1048576,実質収支比率等に係る経年分析!$51:$53</definedName>
    <definedName name="Z_9F1A8E4A_E41E_4E9E_B5B5_3FB0752C7168_.wvu.Rows" localSheetId="11" hidden="1">'将来負担比率（分子）の構造'!$87:$1048576,'将来負担比率（分子）の構造'!$56:$86</definedName>
    <definedName name="Z_9F1A8E4A_E41E_4E9E_B5B5_3FB0752C7168_.wvu.Rows" localSheetId="6" hidden="1">'性質別歳出決算分析表（住民一人当たりのコスト）'!$133:$1048576,'性質別歳出決算分析表（住民一人当たりのコスト）'!$117:$132</definedName>
    <definedName name="Z_9F1A8E4A_E41E_4E9E_B5B5_3FB0752C7168_.wvu.Rows" localSheetId="0" hidden="1">総括表!$60:$1048576,総括表!$57:$59</definedName>
    <definedName name="Z_9F1A8E4A_E41E_4E9E_B5B5_3FB0752C7168_.wvu.Rows" localSheetId="1" hidden="1">普通会計の状況!$52:$1048576,普通会計の状況!$50:$51</definedName>
    <definedName name="Z_9F1A8E4A_E41E_4E9E_B5B5_3FB0752C7168_.wvu.Rows" localSheetId="7" hidden="1">'目的別歳出決算分析表（住民一人当たりのコスト）'!$133:$1048576,'目的別歳出決算分析表（住民一人当たりのコスト）'!$117:$132</definedName>
    <definedName name="Z_9F1A8E4A_E41E_4E9E_B5B5_3FB0752C7168_.wvu.Rows" localSheetId="9" hidden="1">連結実質赤字比率に係る赤字・黒字の構成分析!$46:$1048576</definedName>
  </definedNames>
  <calcPr calcId="145621" concurrentManualCount="2"/>
  <customWorkbookViews>
    <customWorkbookView name="KJ13073 - 個人用ビュー" guid="{9F1A8E4A-E41E-4E9E-B5B5-3FB0752C7168}" mergeInterval="0" personalView="1" maximized="1" windowWidth="1362" windowHeight="516" activeSheetId="1"/>
    <customWorkbookView name="菊川市役所 - 個人用ビュー" guid="{9AD4D283-7FD1-4D2C-9A6E-F05E598A6ED3}" mergeInterval="0" personalView="1" maximized="1" windowWidth="1362" windowHeight="530" activeSheetId="4"/>
  </customWorkbookViews>
</workbook>
</file>

<file path=xl/calcChain.xml><?xml version="1.0" encoding="utf-8"?>
<calcChain xmlns="http://schemas.openxmlformats.org/spreadsheetml/2006/main">
  <c r="AA33" i="3" l="1"/>
  <c r="AA32" i="3"/>
  <c r="AA31" i="3"/>
  <c r="AA30" i="3"/>
  <c r="AA29" i="3"/>
  <c r="AA7" i="3"/>
  <c r="BG34"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C36" i="1"/>
  <c r="CO35" i="1"/>
  <c r="BW35" i="1"/>
  <c r="BW36" i="1" s="1"/>
  <c r="BW37" i="1" s="1"/>
  <c r="BW38" i="1" s="1"/>
  <c r="BW39" i="1" s="1"/>
  <c r="BW40" i="1" s="1"/>
  <c r="BW41" i="1" s="1"/>
  <c r="BW42" i="1" s="1"/>
  <c r="BW43" i="1" s="1"/>
  <c r="BE35" i="1"/>
  <c r="CO34" i="1"/>
  <c r="BW34" i="1"/>
  <c r="C34" i="1"/>
  <c r="C35" i="1" l="1"/>
  <c r="U34" i="1"/>
  <c r="U35" i="1" s="1"/>
  <c r="U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AM35" i="1" s="1"/>
  <c r="BE34" i="1" l="1"/>
</calcChain>
</file>

<file path=xl/sharedStrings.xml><?xml version="1.0" encoding="utf-8"?>
<sst xmlns="http://schemas.openxmlformats.org/spreadsheetml/2006/main" count="1044" uniqueCount="575">
  <si>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</si>
  <si>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</si>
  <si>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</si>
  <si>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</si>
  <si>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</si>
  <si>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</si>
  <si>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</si>
  <si>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</si>
  <si>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</si>
  <si>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</si>
  <si>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</si>
  <si>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</si>
  <si>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</si>
  <si>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</si>
  <si>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</si>
  <si>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</si>
  <si>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</si>
  <si>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</si>
  <si>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</si>
  <si>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</si>
  <si>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</si>
  <si>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</si>
  <si>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</si>
  <si>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</si>
  <si>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</si>
  <si>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</si>
  <si>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</si>
  <si>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</si>
  <si>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</si>
  <si>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</si>
  <si>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</si>
  <si>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</si>
  <si>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</si>
  <si>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</si>
  <si>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</si>
  <si>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</si>
  <si>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</si>
  <si>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</si>
  <si>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</si>
  <si>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</si>
  <si>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</si>
  <si>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</si>
  <si>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</si>
  <si>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</si>
  <si>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</si>
  <si>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</si>
  <si>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</si>
  <si>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</si>
  <si>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</si>
  <si>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</si>
  <si>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</si>
  <si>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</si>
  <si>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</si>
  <si>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</si>
  <si>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</si>
  <si>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</si>
  <si>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</si>
  <si>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</si>
  <si>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</si>
  <si>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</si>
  <si>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</si>
  <si>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</si>
  <si>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</si>
  <si>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</si>
  <si>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</si>
  <si>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</si>
  <si>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</si>
  <si>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</si>
  <si>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</si>
  <si>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</si>
  <si>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</si>
  <si>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</si>
  <si>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</si>
  <si>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</si>
  <si>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</si>
  <si>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</si>
  <si>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</si>
  <si>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</si>
  <si>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</si>
  <si>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</si>
  <si>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</si>
  <si>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</si>
  <si>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</si>
  <si>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</si>
  <si>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</si>
  <si>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</si>
  <si>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</si>
  <si>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</si>
  <si>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</si>
  <si>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</si>
  <si>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</si>
  <si>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</si>
  <si>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</si>
  <si>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</si>
  <si>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</si>
  <si>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</si>
  <si>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</si>
  <si>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</si>
  <si>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</si>
  <si>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</si>
  <si>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</si>
  <si>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</si>
  <si>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</si>
  <si>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</si>
  <si>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</si>
  <si>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</si>
  <si>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</si>
  <si>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</si>
  <si>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</si>
  <si>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</si>
  <si>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</si>
  <si>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</si>
  <si>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</si>
  <si>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</si>
  <si>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</si>
  <si>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</si>
  <si>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</si>
  <si>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</si>
  <si>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</si>
  <si>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</si>
  <si>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</si>
  <si>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</si>
  <si>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</si>
  <si>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</si>
  <si>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</si>
  <si>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</si>
  <si>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</si>
  <si>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</si>
  <si>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</si>
  <si>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</si>
  <si>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</si>
  <si>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</si>
  <si>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</si>
  <si>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</si>
  <si>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</si>
  <si>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</si>
  <si>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</si>
  <si>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</si>
  <si>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</si>
  <si>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</si>
  <si>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</si>
  <si>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</si>
  <si>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</si>
  <si>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</si>
  <si>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</si>
  <si>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</si>
  <si>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</si>
  <si>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</si>
  <si>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</si>
  <si>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</si>
  <si>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</si>
  <si>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</si>
  <si>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</si>
  <si>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</si>
  <si>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</si>
  <si>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</si>
  <si>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</si>
  <si>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</si>
  <si>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</si>
  <si>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</si>
  <si>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</si>
  <si>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</si>
  <si>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</si>
  <si>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</si>
  <si>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</si>
  <si>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</si>
  <si>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</si>
  <si>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</si>
  <si>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</si>
  <si>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</si>
  <si>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</si>
  <si>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</si>
  <si>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</si>
  <si>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</si>
  <si>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</si>
  <si>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</si>
  <si>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</si>
  <si>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</si>
  <si>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</si>
  <si>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</si>
  <si>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</si>
  <si>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</si>
  <si>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</si>
  <si>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</si>
  <si>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</si>
  <si>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</si>
  <si>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</si>
  <si>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</si>
  <si>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</si>
  <si>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</si>
  <si>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</si>
  <si>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</si>
  <si>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</si>
  <si>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</si>
  <si>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</si>
  <si>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</si>
  <si>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</si>
  <si>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静岡県菊川市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</si>
  <si>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</si>
  <si>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</si>
  <si>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</si>
  <si>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</si>
  <si>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</si>
  <si>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</si>
  <si>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</si>
  <si>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</si>
  <si>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</si>
  <si>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</si>
  <si>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</si>
  <si>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</si>
  <si>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</si>
  <si>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</si>
  <si>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</si>
  <si>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</si>
  <si>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</si>
  <si>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</si>
  <si>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</si>
  <si>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</si>
  <si>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</si>
  <si>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</si>
  <si>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</si>
  <si>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</si>
  <si>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</si>
  <si>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</si>
  <si>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</si>
  <si>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</si>
  <si>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</si>
  <si>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</si>
  <si>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</si>
  <si>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</si>
  <si>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</si>
  <si>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</si>
  <si>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</si>
  <si>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</si>
  <si>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</si>
  <si>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</si>
  <si>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</si>
  <si>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</si>
  <si>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</si>
  <si>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</si>
  <si>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</si>
  <si>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</si>
  <si>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</si>
  <si>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</si>
  <si>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</si>
  <si>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</si>
  <si>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</si>
  <si>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</si>
  <si>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</si>
  <si>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</si>
  <si>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</si>
  <si>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</si>
  <si>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</si>
  <si>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</si>
  <si>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</si>
  <si>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</si>
  <si>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</si>
  <si>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</si>
  <si>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</si>
  <si>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</si>
  <si>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</si>
  <si>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</si>
  <si>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</si>
  <si>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</si>
  <si>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</si>
  <si>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</si>
  <si>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</si>
  <si>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</si>
  <si>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</si>
  <si>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</si>
  <si>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</si>
  <si>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</si>
  <si>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</si>
  <si>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</si>
  <si>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</si>
  <si>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</si>
  <si>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</si>
  <si>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</si>
  <si>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</si>
  <si>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</si>
  <si>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</si>
  <si>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</si>
  <si>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</si>
  <si>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</si>
  <si>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</si>
  <si>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</si>
  <si>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</si>
  <si>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</si>
  <si>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</si>
  <si>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</si>
  <si>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</si>
  <si>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</si>
  <si>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</si>
  <si>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</si>
  <si>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</si>
  <si>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</si>
  <si>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</si>
  <si>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</si>
  <si>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</si>
  <si>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</si>
  <si>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</si>
  <si>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</si>
  <si>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</si>
  <si>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</si>
  <si>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</si>
  <si>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</si>
  <si>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</si>
  <si>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</si>
  <si>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</si>
  <si>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</si>
  <si>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</si>
  <si>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</si>
  <si>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</si>
  <si>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</si>
  <si>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</si>
  <si>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</si>
  <si>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</si>
  <si>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</si>
  <si>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</si>
  <si>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</si>
  <si>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</si>
  <si>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</si>
  <si>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</si>
  <si>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</si>
  <si>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</si>
  <si>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</si>
  <si>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</si>
  <si>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</si>
  <si>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</si>
  <si>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</si>
  <si>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</si>
  <si>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</si>
  <si>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</si>
  <si>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</si>
  <si>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</si>
  <si>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</si>
  <si>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</si>
  <si>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</si>
  <si>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</si>
  <si>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</si>
  <si>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</si>
  <si>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</si>
  <si>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</si>
  <si>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</si>
  <si>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</si>
  <si>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</si>
  <si>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</si>
  <si>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</si>
  <si>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静岡県菊川市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</si>
  <si>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</si>
  <si>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</si>
  <si>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</si>
  <si>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</si>
  <si>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</si>
  <si>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</si>
  <si>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</si>
  <si>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</si>
  <si>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</si>
  <si>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</si>
  <si>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</si>
  <si>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</si>
  <si>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</si>
  <si>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</si>
  <si>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</si>
  <si>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</si>
  <si>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</si>
  <si>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</si>
  <si>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</si>
  <si>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</si>
  <si>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</si>
  <si>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</si>
  <si>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</si>
  <si>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</si>
  <si>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</si>
  <si>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</si>
  <si>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</si>
  <si>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</si>
  <si>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</si>
  <si>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</si>
  <si>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</si>
  <si>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</si>
  <si>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</si>
  <si>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水道事業会計</t>
    <phoneticPr fontId="5"/>
  </si>
  <si>
    <t>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</si>
  <si>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</si>
  <si>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</si>
  <si>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</si>
  <si>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</si>
  <si>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</si>
  <si>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</si>
  <si>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</si>
  <si>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</si>
  <si>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</si>
  <si>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</si>
  <si>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</si>
  <si>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</si>
  <si>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</si>
  <si>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</si>
  <si>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</si>
  <si>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</si>
  <si>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</si>
  <si>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</si>
  <si>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</si>
  <si>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</si>
  <si>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</si>
  <si>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</si>
  <si>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</si>
  <si>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</si>
  <si>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</si>
  <si>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</si>
  <si>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</si>
  <si>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</si>
  <si>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</si>
  <si>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</si>
  <si>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</si>
  <si>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</si>
  <si>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</si>
  <si>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</si>
  <si>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</si>
  <si>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</si>
  <si>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</si>
  <si>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</si>
  <si>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</si>
  <si>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</si>
  <si>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</si>
  <si>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</si>
  <si>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</si>
  <si>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</si>
  <si>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</si>
  <si>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</si>
  <si>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</si>
  <si>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</si>
  <si>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</si>
  <si>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</si>
  <si>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</si>
  <si>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</si>
  <si>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</si>
  <si>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</si>
  <si>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</si>
  <si>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</si>
  <si>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</si>
  <si>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</si>
  <si>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</si>
  <si>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</si>
  <si>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</si>
  <si>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</si>
  <si>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</si>
  <si>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</si>
  <si>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</si>
  <si>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</si>
  <si>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</si>
  <si>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</si>
  <si>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</si>
  <si>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</si>
  <si>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</si>
  <si>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</si>
  <si>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</si>
  <si>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</si>
  <si>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</si>
  <si>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</si>
  <si>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</si>
  <si>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</si>
  <si>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</si>
  <si>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</si>
  <si>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</si>
  <si>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</si>
  <si>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</si>
  <si>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</si>
  <si>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</si>
  <si>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</si>
  <si>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</si>
  <si>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</si>
  <si>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</si>
  <si>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</si>
  <si>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</si>
  <si>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</si>
  <si>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</si>
  <si>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</si>
  <si>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</si>
  <si>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</si>
  <si>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</si>
  <si>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</si>
  <si>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</si>
  <si>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</si>
  <si>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</si>
  <si>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</si>
  <si>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</si>
  <si>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</si>
  <si>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</si>
  <si>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</si>
  <si>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</si>
  <si>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</si>
  <si>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</si>
  <si>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</si>
  <si>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</si>
  <si>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</si>
  <si>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</si>
  <si>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</si>
  <si>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</si>
  <si>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</si>
  <si>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</si>
  <si>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</si>
  <si>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</si>
  <si>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</si>
  <si>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</si>
  <si>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</si>
  <si>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</si>
  <si>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</si>
  <si>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</si>
  <si>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</si>
  <si>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</si>
  <si>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</si>
  <si>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</si>
  <si>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</si>
  <si>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</si>
  <si>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</si>
  <si>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</si>
  <si>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</si>
  <si>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</si>
  <si>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</si>
  <si>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2.86</t>
  </si>
  <si>
    <t>▲ 3.94</t>
  </si>
  <si>
    <t>▲ 2.06</t>
  </si>
  <si>
    <t>▲ 1.34</t>
  </si>
  <si>
    <t>▲ 0.66</t>
  </si>
  <si>
    <t>一般会計</t>
  </si>
  <si>
    <t>病院事業会計</t>
  </si>
  <si>
    <t>水道事業会計</t>
  </si>
  <si>
    <t>国民健康保険特別会計</t>
  </si>
  <si>
    <t>介護保険特別会計</t>
  </si>
  <si>
    <t>後期高齢者医療特別会計</t>
  </si>
  <si>
    <t>土地取得特別会計</t>
  </si>
  <si>
    <t>下水道事業特別会計</t>
  </si>
  <si>
    <t>その他会計（赤字）</t>
  </si>
  <si>
    <t>その他会計（黒字）</t>
  </si>
  <si>
    <t>一般会計</t>
    <phoneticPr fontId="5"/>
  </si>
  <si>
    <t>土地取得特別会計</t>
    <phoneticPr fontId="5"/>
  </si>
  <si>
    <t>-</t>
    <phoneticPr fontId="2"/>
  </si>
  <si>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</si>
  <si>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</si>
  <si>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</si>
  <si>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</si>
  <si>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</si>
  <si>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</si>
  <si>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</si>
  <si>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法非適用企業</t>
    <phoneticPr fontId="5"/>
  </si>
  <si>
    <t>牧之原市菊川市学校組合</t>
    <rPh sb="0" eb="4">
      <t>マキノハラシ</t>
    </rPh>
    <rPh sb="4" eb="6">
      <t>キクガワ</t>
    </rPh>
    <rPh sb="6" eb="7">
      <t>シ</t>
    </rPh>
    <rPh sb="7" eb="9">
      <t>ガッコウ</t>
    </rPh>
    <rPh sb="9" eb="11">
      <t>クミアイ</t>
    </rPh>
    <phoneticPr fontId="30"/>
  </si>
  <si>
    <t>小笠老人ホーム施設組合</t>
    <rPh sb="0" eb="2">
      <t>オガサ</t>
    </rPh>
    <rPh sb="2" eb="4">
      <t>ロウジン</t>
    </rPh>
    <rPh sb="7" eb="9">
      <t>シセツ</t>
    </rPh>
    <rPh sb="9" eb="11">
      <t>クミアイ</t>
    </rPh>
    <phoneticPr fontId="30"/>
  </si>
  <si>
    <t>東遠広域施設組合</t>
    <rPh sb="0" eb="2">
      <t>トウエン</t>
    </rPh>
    <rPh sb="2" eb="4">
      <t>コウイキ</t>
    </rPh>
    <rPh sb="4" eb="6">
      <t>シセツ</t>
    </rPh>
    <rPh sb="6" eb="8">
      <t>クミアイ</t>
    </rPh>
    <phoneticPr fontId="30"/>
  </si>
  <si>
    <t>静岡県市町総合事務組合</t>
    <rPh sb="0" eb="3">
      <t>シズオカケン</t>
    </rPh>
    <rPh sb="3" eb="4">
      <t>シ</t>
    </rPh>
    <rPh sb="4" eb="5">
      <t>マチ</t>
    </rPh>
    <rPh sb="5" eb="7">
      <t>ソウゴウ</t>
    </rPh>
    <rPh sb="7" eb="9">
      <t>ジム</t>
    </rPh>
    <rPh sb="9" eb="11">
      <t>クミアイ</t>
    </rPh>
    <phoneticPr fontId="30"/>
  </si>
  <si>
    <t>東遠学園組合</t>
    <rPh sb="0" eb="2">
      <t>トウエン</t>
    </rPh>
    <rPh sb="2" eb="4">
      <t>ガクエン</t>
    </rPh>
    <rPh sb="4" eb="6">
      <t>クミアイ</t>
    </rPh>
    <phoneticPr fontId="30"/>
  </si>
  <si>
    <t>東遠地区聖苑組合</t>
    <rPh sb="0" eb="2">
      <t>トウエン</t>
    </rPh>
    <rPh sb="2" eb="4">
      <t>チク</t>
    </rPh>
    <rPh sb="4" eb="6">
      <t>セイエン</t>
    </rPh>
    <rPh sb="6" eb="8">
      <t>クミアイ</t>
    </rPh>
    <phoneticPr fontId="30"/>
  </si>
  <si>
    <t>中東遠看護専門学校組合</t>
    <rPh sb="0" eb="1">
      <t>チュウ</t>
    </rPh>
    <rPh sb="1" eb="3">
      <t>トウエン</t>
    </rPh>
    <rPh sb="3" eb="5">
      <t>カンゴ</t>
    </rPh>
    <rPh sb="5" eb="7">
      <t>センモン</t>
    </rPh>
    <rPh sb="7" eb="9">
      <t>ガッコウ</t>
    </rPh>
    <rPh sb="9" eb="11">
      <t>クミアイ</t>
    </rPh>
    <phoneticPr fontId="30"/>
  </si>
  <si>
    <t>掛川市・菊川市衛生施設組合</t>
    <rPh sb="0" eb="3">
      <t>カケガワシ</t>
    </rPh>
    <rPh sb="4" eb="6">
      <t>キクガワ</t>
    </rPh>
    <rPh sb="6" eb="7">
      <t>シ</t>
    </rPh>
    <rPh sb="7" eb="9">
      <t>エイセイ</t>
    </rPh>
    <rPh sb="9" eb="11">
      <t>シセツ</t>
    </rPh>
    <rPh sb="11" eb="13">
      <t>クミアイ</t>
    </rPh>
    <phoneticPr fontId="30"/>
  </si>
  <si>
    <t>静岡県後期高齢者医療広域連合</t>
    <rPh sb="0" eb="3">
      <t>シズオカケン</t>
    </rPh>
    <rPh sb="3" eb="5">
      <t>コウキ</t>
    </rPh>
    <rPh sb="5" eb="8">
      <t>コウレイシャ</t>
    </rPh>
    <rPh sb="8" eb="10">
      <t>イリョウ</t>
    </rPh>
    <rPh sb="10" eb="12">
      <t>コウイキ</t>
    </rPh>
    <rPh sb="12" eb="14">
      <t>レンゴウ</t>
    </rPh>
    <phoneticPr fontId="30"/>
  </si>
  <si>
    <t>静岡地方税滞納整理機構</t>
    <rPh sb="0" eb="2">
      <t>シズオカ</t>
    </rPh>
    <rPh sb="2" eb="5">
      <t>チホウゼイ</t>
    </rPh>
    <rPh sb="5" eb="7">
      <t>タイノウ</t>
    </rPh>
    <rPh sb="7" eb="9">
      <t>セイリ</t>
    </rPh>
    <rPh sb="9" eb="11">
      <t>キコウ</t>
    </rPh>
    <phoneticPr fontId="30"/>
  </si>
  <si>
    <t>東遠工業用水道企業団</t>
    <rPh sb="0" eb="2">
      <t>トウエン</t>
    </rPh>
    <rPh sb="2" eb="5">
      <t>コウギョウヨウ</t>
    </rPh>
    <rPh sb="5" eb="7">
      <t>スイドウ</t>
    </rPh>
    <rPh sb="7" eb="9">
      <t>キギョウ</t>
    </rPh>
    <rPh sb="9" eb="10">
      <t>ダン</t>
    </rPh>
    <phoneticPr fontId="30"/>
  </si>
  <si>
    <t>法適用企業</t>
    <rPh sb="0" eb="1">
      <t>ホウ</t>
    </rPh>
    <rPh sb="1" eb="3">
      <t>テキヨウ</t>
    </rPh>
    <rPh sb="3" eb="5">
      <t>キギョウ</t>
    </rPh>
    <phoneticPr fontId="30"/>
  </si>
  <si>
    <t>静岡県大井川広域水道企業団</t>
    <rPh sb="0" eb="3">
      <t>シズオカケン</t>
    </rPh>
    <rPh sb="3" eb="6">
      <t>オオイガワ</t>
    </rPh>
    <rPh sb="6" eb="8">
      <t>コウイキ</t>
    </rPh>
    <rPh sb="8" eb="10">
      <t>スイドウ</t>
    </rPh>
    <rPh sb="10" eb="12">
      <t>キギョウ</t>
    </rPh>
    <rPh sb="12" eb="13">
      <t>ダン</t>
    </rPh>
    <phoneticPr fontId="30"/>
  </si>
  <si>
    <t>有限会社菊川生活環境センター</t>
    <rPh sb="0" eb="4">
      <t>ユウゲンガイシャ</t>
    </rPh>
    <rPh sb="4" eb="6">
      <t>キクガワ</t>
    </rPh>
    <rPh sb="6" eb="8">
      <t>セイカツ</t>
    </rPh>
    <rPh sb="8" eb="10">
      <t>カンキョウ</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</si>
  <si>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</si>
  <si>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</si>
  <si>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</si>
  <si>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</si>
  <si>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</si>
  <si>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</si>
  <si>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</si>
  <si>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</si>
  <si>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</si>
  <si>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</si>
  <si>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</si>
  <si>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</si>
  <si>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</si>
  <si>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類似団体と比較し、有形固定資産減価償却率は同水準であるが、将来負担比率は高い水準となっており、債務相当額の残高が課題である。償還元金以上に借入れないことを徹底していく。</t>
    <phoneticPr fontId="5"/>
  </si>
  <si>
    <t>　実質公債費比率、将来負担比率共に類似団体より高い数値となっており、債務償還は当市において課題となっている。特に実質公債費比率の減少幅が28年度は少なくなっており、債務償還相当額が単年度の財政運営に占める割合は他団体と比較すると依然として高いため、借入額の注視、償還元金以上に借入れないことや起債の償還期間の延伸（他市と比較すると償還期間が短いものがある）を含め、健全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</si>
</sst>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56428</c:v>
                </c:pt>
                <c:pt idx="1">
                  <c:v>68035</c:v>
                </c:pt>
                <c:pt idx="2">
                  <c:v>55345</c:v>
                </c:pt>
                <c:pt idx="3">
                  <c:v>47545</c:v>
                </c:pt>
                <c:pt idx="4">
                  <c:v>62645</c:v>
                </c:pt>
              </c:numCache>
            </c:numRef>
          </c:val>
          <c:smooth val="0"/>
        </c:ser>
        <c:dLbls>
          <c:showLegendKey val="0"/>
          <c:showVal val="0"/>
          <c:showCatName val="0"/>
          <c:showSerName val="0"/>
          <c:showPercent val="0"/>
          <c:showBubbleSize val="0"/>
        </c:dLbls>
        <c:marker val="1"/>
        <c:smooth val="0"/>
        <c:axId val="99992704"/>
        <c:axId val="99994624"/>
      </c:lineChart>
      <c:catAx>
        <c:axId val="99992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94624"/>
        <c:crosses val="autoZero"/>
        <c:auto val="1"/>
        <c:lblAlgn val="ctr"/>
        <c:lblOffset val="100"/>
        <c:tickLblSkip val="1"/>
        <c:tickMarkSkip val="1"/>
        <c:noMultiLvlLbl val="0"/>
      </c:catAx>
      <c:valAx>
        <c:axId val="999946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9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5.17</c:v>
                </c:pt>
                <c:pt idx="1">
                  <c:v>4.26</c:v>
                </c:pt>
                <c:pt idx="2">
                  <c:v>4.57</c:v>
                </c:pt>
                <c:pt idx="3">
                  <c:v>4.83</c:v>
                </c:pt>
                <c:pt idx="4">
                  <c:v>6.23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19.309999999999999</c:v>
                </c:pt>
                <c:pt idx="1">
                  <c:v>18.47</c:v>
                </c:pt>
                <c:pt idx="2">
                  <c:v>18.68</c:v>
                </c:pt>
                <c:pt idx="3">
                  <c:v>19.59</c:v>
                </c:pt>
                <c:pt idx="4">
                  <c:v>20.09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640256"/>
        <c:axId val="12265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-2.86</c:v>
                </c:pt>
                <c:pt idx="1">
                  <c:v>-3.94</c:v>
                </c:pt>
                <c:pt idx="2">
                  <c:v>-2.06</c:v>
                </c:pt>
                <c:pt idx="3">
                  <c:v>-1.34</c:v>
                </c:pt>
                <c:pt idx="4">
                  <c:v>-0.66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640256"/>
        <c:axId val="122654720"/>
      </c:lineChart>
      <c:catAx>
        <c:axId val="12264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54720"/>
        <c:crosses val="autoZero"/>
        <c:auto val="1"/>
        <c:lblAlgn val="ctr"/>
        <c:lblOffset val="100"/>
        <c:tickLblSkip val="1"/>
        <c:tickMarkSkip val="1"/>
        <c:noMultiLvlLbl val="0"/>
      </c:catAx>
      <c:valAx>
        <c:axId val="12265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0.46</c:v>
                </c:pt>
                <c:pt idx="2">
                  <c:v>#N/A</c:v>
                </c:pt>
                <c:pt idx="3">
                  <c:v>0.71</c:v>
                </c:pt>
                <c:pt idx="4">
                  <c:v>#N/A</c:v>
                </c:pt>
                <c:pt idx="5">
                  <c:v>0.52</c:v>
                </c:pt>
                <c:pt idx="6">
                  <c:v>#N/A</c:v>
                </c:pt>
                <c:pt idx="7">
                  <c:v>0.62</c:v>
                </c:pt>
                <c:pt idx="8">
                  <c:v>#N/A</c:v>
                </c:pt>
                <c:pt idx="9">
                  <c:v>0.89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2.82</c:v>
                </c:pt>
                <c:pt idx="2">
                  <c:v>#N/A</c:v>
                </c:pt>
                <c:pt idx="3">
                  <c:v>2.5499999999999998</c:v>
                </c:pt>
                <c:pt idx="4">
                  <c:v>#N/A</c:v>
                </c:pt>
                <c:pt idx="5">
                  <c:v>2.85</c:v>
                </c:pt>
                <c:pt idx="6">
                  <c:v>#N/A</c:v>
                </c:pt>
                <c:pt idx="7">
                  <c:v>2.33</c:v>
                </c:pt>
                <c:pt idx="8">
                  <c:v>#N/A</c:v>
                </c:pt>
                <c:pt idx="9">
                  <c:v>3.69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3.95</c:v>
                </c:pt>
                <c:pt idx="2">
                  <c:v>#N/A</c:v>
                </c:pt>
                <c:pt idx="3">
                  <c:v>4.01</c:v>
                </c:pt>
                <c:pt idx="4">
                  <c:v>#N/A</c:v>
                </c:pt>
                <c:pt idx="5">
                  <c:v>4.51</c:v>
                </c:pt>
                <c:pt idx="6">
                  <c:v>#N/A</c:v>
                </c:pt>
                <c:pt idx="7">
                  <c:v>4.5999999999999996</c:v>
                </c:pt>
                <c:pt idx="8">
                  <c:v>#N/A</c:v>
                </c:pt>
                <c:pt idx="9">
                  <c:v>4.9800000000000004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8.27</c:v>
                </c:pt>
                <c:pt idx="2">
                  <c:v>#N/A</c:v>
                </c:pt>
                <c:pt idx="3">
                  <c:v>7.72</c:v>
                </c:pt>
                <c:pt idx="4">
                  <c:v>#N/A</c:v>
                </c:pt>
                <c:pt idx="5">
                  <c:v>6.96</c:v>
                </c:pt>
                <c:pt idx="6">
                  <c:v>#N/A</c:v>
                </c:pt>
                <c:pt idx="7">
                  <c:v>6.25</c:v>
                </c:pt>
                <c:pt idx="8">
                  <c:v>#N/A</c:v>
                </c:pt>
                <c:pt idx="9">
                  <c:v>6.17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5.17</c:v>
                </c:pt>
                <c:pt idx="2">
                  <c:v>#N/A</c:v>
                </c:pt>
                <c:pt idx="3">
                  <c:v>4.25</c:v>
                </c:pt>
                <c:pt idx="4">
                  <c:v>#N/A</c:v>
                </c:pt>
                <c:pt idx="5">
                  <c:v>4.57</c:v>
                </c:pt>
                <c:pt idx="6">
                  <c:v>#N/A</c:v>
                </c:pt>
                <c:pt idx="7">
                  <c:v>4.82</c:v>
                </c:pt>
                <c:pt idx="8">
                  <c:v>#N/A</c:v>
                </c:pt>
                <c:pt idx="9">
                  <c:v>6.22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1260672"/>
        <c:axId val="101266560"/>
      </c:barChart>
      <c:catAx>
        <c:axId val="1012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66560"/>
        <c:crosses val="autoZero"/>
        <c:auto val="1"/>
        <c:lblAlgn val="ctr"/>
        <c:lblOffset val="100"/>
        <c:tickLblSkip val="1"/>
        <c:tickMarkSkip val="1"/>
        <c:noMultiLvlLbl val="0"/>
      </c:catAx>
      <c:valAx>
        <c:axId val="10126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6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2064</c:v>
                </c:pt>
                <c:pt idx="5">
                  <c:v>2128</c:v>
                </c:pt>
                <c:pt idx="8">
                  <c:v>2153</c:v>
                </c:pt>
                <c:pt idx="11">
                  <c:v>2043</c:v>
                </c:pt>
                <c:pt idx="14">
                  <c:v>2091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294</c:v>
                </c:pt>
                <c:pt idx="3">
                  <c:v>260</c:v>
                </c:pt>
                <c:pt idx="6">
                  <c:v>215</c:v>
                </c:pt>
                <c:pt idx="9">
                  <c:v>215</c:v>
                </c:pt>
                <c:pt idx="12">
                  <c:v>178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400</c:v>
                </c:pt>
                <c:pt idx="3">
                  <c:v>389</c:v>
                </c:pt>
                <c:pt idx="6">
                  <c:v>342</c:v>
                </c:pt>
                <c:pt idx="9">
                  <c:v>277</c:v>
                </c:pt>
                <c:pt idx="12">
                  <c:v>272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630</c:v>
                </c:pt>
                <c:pt idx="3">
                  <c:v>642</c:v>
                </c:pt>
                <c:pt idx="6">
                  <c:v>644</c:v>
                </c:pt>
                <c:pt idx="9">
                  <c:v>612</c:v>
                </c:pt>
                <c:pt idx="12">
                  <c:v>605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2046</c:v>
                </c:pt>
                <c:pt idx="3">
                  <c:v>2104</c:v>
                </c:pt>
                <c:pt idx="6">
                  <c:v>2057</c:v>
                </c:pt>
                <c:pt idx="9">
                  <c:v>2016</c:v>
                </c:pt>
                <c:pt idx="12">
                  <c:v>2081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017856"/>
        <c:axId val="12302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1306</c:v>
                </c:pt>
                <c:pt idx="2">
                  <c:v>#N/A</c:v>
                </c:pt>
                <c:pt idx="3">
                  <c:v>#N/A</c:v>
                </c:pt>
                <c:pt idx="4">
                  <c:v>1267</c:v>
                </c:pt>
                <c:pt idx="5">
                  <c:v>#N/A</c:v>
                </c:pt>
                <c:pt idx="6">
                  <c:v>#N/A</c:v>
                </c:pt>
                <c:pt idx="7">
                  <c:v>1105</c:v>
                </c:pt>
                <c:pt idx="8">
                  <c:v>#N/A</c:v>
                </c:pt>
                <c:pt idx="9">
                  <c:v>#N/A</c:v>
                </c:pt>
                <c:pt idx="10">
                  <c:v>1077</c:v>
                </c:pt>
                <c:pt idx="11">
                  <c:v>#N/A</c:v>
                </c:pt>
                <c:pt idx="12">
                  <c:v>#N/A</c:v>
                </c:pt>
                <c:pt idx="13">
                  <c:v>1045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017856"/>
        <c:axId val="123024128"/>
      </c:lineChart>
      <c:catAx>
        <c:axId val="12301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24128"/>
        <c:crosses val="autoZero"/>
        <c:auto val="1"/>
        <c:lblAlgn val="ctr"/>
        <c:lblOffset val="100"/>
        <c:tickLblSkip val="1"/>
        <c:tickMarkSkip val="1"/>
        <c:noMultiLvlLbl val="0"/>
      </c:catAx>
      <c:valAx>
        <c:axId val="12302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1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18933</c:v>
                </c:pt>
                <c:pt idx="5">
                  <c:v>19524</c:v>
                </c:pt>
                <c:pt idx="8">
                  <c:v>19422</c:v>
                </c:pt>
                <c:pt idx="11">
                  <c:v>19382</c:v>
                </c:pt>
                <c:pt idx="14">
                  <c:v>19218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3043</c:v>
                </c:pt>
                <c:pt idx="5">
                  <c:v>2842</c:v>
                </c:pt>
                <c:pt idx="8">
                  <c:v>2640</c:v>
                </c:pt>
                <c:pt idx="11">
                  <c:v>2615</c:v>
                </c:pt>
                <c:pt idx="14">
                  <c:v>2614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2926</c:v>
                </c:pt>
                <c:pt idx="5">
                  <c:v>3186</c:v>
                </c:pt>
                <c:pt idx="8">
                  <c:v>3152</c:v>
                </c:pt>
                <c:pt idx="11">
                  <c:v>3261</c:v>
                </c:pt>
                <c:pt idx="14">
                  <c:v>3396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1726</c:v>
                </c:pt>
                <c:pt idx="3">
                  <c:v>1615</c:v>
                </c:pt>
                <c:pt idx="6">
                  <c:v>1359</c:v>
                </c:pt>
                <c:pt idx="9">
                  <c:v>1305</c:v>
                </c:pt>
                <c:pt idx="12">
                  <c:v>764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2190</c:v>
                </c:pt>
                <c:pt idx="3">
                  <c:v>1850</c:v>
                </c:pt>
                <c:pt idx="6">
                  <c:v>1529</c:v>
                </c:pt>
                <c:pt idx="9">
                  <c:v>1270</c:v>
                </c:pt>
                <c:pt idx="12">
                  <c:v>1015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8234</c:v>
                </c:pt>
                <c:pt idx="3">
                  <c:v>7867</c:v>
                </c:pt>
                <c:pt idx="6">
                  <c:v>7569</c:v>
                </c:pt>
                <c:pt idx="9">
                  <c:v>7569</c:v>
                </c:pt>
                <c:pt idx="12">
                  <c:v>7399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1933</c:v>
                </c:pt>
                <c:pt idx="3">
                  <c:v>1876</c:v>
                </c:pt>
                <c:pt idx="6">
                  <c:v>1674</c:v>
                </c:pt>
                <c:pt idx="9">
                  <c:v>1504</c:v>
                </c:pt>
                <c:pt idx="12">
                  <c:v>1637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18690</c:v>
                </c:pt>
                <c:pt idx="3">
                  <c:v>18908</c:v>
                </c:pt>
                <c:pt idx="6">
                  <c:v>18657</c:v>
                </c:pt>
                <c:pt idx="9">
                  <c:v>18372</c:v>
                </c:pt>
                <c:pt idx="12">
                  <c:v>18342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809344"/>
        <c:axId val="12340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7872</c:v>
                </c:pt>
                <c:pt idx="2">
                  <c:v>#N/A</c:v>
                </c:pt>
                <c:pt idx="3">
                  <c:v>#N/A</c:v>
                </c:pt>
                <c:pt idx="4">
                  <c:v>6565</c:v>
                </c:pt>
                <c:pt idx="5">
                  <c:v>#N/A</c:v>
                </c:pt>
                <c:pt idx="6">
                  <c:v>#N/A</c:v>
                </c:pt>
                <c:pt idx="7">
                  <c:v>5575</c:v>
                </c:pt>
                <c:pt idx="8">
                  <c:v>#N/A</c:v>
                </c:pt>
                <c:pt idx="9">
                  <c:v>#N/A</c:v>
                </c:pt>
                <c:pt idx="10">
                  <c:v>4762</c:v>
                </c:pt>
                <c:pt idx="11">
                  <c:v>#N/A</c:v>
                </c:pt>
                <c:pt idx="12">
                  <c:v>#N/A</c:v>
                </c:pt>
                <c:pt idx="13">
                  <c:v>3929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809344"/>
        <c:axId val="123409536"/>
      </c:lineChart>
      <c:catAx>
        <c:axId val="1228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409536"/>
        <c:crosses val="autoZero"/>
        <c:auto val="1"/>
        <c:lblAlgn val="ctr"/>
        <c:lblOffset val="100"/>
        <c:tickLblSkip val="1"/>
        <c:tickMarkSkip val="1"/>
        <c:noMultiLvlLbl val="0"/>
      </c:catAx>
      <c:valAx>
        <c:axId val="12340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58.7</c:v>
                </c:pt>
              </c:numCache>
            </c:numRef>
          </c:xVal>
          <c:yVal>
            <c:numRef>
              <c:f>公会計指標分析・財政指標組合せ分析表!$K$51:$O$51</c:f>
              <c:numCache>
                <c:formatCode>#,##0.0;"▲ "#,##0.0</c:formatCode>
                <c:ptCount val="5"/>
                <c:pt idx="3">
                  <c:v>49.3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091008"/>
        <c:axId val="120092928"/>
      </c:scatterChart>
      <c:valAx>
        <c:axId val="120091008"/>
        <c:scaling>
          <c:orientation val="minMax"/>
          <c:max val="58.800000000000004"/>
          <c:min val="5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092928"/>
        <c:crosses val="autoZero"/>
        <c:crossBetween val="midCat"/>
      </c:valAx>
      <c:valAx>
        <c:axId val="120092928"/>
        <c:scaling>
          <c:orientation val="minMax"/>
          <c:max val="5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091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c:v>
                </c:pt>
                <c:pt idx="2">
                  <c:v>12.6</c:v>
                </c:pt>
                <c:pt idx="3">
                  <c:v>11.8</c:v>
                </c:pt>
                <c:pt idx="4">
                  <c:v>11.2</c:v>
                </c:pt>
              </c:numCache>
            </c:numRef>
          </c:xVal>
          <c:yVal>
            <c:numRef>
              <c:f>公会計指標分析・財政指標組合せ分析表!$K$73:$O$73</c:f>
              <c:numCache>
                <c:formatCode>#,##0.0;"▲ "#,##0.0</c:formatCode>
                <c:ptCount val="5"/>
                <c:pt idx="0">
                  <c:v>81.3</c:v>
                </c:pt>
                <c:pt idx="1">
                  <c:v>66.8</c:v>
                </c:pt>
                <c:pt idx="2">
                  <c:v>58.1</c:v>
                </c:pt>
                <c:pt idx="3">
                  <c:v>49.3</c:v>
                </c:pt>
                <c:pt idx="4">
                  <c:v>41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203904"/>
        <c:axId val="120210176"/>
      </c:scatterChart>
      <c:valAx>
        <c:axId val="120203904"/>
        <c:scaling>
          <c:orientation val="minMax"/>
          <c:max val="15.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210176"/>
        <c:crosses val="autoZero"/>
        <c:crossBetween val="midCat"/>
      </c:valAx>
      <c:valAx>
        <c:axId val="120210176"/>
        <c:scaling>
          <c:orientation val="minMax"/>
          <c:max val="9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203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元利償還金の増については、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年度に実施した消防庁舎建設や幼保園建設等大型事業に係る合併特例債の据置期間終了に伴う元金償還開始による。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組合に対する償還負担金については、東遠広域施設組合や大井川広域水道企業団の起債償還額の減少により減少傾向である。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年度は微減となっているが、合併特例債や臨時財政対策債の算入額が増加しており、</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年度の算入公債費が増加した。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将来負担額について、一般会計等に係る地方債の現在高及び債務負担行為に基づく支出予定額では、公債費負担適正化計画により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年度に市債</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1,313</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年度に債務負担行為に基づく支出を</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8,400</a:t>
          </a:r>
          <a:r>
            <a:rPr kumimoji="1" lang="ja-JP" altLang="en-US" sz="1400">
              <a:latin typeface="ＭＳ ゴシック" pitchFamily="49" charset="-128"/>
              <a:ea typeface="ＭＳ ゴシック" pitchFamily="49" charset="-128"/>
            </a:rPr>
            <a:t>万円繰上償還したこと、また償還元金より借入額を抑えるなどの市債抑制により減少傾向にある。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充当可能財源等については、基準財政需要額算入見込額において、交付税措置のある起債のみの借入とすることで、特に合併特例債や臨時財政対策債の算入額が上昇し、増加傾向である。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47,955
45,141
94.19
19,274,774
18,539,984
704,127
11,310,718
18,336,016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類似団体平均と同水準の値となっている。ただし、全体数値として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％を超えており、現在保有している建物などの有形固定資産が耐用年数の半分を過ぎているため、比較的老朽化が進んでいる。一方で経常収支比率が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％近くなり、将来負担比率は類似団体と比較すると高いため、事務事業の集中と選択及び施設規模の適正化を図るなど、行財政改革の一層の取組みが必要となる。</a:t>
          </a:r>
          <a:endParaRPr lang="ja-JP" altLang="ja-JP">
            <a:effectLst/>
          </a:endParaRPr>
        </a:p>
        <a:p>
          <a:r>
            <a:rPr kumimoji="1" lang="ja-JP" altLang="ja-JP" sz="1100">
              <a:solidFill>
                <a:schemeClr val="dk1"/>
              </a:solidFill>
              <a:effectLst/>
              <a:latin typeface="+mn-lt"/>
              <a:ea typeface="+mn-ea"/>
              <a:cs typeface="+mn-cs"/>
            </a:rPr>
            <a:t>　なお、施設分類毎、減価償却率が異なるため、個々の分析が重要となる。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6" name="直線コネクタ 65"/>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7"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8" name="直線コネクタ 67"/>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69"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0" name="直線コネクタ 69"/>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1"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2" name="フローチャート : 判断 71"/>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3" name="フローチャート : 判断 72"/>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71060</xdr:rowOff>
    </xdr:from>
    <xdr:to>
      <xdr:col>3</xdr:col>
      <xdr:colOff>511175</xdr:colOff>
      <xdr:row>29</xdr:row>
      <xdr:rowOff>1210</xdr:rowOff>
    </xdr:to>
    <xdr:sp macro="" textlink="">
      <xdr:nvSpPr>
        <xdr:cNvPr id="79" name="円/楕円 78"/>
        <xdr:cNvSpPr/>
      </xdr:nvSpPr>
      <xdr:spPr>
        <a:xfrm>
          <a:off x="4000500" y="56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2617</xdr:rowOff>
    </xdr:from>
    <xdr:ext cx="405111" cy="259045"/>
    <xdr:sp macro="" textlink="">
      <xdr:nvSpPr>
        <xdr:cNvPr id="80" name="n_1aveValue有形固定資産減価償却率"/>
        <xdr:cNvSpPr txBox="1"/>
      </xdr:nvSpPr>
      <xdr:spPr>
        <a:xfrm>
          <a:off x="3836043" y="575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17737</xdr:rowOff>
    </xdr:from>
    <xdr:ext cx="405111" cy="259045"/>
    <xdr:sp macro="" textlink="">
      <xdr:nvSpPr>
        <xdr:cNvPr id="81" name="n_1mainValue有形固定資産減価償却率"/>
        <xdr:cNvSpPr txBox="1"/>
      </xdr:nvSpPr>
      <xdr:spPr>
        <a:xfrm>
          <a:off x="3836043" y="54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47,955
45,141
94.19
19,274,774
18,539,984
704,127
11,310,718
18,336,016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23114</xdr:rowOff>
    </xdr:from>
    <xdr:to>
      <xdr:col>5</xdr:col>
      <xdr:colOff>409575</xdr:colOff>
      <xdr:row>39</xdr:row>
      <xdr:rowOff>124714</xdr:rowOff>
    </xdr:to>
    <xdr:sp macro="" textlink="">
      <xdr:nvSpPr>
        <xdr:cNvPr id="68" name="円/楕円 67"/>
        <xdr:cNvSpPr/>
      </xdr:nvSpPr>
      <xdr:spPr>
        <a:xfrm>
          <a:off x="3746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122953</xdr:rowOff>
    </xdr:from>
    <xdr:ext cx="405111" cy="259045"/>
    <xdr:sp macro="" textlink="">
      <xdr:nvSpPr>
        <xdr:cNvPr id="69" name="n_1aveValue【道路】&#10;有形固定資産減価償却率"/>
        <xdr:cNvSpPr txBox="1"/>
      </xdr:nvSpPr>
      <xdr:spPr>
        <a:xfrm>
          <a:off x="3582043"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115841</xdr:rowOff>
    </xdr:from>
    <xdr:ext cx="405111" cy="259045"/>
    <xdr:sp macro="" textlink="">
      <xdr:nvSpPr>
        <xdr:cNvPr id="70" name="n_1mainValue【道路】&#10;有形固定資産減価償却率"/>
        <xdr:cNvSpPr txBox="1"/>
      </xdr:nvSpPr>
      <xdr:spPr>
        <a:xfrm>
          <a:off x="3582043"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0" name="フローチャート : 判断 99"/>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97820</xdr:rowOff>
    </xdr:from>
    <xdr:to>
      <xdr:col>14</xdr:col>
      <xdr:colOff>79375</xdr:colOff>
      <xdr:row>39</xdr:row>
      <xdr:rowOff>27970</xdr:rowOff>
    </xdr:to>
    <xdr:sp macro="" textlink="">
      <xdr:nvSpPr>
        <xdr:cNvPr id="106" name="円/楕円 105"/>
        <xdr:cNvSpPr/>
      </xdr:nvSpPr>
      <xdr:spPr>
        <a:xfrm>
          <a:off x="9588500" y="66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7"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19097</xdr:rowOff>
    </xdr:from>
    <xdr:ext cx="534377" cy="259045"/>
    <xdr:sp macro="" textlink="">
      <xdr:nvSpPr>
        <xdr:cNvPr id="108" name="n_1mainValue【道路】&#10;一人当たり延長"/>
        <xdr:cNvSpPr txBox="1"/>
      </xdr:nvSpPr>
      <xdr:spPr>
        <a:xfrm>
          <a:off x="9359410" y="670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130302</xdr:rowOff>
    </xdr:from>
    <xdr:to>
      <xdr:col>6</xdr:col>
      <xdr:colOff>510540</xdr:colOff>
      <xdr:row>62</xdr:row>
      <xdr:rowOff>169164</xdr:rowOff>
    </xdr:to>
    <xdr:cxnSp macro="">
      <xdr:nvCxnSpPr>
        <xdr:cNvPr id="131" name="直線コネクタ 130"/>
        <xdr:cNvCxnSpPr/>
      </xdr:nvCxnSpPr>
      <xdr:spPr>
        <a:xfrm flipV="1">
          <a:off x="4634865" y="9902952"/>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1541</xdr:rowOff>
    </xdr:from>
    <xdr:ext cx="405111" cy="259045"/>
    <xdr:sp macro="" textlink="">
      <xdr:nvSpPr>
        <xdr:cNvPr id="132" name="【橋りょう・トンネル】&#10;有形固定資産減価償却率最小値テキスト"/>
        <xdr:cNvSpPr txBox="1"/>
      </xdr:nvSpPr>
      <xdr:spPr>
        <a:xfrm>
          <a:off x="47244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62</xdr:row>
      <xdr:rowOff>169164</xdr:rowOff>
    </xdr:from>
    <xdr:to>
      <xdr:col>6</xdr:col>
      <xdr:colOff>600075</xdr:colOff>
      <xdr:row>62</xdr:row>
      <xdr:rowOff>169164</xdr:rowOff>
    </xdr:to>
    <xdr:cxnSp macro="">
      <xdr:nvCxnSpPr>
        <xdr:cNvPr id="133" name="直線コネクタ 132"/>
        <xdr:cNvCxnSpPr/>
      </xdr:nvCxnSpPr>
      <xdr:spPr>
        <a:xfrm>
          <a:off x="4546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76979</xdr:rowOff>
    </xdr:from>
    <xdr:ext cx="405111" cy="259045"/>
    <xdr:sp macro="" textlink="">
      <xdr:nvSpPr>
        <xdr:cNvPr id="134" name="【橋りょう・トンネル】&#10;有形固定資産減価償却率最大値テキスト"/>
        <xdr:cNvSpPr txBox="1"/>
      </xdr:nvSpPr>
      <xdr:spPr>
        <a:xfrm>
          <a:off x="4724400" y="967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57</xdr:row>
      <xdr:rowOff>130302</xdr:rowOff>
    </xdr:from>
    <xdr:to>
      <xdr:col>6</xdr:col>
      <xdr:colOff>600075</xdr:colOff>
      <xdr:row>57</xdr:row>
      <xdr:rowOff>130302</xdr:rowOff>
    </xdr:to>
    <xdr:cxnSp macro="">
      <xdr:nvCxnSpPr>
        <xdr:cNvPr id="135" name="直線コネクタ 134"/>
        <xdr:cNvCxnSpPr/>
      </xdr:nvCxnSpPr>
      <xdr:spPr>
        <a:xfrm>
          <a:off x="4546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112793</xdr:rowOff>
    </xdr:from>
    <xdr:ext cx="405111" cy="259045"/>
    <xdr:sp macro="" textlink="">
      <xdr:nvSpPr>
        <xdr:cNvPr id="136" name="【橋りょう・トンネル】&#10;有形固定資産減価償却率平均値テキスト"/>
        <xdr:cNvSpPr txBox="1"/>
      </xdr:nvSpPr>
      <xdr:spPr>
        <a:xfrm>
          <a:off x="4724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134366</xdr:rowOff>
    </xdr:from>
    <xdr:to>
      <xdr:col>6</xdr:col>
      <xdr:colOff>561975</xdr:colOff>
      <xdr:row>60</xdr:row>
      <xdr:rowOff>64516</xdr:rowOff>
    </xdr:to>
    <xdr:sp macro="" textlink="">
      <xdr:nvSpPr>
        <xdr:cNvPr id="137" name="フローチャート : 判断 136"/>
        <xdr:cNvSpPr/>
      </xdr:nvSpPr>
      <xdr:spPr>
        <a:xfrm>
          <a:off x="4584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20066</xdr:rowOff>
    </xdr:from>
    <xdr:to>
      <xdr:col>5</xdr:col>
      <xdr:colOff>409575</xdr:colOff>
      <xdr:row>61</xdr:row>
      <xdr:rowOff>121666</xdr:rowOff>
    </xdr:to>
    <xdr:sp macro="" textlink="">
      <xdr:nvSpPr>
        <xdr:cNvPr id="138" name="フローチャート : 判断 137"/>
        <xdr:cNvSpPr/>
      </xdr:nvSpPr>
      <xdr:spPr>
        <a:xfrm>
          <a:off x="3746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56642</xdr:rowOff>
    </xdr:from>
    <xdr:to>
      <xdr:col>5</xdr:col>
      <xdr:colOff>409575</xdr:colOff>
      <xdr:row>63</xdr:row>
      <xdr:rowOff>158242</xdr:rowOff>
    </xdr:to>
    <xdr:sp macro="" textlink="">
      <xdr:nvSpPr>
        <xdr:cNvPr id="144" name="円/楕円 143"/>
        <xdr:cNvSpPr/>
      </xdr:nvSpPr>
      <xdr:spPr>
        <a:xfrm>
          <a:off x="3746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138193</xdr:rowOff>
    </xdr:from>
    <xdr:ext cx="405111" cy="259045"/>
    <xdr:sp macro="" textlink="">
      <xdr:nvSpPr>
        <xdr:cNvPr id="145" name="n_1aveValue【橋りょう・トンネル】&#10;有形固定資産減価償却率"/>
        <xdr:cNvSpPr txBox="1"/>
      </xdr:nvSpPr>
      <xdr:spPr>
        <a:xfrm>
          <a:off x="3582043" y="102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149369</xdr:rowOff>
    </xdr:from>
    <xdr:ext cx="405111" cy="259045"/>
    <xdr:sp macro="" textlink="">
      <xdr:nvSpPr>
        <xdr:cNvPr id="146" name="n_1mainValue【橋りょう・トンネル】&#10;有形固定資産減価償却率"/>
        <xdr:cNvSpPr txBox="1"/>
      </xdr:nvSpPr>
      <xdr:spPr>
        <a:xfrm>
          <a:off x="3582043" y="109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9" name="テキスト ボックス 15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9887</xdr:rowOff>
    </xdr:from>
    <xdr:to>
      <xdr:col>15</xdr:col>
      <xdr:colOff>180340</xdr:colOff>
      <xdr:row>63</xdr:row>
      <xdr:rowOff>4046</xdr:rowOff>
    </xdr:to>
    <xdr:cxnSp macro="">
      <xdr:nvCxnSpPr>
        <xdr:cNvPr id="171" name="直線コネクタ 170"/>
        <xdr:cNvCxnSpPr/>
      </xdr:nvCxnSpPr>
      <xdr:spPr>
        <a:xfrm flipV="1">
          <a:off x="10476865" y="10468337"/>
          <a:ext cx="0" cy="337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7873</xdr:rowOff>
    </xdr:from>
    <xdr:ext cx="599010" cy="259045"/>
    <xdr:sp macro="" textlink="">
      <xdr:nvSpPr>
        <xdr:cNvPr id="172" name="【橋りょう・トンネル】&#10;一人当たり有形固定資産（償却資産）額最小値テキスト"/>
        <xdr:cNvSpPr txBox="1"/>
      </xdr:nvSpPr>
      <xdr:spPr>
        <a:xfrm>
          <a:off x="10566400" y="1080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4046</xdr:rowOff>
    </xdr:from>
    <xdr:to>
      <xdr:col>15</xdr:col>
      <xdr:colOff>269875</xdr:colOff>
      <xdr:row>63</xdr:row>
      <xdr:rowOff>4046</xdr:rowOff>
    </xdr:to>
    <xdr:cxnSp macro="">
      <xdr:nvCxnSpPr>
        <xdr:cNvPr id="173" name="直線コネクタ 172"/>
        <xdr:cNvCxnSpPr/>
      </xdr:nvCxnSpPr>
      <xdr:spPr>
        <a:xfrm>
          <a:off x="10388600" y="1080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128014</xdr:rowOff>
    </xdr:from>
    <xdr:ext cx="599010" cy="259045"/>
    <xdr:sp macro="" textlink="">
      <xdr:nvSpPr>
        <xdr:cNvPr id="174" name="【橋りょう・トンネル】&#10;一人当たり有形固定資産（償却資産）額最大値テキスト"/>
        <xdr:cNvSpPr txBox="1"/>
      </xdr:nvSpPr>
      <xdr:spPr>
        <a:xfrm>
          <a:off x="10566400" y="1024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61</xdr:row>
      <xdr:rowOff>9887</xdr:rowOff>
    </xdr:from>
    <xdr:to>
      <xdr:col>15</xdr:col>
      <xdr:colOff>269875</xdr:colOff>
      <xdr:row>61</xdr:row>
      <xdr:rowOff>9887</xdr:rowOff>
    </xdr:to>
    <xdr:cxnSp macro="">
      <xdr:nvCxnSpPr>
        <xdr:cNvPr id="175" name="直線コネクタ 174"/>
        <xdr:cNvCxnSpPr/>
      </xdr:nvCxnSpPr>
      <xdr:spPr>
        <a:xfrm>
          <a:off x="10388600" y="1046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160742</xdr:rowOff>
    </xdr:from>
    <xdr:ext cx="599010" cy="259045"/>
    <xdr:sp macro="" textlink="">
      <xdr:nvSpPr>
        <xdr:cNvPr id="176" name="【橋りょう・トンネル】&#10;一人当たり有形固定資産（償却資産）額平均値テキスト"/>
        <xdr:cNvSpPr txBox="1"/>
      </xdr:nvSpPr>
      <xdr:spPr>
        <a:xfrm>
          <a:off x="10566400" y="10619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10865</xdr:rowOff>
    </xdr:from>
    <xdr:to>
      <xdr:col>15</xdr:col>
      <xdr:colOff>231775</xdr:colOff>
      <xdr:row>62</xdr:row>
      <xdr:rowOff>112465</xdr:rowOff>
    </xdr:to>
    <xdr:sp macro="" textlink="">
      <xdr:nvSpPr>
        <xdr:cNvPr id="177" name="フローチャート : 判断 176"/>
        <xdr:cNvSpPr/>
      </xdr:nvSpPr>
      <xdr:spPr>
        <a:xfrm>
          <a:off x="10426700" y="1064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54669</xdr:rowOff>
    </xdr:from>
    <xdr:to>
      <xdr:col>14</xdr:col>
      <xdr:colOff>79375</xdr:colOff>
      <xdr:row>60</xdr:row>
      <xdr:rowOff>156269</xdr:rowOff>
    </xdr:to>
    <xdr:sp macro="" textlink="">
      <xdr:nvSpPr>
        <xdr:cNvPr id="178" name="フローチャート : 判断 177"/>
        <xdr:cNvSpPr/>
      </xdr:nvSpPr>
      <xdr:spPr>
        <a:xfrm>
          <a:off x="9588500" y="1034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147743</xdr:rowOff>
    </xdr:from>
    <xdr:to>
      <xdr:col>14</xdr:col>
      <xdr:colOff>79375</xdr:colOff>
      <xdr:row>56</xdr:row>
      <xdr:rowOff>77893</xdr:rowOff>
    </xdr:to>
    <xdr:sp macro="" textlink="">
      <xdr:nvSpPr>
        <xdr:cNvPr id="184" name="円/楕円 183"/>
        <xdr:cNvSpPr/>
      </xdr:nvSpPr>
      <xdr:spPr>
        <a:xfrm>
          <a:off x="9588500" y="95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147396</xdr:rowOff>
    </xdr:from>
    <xdr:ext cx="599010" cy="259045"/>
    <xdr:sp macro="" textlink="">
      <xdr:nvSpPr>
        <xdr:cNvPr id="185" name="n_1aveValue【橋りょう・トンネル】&#10;一人当たり有形固定資産（償却資産）額"/>
        <xdr:cNvSpPr txBox="1"/>
      </xdr:nvSpPr>
      <xdr:spPr>
        <a:xfrm>
          <a:off x="9327094" y="104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94420</xdr:rowOff>
    </xdr:from>
    <xdr:ext cx="599010" cy="259045"/>
    <xdr:sp macro="" textlink="">
      <xdr:nvSpPr>
        <xdr:cNvPr id="186" name="n_1mainValue【橋りょう・トンネル】&#10;一人当たり有形固定資産（償却資産）額"/>
        <xdr:cNvSpPr txBox="1"/>
      </xdr:nvSpPr>
      <xdr:spPr>
        <a:xfrm>
          <a:off x="9327094" y="935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7" name="テキスト ボックス 20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9" name="テキスト ボックス 20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0</xdr:rowOff>
    </xdr:from>
    <xdr:to>
      <xdr:col>6</xdr:col>
      <xdr:colOff>510540</xdr:colOff>
      <xdr:row>84</xdr:row>
      <xdr:rowOff>49530</xdr:rowOff>
    </xdr:to>
    <xdr:cxnSp macro="">
      <xdr:nvCxnSpPr>
        <xdr:cNvPr id="211" name="直線コネクタ 210"/>
        <xdr:cNvCxnSpPr/>
      </xdr:nvCxnSpPr>
      <xdr:spPr>
        <a:xfrm flipV="1">
          <a:off x="4634865" y="13544550"/>
          <a:ext cx="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53357</xdr:rowOff>
    </xdr:from>
    <xdr:ext cx="405111" cy="259045"/>
    <xdr:sp macro="" textlink="">
      <xdr:nvSpPr>
        <xdr:cNvPr id="212" name="【公営住宅】&#10;有形固定資産減価償却率最小値テキスト"/>
        <xdr:cNvSpPr txBox="1"/>
      </xdr:nvSpPr>
      <xdr:spPr>
        <a:xfrm>
          <a:off x="47244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84</xdr:row>
      <xdr:rowOff>49530</xdr:rowOff>
    </xdr:from>
    <xdr:to>
      <xdr:col>6</xdr:col>
      <xdr:colOff>600075</xdr:colOff>
      <xdr:row>84</xdr:row>
      <xdr:rowOff>49530</xdr:rowOff>
    </xdr:to>
    <xdr:cxnSp macro="">
      <xdr:nvCxnSpPr>
        <xdr:cNvPr id="213" name="直線コネクタ 212"/>
        <xdr:cNvCxnSpPr/>
      </xdr:nvCxnSpPr>
      <xdr:spPr>
        <a:xfrm>
          <a:off x="4546600" y="1445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118127</xdr:rowOff>
    </xdr:from>
    <xdr:ext cx="405111" cy="259045"/>
    <xdr:sp macro="" textlink="">
      <xdr:nvSpPr>
        <xdr:cNvPr id="214" name="【公営住宅】&#10;有形固定資産減価償却率最大値テキスト"/>
        <xdr:cNvSpPr txBox="1"/>
      </xdr:nvSpPr>
      <xdr:spPr>
        <a:xfrm>
          <a:off x="47244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0</xdr:rowOff>
    </xdr:from>
    <xdr:to>
      <xdr:col>6</xdr:col>
      <xdr:colOff>600075</xdr:colOff>
      <xdr:row>79</xdr:row>
      <xdr:rowOff>0</xdr:rowOff>
    </xdr:to>
    <xdr:cxnSp macro="">
      <xdr:nvCxnSpPr>
        <xdr:cNvPr id="215" name="直線コネクタ 214"/>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152416</xdr:rowOff>
    </xdr:from>
    <xdr:ext cx="405111" cy="259045"/>
    <xdr:sp macro="" textlink="">
      <xdr:nvSpPr>
        <xdr:cNvPr id="216" name="【公営住宅】&#10;有形固定資産減価償却率平均値テキスト"/>
        <xdr:cNvSpPr txBox="1"/>
      </xdr:nvSpPr>
      <xdr:spPr>
        <a:xfrm>
          <a:off x="47244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2539</xdr:rowOff>
    </xdr:from>
    <xdr:to>
      <xdr:col>6</xdr:col>
      <xdr:colOff>561975</xdr:colOff>
      <xdr:row>81</xdr:row>
      <xdr:rowOff>104139</xdr:rowOff>
    </xdr:to>
    <xdr:sp macro="" textlink="">
      <xdr:nvSpPr>
        <xdr:cNvPr id="217" name="フローチャート : 判断 216"/>
        <xdr:cNvSpPr/>
      </xdr:nvSpPr>
      <xdr:spPr>
        <a:xfrm>
          <a:off x="4584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18" name="フローチャート : 判断 217"/>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109220</xdr:rowOff>
    </xdr:from>
    <xdr:to>
      <xdr:col>5</xdr:col>
      <xdr:colOff>409575</xdr:colOff>
      <xdr:row>86</xdr:row>
      <xdr:rowOff>39370</xdr:rowOff>
    </xdr:to>
    <xdr:sp macro="" textlink="">
      <xdr:nvSpPr>
        <xdr:cNvPr id="224" name="円/楕円 223"/>
        <xdr:cNvSpPr/>
      </xdr:nvSpPr>
      <xdr:spPr>
        <a:xfrm>
          <a:off x="3746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29227</xdr:rowOff>
    </xdr:from>
    <xdr:ext cx="405111" cy="259045"/>
    <xdr:sp macro="" textlink="">
      <xdr:nvSpPr>
        <xdr:cNvPr id="225" name="n_1aveValue【公営住宅】&#10;有形固定資産減価償却率"/>
        <xdr:cNvSpPr txBox="1"/>
      </xdr:nvSpPr>
      <xdr:spPr>
        <a:xfrm>
          <a:off x="3582043"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30497</xdr:rowOff>
    </xdr:from>
    <xdr:ext cx="405111" cy="259045"/>
    <xdr:sp macro="" textlink="">
      <xdr:nvSpPr>
        <xdr:cNvPr id="226" name="n_1mainValue【公営住宅】&#10;有形固定資産減価償却率"/>
        <xdr:cNvSpPr txBox="1"/>
      </xdr:nvSpPr>
      <xdr:spPr>
        <a:xfrm>
          <a:off x="3582043"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51" name="直線コネクタ 250"/>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52"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53" name="直線コネクタ 252"/>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54"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55" name="直線コネクタ 254"/>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56"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57" name="フローチャート : 判断 256"/>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58" name="フローチャート : 判断 257"/>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157480</xdr:rowOff>
    </xdr:from>
    <xdr:to>
      <xdr:col>14</xdr:col>
      <xdr:colOff>79375</xdr:colOff>
      <xdr:row>86</xdr:row>
      <xdr:rowOff>87630</xdr:rowOff>
    </xdr:to>
    <xdr:sp macro="" textlink="">
      <xdr:nvSpPr>
        <xdr:cNvPr id="264" name="円/楕円 263"/>
        <xdr:cNvSpPr/>
      </xdr:nvSpPr>
      <xdr:spPr>
        <a:xfrm>
          <a:off x="9588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1288</xdr:rowOff>
    </xdr:from>
    <xdr:ext cx="469744" cy="259045"/>
    <xdr:sp macro="" textlink="">
      <xdr:nvSpPr>
        <xdr:cNvPr id="265" name="n_1aveValue【公営住宅】&#10;一人当たり面積"/>
        <xdr:cNvSpPr txBox="1"/>
      </xdr:nvSpPr>
      <xdr:spPr>
        <a:xfrm>
          <a:off x="93917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78757</xdr:rowOff>
    </xdr:from>
    <xdr:ext cx="469744" cy="259045"/>
    <xdr:sp macro="" textlink="">
      <xdr:nvSpPr>
        <xdr:cNvPr id="266" name="n_1mainValue【公営住宅】&#10;一人当たり面積"/>
        <xdr:cNvSpPr txBox="1"/>
      </xdr:nvSpPr>
      <xdr:spPr>
        <a:xfrm>
          <a:off x="93917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1" name="テキスト ボックス 29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1" name="テキスト ボックス 30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05" name="直線コネクタ 304"/>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06"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07" name="直線コネクタ 306"/>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08"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9" name="直線コネクタ 30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10"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11" name="フローチャート : 判断 310"/>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12" name="フローチャート : 判断 311"/>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63500</xdr:rowOff>
    </xdr:from>
    <xdr:to>
      <xdr:col>22</xdr:col>
      <xdr:colOff>415925</xdr:colOff>
      <xdr:row>38</xdr:row>
      <xdr:rowOff>165100</xdr:rowOff>
    </xdr:to>
    <xdr:sp macro="" textlink="">
      <xdr:nvSpPr>
        <xdr:cNvPr id="318" name="円/楕円 317"/>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116313</xdr:rowOff>
    </xdr:from>
    <xdr:ext cx="405111" cy="259045"/>
    <xdr:sp macro="" textlink="">
      <xdr:nvSpPr>
        <xdr:cNvPr id="319" name="n_1aveValue【認定こども園・幼稚園・保育所】&#10;有形固定資産減価償却率"/>
        <xdr:cNvSpPr txBox="1"/>
      </xdr:nvSpPr>
      <xdr:spPr>
        <a:xfrm>
          <a:off x="15266043" y="628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156227</xdr:rowOff>
    </xdr:from>
    <xdr:ext cx="405111" cy="259045"/>
    <xdr:sp macro="" textlink="">
      <xdr:nvSpPr>
        <xdr:cNvPr id="320" name="n_1mainValue【認定こども園・幼稚園・保育所】&#10;有形固定資産減価償却率"/>
        <xdr:cNvSpPr txBox="1"/>
      </xdr:nvSpPr>
      <xdr:spPr>
        <a:xfrm>
          <a:off x="15266043"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1" name="テキスト ボックス 33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7" name="直線コネクタ 346"/>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8"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9" name="直線コネクタ 348"/>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50"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1" name="直線コネクタ 350"/>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352" name="【認定こども園・幼稚園・保育所】&#10;一人当たり面積平均値テキスト"/>
        <xdr:cNvSpPr txBox="1"/>
      </xdr:nvSpPr>
      <xdr:spPr>
        <a:xfrm>
          <a:off x="22250400" y="637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353" name="フローチャート : 判断 352"/>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354" name="フローチャート : 判断 353"/>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90715</xdr:rowOff>
    </xdr:from>
    <xdr:to>
      <xdr:col>31</xdr:col>
      <xdr:colOff>85725</xdr:colOff>
      <xdr:row>41</xdr:row>
      <xdr:rowOff>20865</xdr:rowOff>
    </xdr:to>
    <xdr:sp macro="" textlink="">
      <xdr:nvSpPr>
        <xdr:cNvPr id="360" name="円/楕円 359"/>
        <xdr:cNvSpPr/>
      </xdr:nvSpPr>
      <xdr:spPr>
        <a:xfrm>
          <a:off x="2127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18341</xdr:rowOff>
    </xdr:from>
    <xdr:ext cx="469744" cy="259045"/>
    <xdr:sp macro="" textlink="">
      <xdr:nvSpPr>
        <xdr:cNvPr id="361" name="n_1aveValue【認定こども園・幼稚園・保育所】&#10;一人当たり面積"/>
        <xdr:cNvSpPr txBox="1"/>
      </xdr:nvSpPr>
      <xdr:spPr>
        <a:xfrm>
          <a:off x="21075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11992</xdr:rowOff>
    </xdr:from>
    <xdr:ext cx="469744" cy="259045"/>
    <xdr:sp macro="" textlink="">
      <xdr:nvSpPr>
        <xdr:cNvPr id="362" name="n_1mainValue【認定こども園・幼稚園・保育所】&#10;一人当たり面積"/>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169164</xdr:rowOff>
    </xdr:from>
    <xdr:to>
      <xdr:col>23</xdr:col>
      <xdr:colOff>516889</xdr:colOff>
      <xdr:row>62</xdr:row>
      <xdr:rowOff>100584</xdr:rowOff>
    </xdr:to>
    <xdr:cxnSp macro="">
      <xdr:nvCxnSpPr>
        <xdr:cNvPr id="385" name="直線コネクタ 384"/>
        <xdr:cNvCxnSpPr/>
      </xdr:nvCxnSpPr>
      <xdr:spPr>
        <a:xfrm flipV="1">
          <a:off x="16318864" y="10113264"/>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104411</xdr:rowOff>
    </xdr:from>
    <xdr:ext cx="405111" cy="259045"/>
    <xdr:sp macro="" textlink="">
      <xdr:nvSpPr>
        <xdr:cNvPr id="386" name="【学校施設】&#10;有形固定資産減価償却率最小値テキスト"/>
        <xdr:cNvSpPr txBox="1"/>
      </xdr:nvSpPr>
      <xdr:spPr>
        <a:xfrm>
          <a:off x="16408400"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62</xdr:row>
      <xdr:rowOff>100584</xdr:rowOff>
    </xdr:from>
    <xdr:to>
      <xdr:col>23</xdr:col>
      <xdr:colOff>606425</xdr:colOff>
      <xdr:row>62</xdr:row>
      <xdr:rowOff>100584</xdr:rowOff>
    </xdr:to>
    <xdr:cxnSp macro="">
      <xdr:nvCxnSpPr>
        <xdr:cNvPr id="387" name="直線コネクタ 386"/>
        <xdr:cNvCxnSpPr/>
      </xdr:nvCxnSpPr>
      <xdr:spPr>
        <a:xfrm>
          <a:off x="16230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115841</xdr:rowOff>
    </xdr:from>
    <xdr:ext cx="405111" cy="259045"/>
    <xdr:sp macro="" textlink="">
      <xdr:nvSpPr>
        <xdr:cNvPr id="388" name="【学校施設】&#10;有形固定資産減価償却率最大値テキスト"/>
        <xdr:cNvSpPr txBox="1"/>
      </xdr:nvSpPr>
      <xdr:spPr>
        <a:xfrm>
          <a:off x="16408400"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58</xdr:row>
      <xdr:rowOff>169164</xdr:rowOff>
    </xdr:from>
    <xdr:to>
      <xdr:col>23</xdr:col>
      <xdr:colOff>606425</xdr:colOff>
      <xdr:row>58</xdr:row>
      <xdr:rowOff>169164</xdr:rowOff>
    </xdr:to>
    <xdr:cxnSp macro="">
      <xdr:nvCxnSpPr>
        <xdr:cNvPr id="389" name="直線コネクタ 388"/>
        <xdr:cNvCxnSpPr/>
      </xdr:nvCxnSpPr>
      <xdr:spPr>
        <a:xfrm>
          <a:off x="16230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14495</xdr:rowOff>
    </xdr:from>
    <xdr:ext cx="405111" cy="259045"/>
    <xdr:sp macro="" textlink="">
      <xdr:nvSpPr>
        <xdr:cNvPr id="390" name="【学校施設】&#10;有形固定資産減価償却率平均値テキスト"/>
        <xdr:cNvSpPr txBox="1"/>
      </xdr:nvSpPr>
      <xdr:spPr>
        <a:xfrm>
          <a:off x="16408400" y="1030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36068</xdr:rowOff>
    </xdr:from>
    <xdr:to>
      <xdr:col>23</xdr:col>
      <xdr:colOff>568325</xdr:colOff>
      <xdr:row>60</xdr:row>
      <xdr:rowOff>137668</xdr:rowOff>
    </xdr:to>
    <xdr:sp macro="" textlink="">
      <xdr:nvSpPr>
        <xdr:cNvPr id="391" name="フローチャート : 判断 390"/>
        <xdr:cNvSpPr/>
      </xdr:nvSpPr>
      <xdr:spPr>
        <a:xfrm>
          <a:off x="162687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122936</xdr:rowOff>
    </xdr:from>
    <xdr:to>
      <xdr:col>22</xdr:col>
      <xdr:colOff>415925</xdr:colOff>
      <xdr:row>59</xdr:row>
      <xdr:rowOff>53086</xdr:rowOff>
    </xdr:to>
    <xdr:sp macro="" textlink="">
      <xdr:nvSpPr>
        <xdr:cNvPr id="392" name="フローチャート : 判断 391"/>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134366</xdr:rowOff>
    </xdr:from>
    <xdr:to>
      <xdr:col>22</xdr:col>
      <xdr:colOff>415925</xdr:colOff>
      <xdr:row>56</xdr:row>
      <xdr:rowOff>64516</xdr:rowOff>
    </xdr:to>
    <xdr:sp macro="" textlink="">
      <xdr:nvSpPr>
        <xdr:cNvPr id="398" name="円/楕円 397"/>
        <xdr:cNvSpPr/>
      </xdr:nvSpPr>
      <xdr:spPr>
        <a:xfrm>
          <a:off x="15430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44213</xdr:rowOff>
    </xdr:from>
    <xdr:ext cx="405111" cy="259045"/>
    <xdr:sp macro="" textlink="">
      <xdr:nvSpPr>
        <xdr:cNvPr id="399" name="n_1aveValue【学校施設】&#10;有形固定資産減価償却率"/>
        <xdr:cNvSpPr txBox="1"/>
      </xdr:nvSpPr>
      <xdr:spPr>
        <a:xfrm>
          <a:off x="15266043"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81043</xdr:rowOff>
    </xdr:from>
    <xdr:ext cx="405111" cy="259045"/>
    <xdr:sp macro="" textlink="">
      <xdr:nvSpPr>
        <xdr:cNvPr id="400" name="n_1mainValue【学校施設】&#10;有形固定資産減価償却率"/>
        <xdr:cNvSpPr txBox="1"/>
      </xdr:nvSpPr>
      <xdr:spPr>
        <a:xfrm>
          <a:off x="15266043" y="93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25" name="直線コネクタ 424"/>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26"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27" name="直線コネクタ 426"/>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28"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29" name="直線コネクタ 428"/>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30"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31" name="フローチャート : 判断 430"/>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32" name="フローチャート : 判断 431"/>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154940</xdr:rowOff>
    </xdr:from>
    <xdr:to>
      <xdr:col>31</xdr:col>
      <xdr:colOff>85725</xdr:colOff>
      <xdr:row>61</xdr:row>
      <xdr:rowOff>85090</xdr:rowOff>
    </xdr:to>
    <xdr:sp macro="" textlink="">
      <xdr:nvSpPr>
        <xdr:cNvPr id="438" name="円/楕円 437"/>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93997</xdr:rowOff>
    </xdr:from>
    <xdr:ext cx="469744" cy="259045"/>
    <xdr:sp macro="" textlink="">
      <xdr:nvSpPr>
        <xdr:cNvPr id="439" name="n_1aveValue【学校施設】&#10;一人当たり面積"/>
        <xdr:cNvSpPr txBox="1"/>
      </xdr:nvSpPr>
      <xdr:spPr>
        <a:xfrm>
          <a:off x="21075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101617</xdr:rowOff>
    </xdr:from>
    <xdr:ext cx="469744" cy="259045"/>
    <xdr:sp macro="" textlink="">
      <xdr:nvSpPr>
        <xdr:cNvPr id="440" name="n_1mainValue【学校施設】&#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2" name="直線コネクタ 4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3" name="テキスト ボックス 4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4" name="直線コネクタ 4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5" name="テキスト ボックス 4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6" name="直線コネクタ 4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7" name="テキスト ボックス 4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8" name="直線コネクタ 4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9" name="テキスト ボックス 4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82</xdr:row>
      <xdr:rowOff>49530</xdr:rowOff>
    </xdr:to>
    <xdr:cxnSp macro="">
      <xdr:nvCxnSpPr>
        <xdr:cNvPr id="463" name="直線コネクタ 462"/>
        <xdr:cNvCxnSpPr/>
      </xdr:nvCxnSpPr>
      <xdr:spPr>
        <a:xfrm flipV="1">
          <a:off x="16318864" y="13491211"/>
          <a:ext cx="0" cy="61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53357</xdr:rowOff>
    </xdr:from>
    <xdr:ext cx="405111" cy="259045"/>
    <xdr:sp macro="" textlink="">
      <xdr:nvSpPr>
        <xdr:cNvPr id="464" name="【児童館】&#10;有形固定資産減価償却率最小値テキスト"/>
        <xdr:cNvSpPr txBox="1"/>
      </xdr:nvSpPr>
      <xdr:spPr>
        <a:xfrm>
          <a:off x="164084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82</xdr:row>
      <xdr:rowOff>49530</xdr:rowOff>
    </xdr:from>
    <xdr:to>
      <xdr:col>23</xdr:col>
      <xdr:colOff>606425</xdr:colOff>
      <xdr:row>82</xdr:row>
      <xdr:rowOff>49530</xdr:rowOff>
    </xdr:to>
    <xdr:cxnSp macro="">
      <xdr:nvCxnSpPr>
        <xdr:cNvPr id="465" name="直線コネクタ 464"/>
        <xdr:cNvCxnSpPr/>
      </xdr:nvCxnSpPr>
      <xdr:spPr>
        <a:xfrm>
          <a:off x="16230600" y="141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466" name="【児童館】&#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467" name="直線コネクタ 466"/>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29735</xdr:rowOff>
    </xdr:from>
    <xdr:ext cx="405111" cy="259045"/>
    <xdr:sp macro="" textlink="">
      <xdr:nvSpPr>
        <xdr:cNvPr id="468" name="【児童館】&#10;有形固定資産減価償却率平均値テキスト"/>
        <xdr:cNvSpPr txBox="1"/>
      </xdr:nvSpPr>
      <xdr:spPr>
        <a:xfrm>
          <a:off x="16408400" y="13574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51308</xdr:rowOff>
    </xdr:from>
    <xdr:to>
      <xdr:col>23</xdr:col>
      <xdr:colOff>568325</xdr:colOff>
      <xdr:row>79</xdr:row>
      <xdr:rowOff>152908</xdr:rowOff>
    </xdr:to>
    <xdr:sp macro="" textlink="">
      <xdr:nvSpPr>
        <xdr:cNvPr id="469" name="フローチャート : 判断 468"/>
        <xdr:cNvSpPr/>
      </xdr:nvSpPr>
      <xdr:spPr>
        <a:xfrm>
          <a:off x="162687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115315</xdr:rowOff>
    </xdr:from>
    <xdr:to>
      <xdr:col>22</xdr:col>
      <xdr:colOff>415925</xdr:colOff>
      <xdr:row>81</xdr:row>
      <xdr:rowOff>45465</xdr:rowOff>
    </xdr:to>
    <xdr:sp macro="" textlink="">
      <xdr:nvSpPr>
        <xdr:cNvPr id="470" name="フローチャート : 判断 469"/>
        <xdr:cNvSpPr/>
      </xdr:nvSpPr>
      <xdr:spPr>
        <a:xfrm>
          <a:off x="15430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10161</xdr:rowOff>
    </xdr:from>
    <xdr:to>
      <xdr:col>22</xdr:col>
      <xdr:colOff>415925</xdr:colOff>
      <xdr:row>86</xdr:row>
      <xdr:rowOff>111761</xdr:rowOff>
    </xdr:to>
    <xdr:sp macro="" textlink="">
      <xdr:nvSpPr>
        <xdr:cNvPr id="476" name="円/楕円 475"/>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61992</xdr:rowOff>
    </xdr:from>
    <xdr:ext cx="405111" cy="259045"/>
    <xdr:sp macro="" textlink="">
      <xdr:nvSpPr>
        <xdr:cNvPr id="477" name="n_1aveValue【児童館】&#10;有形固定資産減価償却率"/>
        <xdr:cNvSpPr txBox="1"/>
      </xdr:nvSpPr>
      <xdr:spPr>
        <a:xfrm>
          <a:off x="15266043"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102888</xdr:rowOff>
    </xdr:from>
    <xdr:ext cx="405111" cy="259045"/>
    <xdr:sp macro="" textlink="">
      <xdr:nvSpPr>
        <xdr:cNvPr id="478" name="n_1mainValue【児童館】&#10;有形固定資産減価償却率"/>
        <xdr:cNvSpPr txBox="1"/>
      </xdr:nvSpPr>
      <xdr:spPr>
        <a:xfrm>
          <a:off x="15266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9" name="直線コネクタ 4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0" name="テキスト ボックス 4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1" name="直線コネクタ 4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2" name="テキスト ボックス 4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3" name="直線コネクタ 4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4" name="テキスト ボックス 4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5" name="直線コネクタ 4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6" name="テキスト ボックス 4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7" name="直線コネクタ 4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8" name="テキスト ボックス 4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9" name="直線コネクタ 4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0" name="テキスト ボックス 4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04" name="直線コネクタ 503"/>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5"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06" name="直線コネクタ 50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07"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08" name="直線コネクタ 507"/>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09"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10" name="フローチャート : 判断 509"/>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11" name="フローチャート : 判断 510"/>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109764</xdr:rowOff>
    </xdr:from>
    <xdr:to>
      <xdr:col>31</xdr:col>
      <xdr:colOff>85725</xdr:colOff>
      <xdr:row>84</xdr:row>
      <xdr:rowOff>39914</xdr:rowOff>
    </xdr:to>
    <xdr:sp macro="" textlink="">
      <xdr:nvSpPr>
        <xdr:cNvPr id="517" name="円/楕円 516"/>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18"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31041</xdr:rowOff>
    </xdr:from>
    <xdr:ext cx="469744" cy="259045"/>
    <xdr:sp macro="" textlink="">
      <xdr:nvSpPr>
        <xdr:cNvPr id="519" name="n_1main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0" name="テキスト ボックス 5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8" name="テキスト ボックス 53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51054</xdr:rowOff>
    </xdr:from>
    <xdr:to>
      <xdr:col>23</xdr:col>
      <xdr:colOff>516889</xdr:colOff>
      <xdr:row>106</xdr:row>
      <xdr:rowOff>135637</xdr:rowOff>
    </xdr:to>
    <xdr:cxnSp macro="">
      <xdr:nvCxnSpPr>
        <xdr:cNvPr id="542" name="直線コネクタ 541"/>
        <xdr:cNvCxnSpPr/>
      </xdr:nvCxnSpPr>
      <xdr:spPr>
        <a:xfrm flipV="1">
          <a:off x="16318864" y="17196054"/>
          <a:ext cx="0" cy="1113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139464</xdr:rowOff>
    </xdr:from>
    <xdr:ext cx="405111" cy="259045"/>
    <xdr:sp macro="" textlink="">
      <xdr:nvSpPr>
        <xdr:cNvPr id="543" name="【公民館】&#10;有形固定資産減価償却率最小値テキスト"/>
        <xdr:cNvSpPr txBox="1"/>
      </xdr:nvSpPr>
      <xdr:spPr>
        <a:xfrm>
          <a:off x="16408400" y="1831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106</xdr:row>
      <xdr:rowOff>135637</xdr:rowOff>
    </xdr:from>
    <xdr:to>
      <xdr:col>23</xdr:col>
      <xdr:colOff>606425</xdr:colOff>
      <xdr:row>106</xdr:row>
      <xdr:rowOff>135637</xdr:rowOff>
    </xdr:to>
    <xdr:cxnSp macro="">
      <xdr:nvCxnSpPr>
        <xdr:cNvPr id="544" name="直線コネクタ 543"/>
        <xdr:cNvCxnSpPr/>
      </xdr:nvCxnSpPr>
      <xdr:spPr>
        <a:xfrm>
          <a:off x="16230600" y="1830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169181</xdr:rowOff>
    </xdr:from>
    <xdr:ext cx="405111" cy="259045"/>
    <xdr:sp macro="" textlink="">
      <xdr:nvSpPr>
        <xdr:cNvPr id="545" name="【公民館】&#10;有形固定資産減価償却率最大値テキスト"/>
        <xdr:cNvSpPr txBox="1"/>
      </xdr:nvSpPr>
      <xdr:spPr>
        <a:xfrm>
          <a:off x="16408400" y="1697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100</xdr:row>
      <xdr:rowOff>51054</xdr:rowOff>
    </xdr:from>
    <xdr:to>
      <xdr:col>23</xdr:col>
      <xdr:colOff>606425</xdr:colOff>
      <xdr:row>100</xdr:row>
      <xdr:rowOff>51054</xdr:rowOff>
    </xdr:to>
    <xdr:cxnSp macro="">
      <xdr:nvCxnSpPr>
        <xdr:cNvPr id="546" name="直線コネクタ 545"/>
        <xdr:cNvCxnSpPr/>
      </xdr:nvCxnSpPr>
      <xdr:spPr>
        <a:xfrm>
          <a:off x="16230600" y="1719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35831</xdr:rowOff>
    </xdr:from>
    <xdr:ext cx="405111" cy="259045"/>
    <xdr:sp macro="" textlink="">
      <xdr:nvSpPr>
        <xdr:cNvPr id="547" name="【公民館】&#10;有形固定資産減価償却率平均値テキスト"/>
        <xdr:cNvSpPr txBox="1"/>
      </xdr:nvSpPr>
      <xdr:spPr>
        <a:xfrm>
          <a:off x="16408400" y="1769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57404</xdr:rowOff>
    </xdr:from>
    <xdr:to>
      <xdr:col>23</xdr:col>
      <xdr:colOff>568325</xdr:colOff>
      <xdr:row>103</xdr:row>
      <xdr:rowOff>159004</xdr:rowOff>
    </xdr:to>
    <xdr:sp macro="" textlink="">
      <xdr:nvSpPr>
        <xdr:cNvPr id="548" name="フローチャート : 判断 547"/>
        <xdr:cNvSpPr/>
      </xdr:nvSpPr>
      <xdr:spPr>
        <a:xfrm>
          <a:off x="162687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7113</xdr:rowOff>
    </xdr:from>
    <xdr:to>
      <xdr:col>22</xdr:col>
      <xdr:colOff>415925</xdr:colOff>
      <xdr:row>103</xdr:row>
      <xdr:rowOff>108713</xdr:rowOff>
    </xdr:to>
    <xdr:sp macro="" textlink="">
      <xdr:nvSpPr>
        <xdr:cNvPr id="549" name="フローチャート : 判断 548"/>
        <xdr:cNvSpPr/>
      </xdr:nvSpPr>
      <xdr:spPr>
        <a:xfrm>
          <a:off x="15430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155702</xdr:rowOff>
    </xdr:from>
    <xdr:to>
      <xdr:col>22</xdr:col>
      <xdr:colOff>415925</xdr:colOff>
      <xdr:row>107</xdr:row>
      <xdr:rowOff>85852</xdr:rowOff>
    </xdr:to>
    <xdr:sp macro="" textlink="">
      <xdr:nvSpPr>
        <xdr:cNvPr id="555" name="円/楕円 554"/>
        <xdr:cNvSpPr/>
      </xdr:nvSpPr>
      <xdr:spPr>
        <a:xfrm>
          <a:off x="15430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125240</xdr:rowOff>
    </xdr:from>
    <xdr:ext cx="405111" cy="259045"/>
    <xdr:sp macro="" textlink="">
      <xdr:nvSpPr>
        <xdr:cNvPr id="556" name="n_1aveValue【公民館】&#10;有形固定資産減価償却率"/>
        <xdr:cNvSpPr txBox="1"/>
      </xdr:nvSpPr>
      <xdr:spPr>
        <a:xfrm>
          <a:off x="15266043"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76979</xdr:rowOff>
    </xdr:from>
    <xdr:ext cx="405111" cy="259045"/>
    <xdr:sp macro="" textlink="">
      <xdr:nvSpPr>
        <xdr:cNvPr id="557" name="n_1mainValue【公民館】&#10;有形固定資産減価償却率"/>
        <xdr:cNvSpPr txBox="1"/>
      </xdr:nvSpPr>
      <xdr:spPr>
        <a:xfrm>
          <a:off x="15266043" y="184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106</xdr:row>
      <xdr:rowOff>108204</xdr:rowOff>
    </xdr:to>
    <xdr:cxnSp macro="">
      <xdr:nvCxnSpPr>
        <xdr:cNvPr id="579" name="直線コネクタ 578"/>
        <xdr:cNvCxnSpPr/>
      </xdr:nvCxnSpPr>
      <xdr:spPr>
        <a:xfrm flipV="1">
          <a:off x="22160864" y="17232630"/>
          <a:ext cx="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80"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81" name="直線コネクタ 580"/>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582" name="【公民館】&#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583" name="直線コネクタ 582"/>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143273</xdr:rowOff>
    </xdr:from>
    <xdr:ext cx="469744" cy="259045"/>
    <xdr:sp macro="" textlink="">
      <xdr:nvSpPr>
        <xdr:cNvPr id="584" name="【公民館】&#10;一人当たり面積平均値テキスト"/>
        <xdr:cNvSpPr txBox="1"/>
      </xdr:nvSpPr>
      <xdr:spPr>
        <a:xfrm>
          <a:off x="22250400" y="1780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164846</xdr:rowOff>
    </xdr:from>
    <xdr:to>
      <xdr:col>32</xdr:col>
      <xdr:colOff>238125</xdr:colOff>
      <xdr:row>104</xdr:row>
      <xdr:rowOff>94996</xdr:rowOff>
    </xdr:to>
    <xdr:sp macro="" textlink="">
      <xdr:nvSpPr>
        <xdr:cNvPr id="585" name="フローチャート : 判断 584"/>
        <xdr:cNvSpPr/>
      </xdr:nvSpPr>
      <xdr:spPr>
        <a:xfrm>
          <a:off x="221107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86" name="フローチャート : 判断 585"/>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105411</xdr:rowOff>
    </xdr:from>
    <xdr:to>
      <xdr:col>31</xdr:col>
      <xdr:colOff>85725</xdr:colOff>
      <xdr:row>108</xdr:row>
      <xdr:rowOff>35561</xdr:rowOff>
    </xdr:to>
    <xdr:sp macro="" textlink="">
      <xdr:nvSpPr>
        <xdr:cNvPr id="592" name="円/楕円 591"/>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150385</xdr:rowOff>
    </xdr:from>
    <xdr:ext cx="469744" cy="259045"/>
    <xdr:sp macro="" textlink="">
      <xdr:nvSpPr>
        <xdr:cNvPr id="593"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26688</xdr:rowOff>
    </xdr:from>
    <xdr:ext cx="469744" cy="259045"/>
    <xdr:sp macro="" textlink="">
      <xdr:nvSpPr>
        <xdr:cNvPr id="594"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上記資産については類似団体と比較し、有形固定資産減価償却率が低くなっている項目が多いものの、学校施設については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数値が高くなっている。事業用・建物資産の延べ床面積に占める学校施設の割合は半数を超えおり、有形固定資産減価償却率が高いのは課題である。近年では順次、校舎の耐震・改修工事や体育館の改築工事を施工しており、計画的な改修に努めている。引き続き、耐震改修を優先しつつも、各年度の財政負担を平準化するよう努めていく。</a:t>
          </a:r>
          <a:endParaRPr lang="ja-JP" altLang="ja-JP" sz="1400">
            <a:effectLst/>
          </a:endParaRPr>
        </a:p>
        <a:p>
          <a:r>
            <a:rPr kumimoji="1" lang="ja-JP" altLang="ja-JP" sz="1100">
              <a:solidFill>
                <a:schemeClr val="dk1"/>
              </a:solidFill>
              <a:effectLst/>
              <a:latin typeface="+mn-lt"/>
              <a:ea typeface="+mn-ea"/>
              <a:cs typeface="+mn-cs"/>
            </a:rPr>
            <a:t>　また、一人当たり面積も学校施設は類似団体よりも高いため、改築等に当たっては、適正規模に努める。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47,955
45,141
94.19
19,274,774
18,539,984
704,127
11,310,718
18,336,016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160655</xdr:rowOff>
    </xdr:from>
    <xdr:to>
      <xdr:col>5</xdr:col>
      <xdr:colOff>409575</xdr:colOff>
      <xdr:row>36</xdr:row>
      <xdr:rowOff>90805</xdr:rowOff>
    </xdr:to>
    <xdr:sp macro="" textlink="">
      <xdr:nvSpPr>
        <xdr:cNvPr id="70" name="円/楕円 69"/>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107332</xdr:rowOff>
    </xdr:from>
    <xdr:ext cx="405111" cy="259045"/>
    <xdr:sp macro="" textlink="">
      <xdr:nvSpPr>
        <xdr:cNvPr id="71" name="n_1mainValue【図書館】&#10;有形固定資産減価償却率"/>
        <xdr:cNvSpPr txBox="1"/>
      </xdr:nvSpPr>
      <xdr:spPr>
        <a:xfrm>
          <a:off x="3582043"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108857</xdr:rowOff>
    </xdr:from>
    <xdr:to>
      <xdr:col>15</xdr:col>
      <xdr:colOff>180340</xdr:colOff>
      <xdr:row>41</xdr:row>
      <xdr:rowOff>133350</xdr:rowOff>
    </xdr:to>
    <xdr:cxnSp macro="">
      <xdr:nvCxnSpPr>
        <xdr:cNvPr id="98" name="直線コネクタ 97"/>
        <xdr:cNvCxnSpPr/>
      </xdr:nvCxnSpPr>
      <xdr:spPr>
        <a:xfrm flipV="1">
          <a:off x="10476865" y="6281057"/>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9"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0" name="直線コネクタ 99"/>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55534</xdr:rowOff>
    </xdr:from>
    <xdr:ext cx="469744" cy="259045"/>
    <xdr:sp macro="" textlink="">
      <xdr:nvSpPr>
        <xdr:cNvPr id="101" name="【図書館】&#10;一人当たり面積最大値テキスト"/>
        <xdr:cNvSpPr txBox="1"/>
      </xdr:nvSpPr>
      <xdr:spPr>
        <a:xfrm>
          <a:off x="10566400" y="60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36</xdr:row>
      <xdr:rowOff>108857</xdr:rowOff>
    </xdr:from>
    <xdr:to>
      <xdr:col>15</xdr:col>
      <xdr:colOff>269875</xdr:colOff>
      <xdr:row>36</xdr:row>
      <xdr:rowOff>108857</xdr:rowOff>
    </xdr:to>
    <xdr:cxnSp macro="">
      <xdr:nvCxnSpPr>
        <xdr:cNvPr id="102" name="直線コネクタ 101"/>
        <xdr:cNvCxnSpPr/>
      </xdr:nvCxnSpPr>
      <xdr:spPr>
        <a:xfrm>
          <a:off x="10388600" y="628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3"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4" name="フローチャート : 判断 103"/>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66222</xdr:rowOff>
    </xdr:from>
    <xdr:to>
      <xdr:col>14</xdr:col>
      <xdr:colOff>79375</xdr:colOff>
      <xdr:row>35</xdr:row>
      <xdr:rowOff>167822</xdr:rowOff>
    </xdr:to>
    <xdr:sp macro="" textlink="">
      <xdr:nvSpPr>
        <xdr:cNvPr id="105" name="フローチャート : 判断 104"/>
        <xdr:cNvSpPr/>
      </xdr:nvSpPr>
      <xdr:spPr>
        <a:xfrm>
          <a:off x="9588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158949</xdr:rowOff>
    </xdr:from>
    <xdr:ext cx="469744" cy="259045"/>
    <xdr:sp macro="" textlink="">
      <xdr:nvSpPr>
        <xdr:cNvPr id="106" name="n_1aveValue【図書館】&#10;一人当たり面積"/>
        <xdr:cNvSpPr txBox="1"/>
      </xdr:nvSpPr>
      <xdr:spPr>
        <a:xfrm>
          <a:off x="9391727" y="61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147864</xdr:rowOff>
    </xdr:from>
    <xdr:to>
      <xdr:col>14</xdr:col>
      <xdr:colOff>79375</xdr:colOff>
      <xdr:row>34</xdr:row>
      <xdr:rowOff>78014</xdr:rowOff>
    </xdr:to>
    <xdr:sp macro="" textlink="">
      <xdr:nvSpPr>
        <xdr:cNvPr id="112" name="円/楕円 111"/>
        <xdr:cNvSpPr/>
      </xdr:nvSpPr>
      <xdr:spPr>
        <a:xfrm>
          <a:off x="958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94541</xdr:rowOff>
    </xdr:from>
    <xdr:ext cx="469744" cy="259045"/>
    <xdr:sp macro="" textlink="">
      <xdr:nvSpPr>
        <xdr:cNvPr id="113" name="n_1mainValue【図書館】&#10;一人当たり面積"/>
        <xdr:cNvSpPr txBox="1"/>
      </xdr:nvSpPr>
      <xdr:spPr>
        <a:xfrm>
          <a:off x="93917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164592</xdr:rowOff>
    </xdr:from>
    <xdr:to>
      <xdr:col>6</xdr:col>
      <xdr:colOff>510540</xdr:colOff>
      <xdr:row>63</xdr:row>
      <xdr:rowOff>2286</xdr:rowOff>
    </xdr:to>
    <xdr:cxnSp macro="">
      <xdr:nvCxnSpPr>
        <xdr:cNvPr id="136" name="直線コネクタ 135"/>
        <xdr:cNvCxnSpPr/>
      </xdr:nvCxnSpPr>
      <xdr:spPr>
        <a:xfrm flipV="1">
          <a:off x="4634865" y="10108692"/>
          <a:ext cx="0" cy="69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7" name="【体育館・プー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8" name="直線コネクタ 137"/>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111269</xdr:rowOff>
    </xdr:from>
    <xdr:ext cx="405111" cy="259045"/>
    <xdr:sp macro="" textlink="">
      <xdr:nvSpPr>
        <xdr:cNvPr id="139" name="【体育館・プール】&#10;有形固定資産減価償却率最大値テキスト"/>
        <xdr:cNvSpPr txBox="1"/>
      </xdr:nvSpPr>
      <xdr:spPr>
        <a:xfrm>
          <a:off x="4724400"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58</xdr:row>
      <xdr:rowOff>164592</xdr:rowOff>
    </xdr:from>
    <xdr:to>
      <xdr:col>6</xdr:col>
      <xdr:colOff>600075</xdr:colOff>
      <xdr:row>58</xdr:row>
      <xdr:rowOff>164592</xdr:rowOff>
    </xdr:to>
    <xdr:cxnSp macro="">
      <xdr:nvCxnSpPr>
        <xdr:cNvPr id="140" name="直線コネクタ 139"/>
        <xdr:cNvCxnSpPr/>
      </xdr:nvCxnSpPr>
      <xdr:spPr>
        <a:xfrm>
          <a:off x="4546600" y="1010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41"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42" name="フローチャート : 判断 141"/>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3" name="フローチャート : 判断 142"/>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41927</xdr:rowOff>
    </xdr:from>
    <xdr:ext cx="405111" cy="259045"/>
    <xdr:sp macro="" textlink="">
      <xdr:nvSpPr>
        <xdr:cNvPr id="144" name="n_1aveValue【体育館・プール】&#10;有形固定資産減価償却率"/>
        <xdr:cNvSpPr txBox="1"/>
      </xdr:nvSpPr>
      <xdr:spPr>
        <a:xfrm>
          <a:off x="3582043"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38354</xdr:rowOff>
    </xdr:from>
    <xdr:to>
      <xdr:col>5</xdr:col>
      <xdr:colOff>409575</xdr:colOff>
      <xdr:row>55</xdr:row>
      <xdr:rowOff>139954</xdr:rowOff>
    </xdr:to>
    <xdr:sp macro="" textlink="">
      <xdr:nvSpPr>
        <xdr:cNvPr id="150" name="円/楕円 149"/>
        <xdr:cNvSpPr/>
      </xdr:nvSpPr>
      <xdr:spPr>
        <a:xfrm>
          <a:off x="3746500" y="9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156481</xdr:rowOff>
    </xdr:from>
    <xdr:ext cx="405111" cy="259045"/>
    <xdr:sp macro="" textlink="">
      <xdr:nvSpPr>
        <xdr:cNvPr id="151" name="n_1mainValue【体育館・プール】&#10;有形固定資産減価償却率"/>
        <xdr:cNvSpPr txBox="1"/>
      </xdr:nvSpPr>
      <xdr:spPr>
        <a:xfrm>
          <a:off x="3582043" y="924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41910</xdr:rowOff>
    </xdr:from>
    <xdr:to>
      <xdr:col>15</xdr:col>
      <xdr:colOff>180340</xdr:colOff>
      <xdr:row>61</xdr:row>
      <xdr:rowOff>129540</xdr:rowOff>
    </xdr:to>
    <xdr:cxnSp macro="">
      <xdr:nvCxnSpPr>
        <xdr:cNvPr id="176" name="直線コネクタ 175"/>
        <xdr:cNvCxnSpPr/>
      </xdr:nvCxnSpPr>
      <xdr:spPr>
        <a:xfrm flipV="1">
          <a:off x="10476865" y="964311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133367</xdr:rowOff>
    </xdr:from>
    <xdr:ext cx="469744" cy="259045"/>
    <xdr:sp macro="" textlink="">
      <xdr:nvSpPr>
        <xdr:cNvPr id="177" name="【体育館・プール】&#10;一人当たり面積最小値テキスト"/>
        <xdr:cNvSpPr txBox="1"/>
      </xdr:nvSpPr>
      <xdr:spPr>
        <a:xfrm>
          <a:off x="105664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61</xdr:row>
      <xdr:rowOff>129540</xdr:rowOff>
    </xdr:from>
    <xdr:to>
      <xdr:col>15</xdr:col>
      <xdr:colOff>269875</xdr:colOff>
      <xdr:row>61</xdr:row>
      <xdr:rowOff>129540</xdr:rowOff>
    </xdr:to>
    <xdr:cxnSp macro="">
      <xdr:nvCxnSpPr>
        <xdr:cNvPr id="178" name="直線コネクタ 177"/>
        <xdr:cNvCxnSpPr/>
      </xdr:nvCxnSpPr>
      <xdr:spPr>
        <a:xfrm>
          <a:off x="10388600" y="105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160037</xdr:rowOff>
    </xdr:from>
    <xdr:ext cx="469744" cy="259045"/>
    <xdr:sp macro="" textlink="">
      <xdr:nvSpPr>
        <xdr:cNvPr id="179" name="【体育館・プール】&#10;一人当たり面積最大値テキスト"/>
        <xdr:cNvSpPr txBox="1"/>
      </xdr:nvSpPr>
      <xdr:spPr>
        <a:xfrm>
          <a:off x="105664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41910</xdr:rowOff>
    </xdr:from>
    <xdr:to>
      <xdr:col>15</xdr:col>
      <xdr:colOff>269875</xdr:colOff>
      <xdr:row>56</xdr:row>
      <xdr:rowOff>41910</xdr:rowOff>
    </xdr:to>
    <xdr:cxnSp macro="">
      <xdr:nvCxnSpPr>
        <xdr:cNvPr id="180" name="直線コネクタ 179"/>
        <xdr:cNvCxnSpPr/>
      </xdr:nvCxnSpPr>
      <xdr:spPr>
        <a:xfrm>
          <a:off x="10388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30497</xdr:rowOff>
    </xdr:from>
    <xdr:ext cx="469744" cy="259045"/>
    <xdr:sp macro="" textlink="">
      <xdr:nvSpPr>
        <xdr:cNvPr id="181" name="【体育館・プール】&#10;一人当たり面積平均値テキスト"/>
        <xdr:cNvSpPr txBox="1"/>
      </xdr:nvSpPr>
      <xdr:spPr>
        <a:xfrm>
          <a:off x="10566400" y="9974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52070</xdr:rowOff>
    </xdr:from>
    <xdr:to>
      <xdr:col>15</xdr:col>
      <xdr:colOff>231775</xdr:colOff>
      <xdr:row>58</xdr:row>
      <xdr:rowOff>153670</xdr:rowOff>
    </xdr:to>
    <xdr:sp macro="" textlink="">
      <xdr:nvSpPr>
        <xdr:cNvPr id="182" name="フローチャート : 判断 181"/>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36830</xdr:rowOff>
    </xdr:from>
    <xdr:to>
      <xdr:col>14</xdr:col>
      <xdr:colOff>79375</xdr:colOff>
      <xdr:row>59</xdr:row>
      <xdr:rowOff>138430</xdr:rowOff>
    </xdr:to>
    <xdr:sp macro="" textlink="">
      <xdr:nvSpPr>
        <xdr:cNvPr id="183" name="フローチャート : 判断 182"/>
        <xdr:cNvSpPr/>
      </xdr:nvSpPr>
      <xdr:spPr>
        <a:xfrm>
          <a:off x="9588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154957</xdr:rowOff>
    </xdr:from>
    <xdr:ext cx="469744" cy="259045"/>
    <xdr:sp macro="" textlink="">
      <xdr:nvSpPr>
        <xdr:cNvPr id="184" name="n_1aveValue【体育館・プール】&#10;一人当たり面積"/>
        <xdr:cNvSpPr txBox="1"/>
      </xdr:nvSpPr>
      <xdr:spPr>
        <a:xfrm>
          <a:off x="93917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59690</xdr:rowOff>
    </xdr:from>
    <xdr:to>
      <xdr:col>14</xdr:col>
      <xdr:colOff>79375</xdr:colOff>
      <xdr:row>63</xdr:row>
      <xdr:rowOff>161290</xdr:rowOff>
    </xdr:to>
    <xdr:sp macro="" textlink="">
      <xdr:nvSpPr>
        <xdr:cNvPr id="190" name="円/楕円 189"/>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152417</xdr:rowOff>
    </xdr:from>
    <xdr:ext cx="469744" cy="259045"/>
    <xdr:sp macro="" textlink="">
      <xdr:nvSpPr>
        <xdr:cNvPr id="191" name="n_1mainValue【体育館・プール】&#10;一人当たり面積"/>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129539</xdr:rowOff>
    </xdr:from>
    <xdr:to>
      <xdr:col>6</xdr:col>
      <xdr:colOff>510540</xdr:colOff>
      <xdr:row>86</xdr:row>
      <xdr:rowOff>38100</xdr:rowOff>
    </xdr:to>
    <xdr:cxnSp macro="">
      <xdr:nvCxnSpPr>
        <xdr:cNvPr id="214" name="直線コネクタ 213"/>
        <xdr:cNvCxnSpPr/>
      </xdr:nvCxnSpPr>
      <xdr:spPr>
        <a:xfrm flipV="1">
          <a:off x="4634865" y="135026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5" name="【福祉施設】&#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6" name="直線コネクタ 21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76216</xdr:rowOff>
    </xdr:from>
    <xdr:ext cx="405111" cy="259045"/>
    <xdr:sp macro="" textlink="">
      <xdr:nvSpPr>
        <xdr:cNvPr id="217" name="【福祉施設】&#10;有形固定資産減価償却率最大値テキスト"/>
        <xdr:cNvSpPr txBox="1"/>
      </xdr:nvSpPr>
      <xdr:spPr>
        <a:xfrm>
          <a:off x="4724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78</xdr:row>
      <xdr:rowOff>129539</xdr:rowOff>
    </xdr:from>
    <xdr:to>
      <xdr:col>6</xdr:col>
      <xdr:colOff>600075</xdr:colOff>
      <xdr:row>78</xdr:row>
      <xdr:rowOff>129539</xdr:rowOff>
    </xdr:to>
    <xdr:cxnSp macro="">
      <xdr:nvCxnSpPr>
        <xdr:cNvPr id="218" name="直線コネクタ 217"/>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219"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220" name="フローチャート : 判断 219"/>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10161</xdr:rowOff>
    </xdr:from>
    <xdr:to>
      <xdr:col>5</xdr:col>
      <xdr:colOff>409575</xdr:colOff>
      <xdr:row>84</xdr:row>
      <xdr:rowOff>111761</xdr:rowOff>
    </xdr:to>
    <xdr:sp macro="" textlink="">
      <xdr:nvSpPr>
        <xdr:cNvPr id="221" name="フローチャート : 判断 220"/>
        <xdr:cNvSpPr/>
      </xdr:nvSpPr>
      <xdr:spPr>
        <a:xfrm>
          <a:off x="3746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102888</xdr:rowOff>
    </xdr:from>
    <xdr:ext cx="405111" cy="259045"/>
    <xdr:sp macro="" textlink="">
      <xdr:nvSpPr>
        <xdr:cNvPr id="222" name="n_1aveValue【福祉施設】&#10;有形固定資産減価償却率"/>
        <xdr:cNvSpPr txBox="1"/>
      </xdr:nvSpPr>
      <xdr:spPr>
        <a:xfrm>
          <a:off x="3582043"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101600</xdr:rowOff>
    </xdr:from>
    <xdr:to>
      <xdr:col>5</xdr:col>
      <xdr:colOff>409575</xdr:colOff>
      <xdr:row>81</xdr:row>
      <xdr:rowOff>31750</xdr:rowOff>
    </xdr:to>
    <xdr:sp macro="" textlink="">
      <xdr:nvSpPr>
        <xdr:cNvPr id="228" name="円/楕円 227"/>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48277</xdr:rowOff>
    </xdr:from>
    <xdr:ext cx="405111" cy="259045"/>
    <xdr:sp macro="" textlink="">
      <xdr:nvSpPr>
        <xdr:cNvPr id="229" name="n_1mainValue【福祉施設】&#10;有形固定資産減価償却率"/>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92529</xdr:rowOff>
    </xdr:from>
    <xdr:to>
      <xdr:col>15</xdr:col>
      <xdr:colOff>180340</xdr:colOff>
      <xdr:row>85</xdr:row>
      <xdr:rowOff>78921</xdr:rowOff>
    </xdr:to>
    <xdr:cxnSp macro="">
      <xdr:nvCxnSpPr>
        <xdr:cNvPr id="255" name="直線コネクタ 254"/>
        <xdr:cNvCxnSpPr/>
      </xdr:nvCxnSpPr>
      <xdr:spPr>
        <a:xfrm flipV="1">
          <a:off x="10476865" y="13465629"/>
          <a:ext cx="0" cy="118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82748</xdr:rowOff>
    </xdr:from>
    <xdr:ext cx="469744" cy="259045"/>
    <xdr:sp macro="" textlink="">
      <xdr:nvSpPr>
        <xdr:cNvPr id="256" name="【福祉施設】&#10;一人当たり面積最小値テキスト"/>
        <xdr:cNvSpPr txBox="1"/>
      </xdr:nvSpPr>
      <xdr:spPr>
        <a:xfrm>
          <a:off x="105664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85</xdr:row>
      <xdr:rowOff>78921</xdr:rowOff>
    </xdr:from>
    <xdr:to>
      <xdr:col>15</xdr:col>
      <xdr:colOff>269875</xdr:colOff>
      <xdr:row>85</xdr:row>
      <xdr:rowOff>78921</xdr:rowOff>
    </xdr:to>
    <xdr:cxnSp macro="">
      <xdr:nvCxnSpPr>
        <xdr:cNvPr id="257" name="直線コネクタ 256"/>
        <xdr:cNvCxnSpPr/>
      </xdr:nvCxnSpPr>
      <xdr:spPr>
        <a:xfrm>
          <a:off x="10388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39206</xdr:rowOff>
    </xdr:from>
    <xdr:ext cx="469744" cy="259045"/>
    <xdr:sp macro="" textlink="">
      <xdr:nvSpPr>
        <xdr:cNvPr id="258" name="【福祉施設】&#10;一人当たり面積最大値テキスト"/>
        <xdr:cNvSpPr txBox="1"/>
      </xdr:nvSpPr>
      <xdr:spPr>
        <a:xfrm>
          <a:off x="10566400" y="132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78</xdr:row>
      <xdr:rowOff>92529</xdr:rowOff>
    </xdr:from>
    <xdr:to>
      <xdr:col>15</xdr:col>
      <xdr:colOff>269875</xdr:colOff>
      <xdr:row>78</xdr:row>
      <xdr:rowOff>92529</xdr:rowOff>
    </xdr:to>
    <xdr:cxnSp macro="">
      <xdr:nvCxnSpPr>
        <xdr:cNvPr id="259" name="直線コネクタ 258"/>
        <xdr:cNvCxnSpPr/>
      </xdr:nvCxnSpPr>
      <xdr:spPr>
        <a:xfrm>
          <a:off x="10388600" y="13465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169834</xdr:rowOff>
    </xdr:from>
    <xdr:ext cx="469744" cy="259045"/>
    <xdr:sp macro="" textlink="">
      <xdr:nvSpPr>
        <xdr:cNvPr id="260" name="【福祉施設】&#10;一人当たり面積平均値テキスト"/>
        <xdr:cNvSpPr txBox="1"/>
      </xdr:nvSpPr>
      <xdr:spPr>
        <a:xfrm>
          <a:off x="10566400" y="140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19957</xdr:rowOff>
    </xdr:from>
    <xdr:to>
      <xdr:col>15</xdr:col>
      <xdr:colOff>231775</xdr:colOff>
      <xdr:row>82</xdr:row>
      <xdr:rowOff>121557</xdr:rowOff>
    </xdr:to>
    <xdr:sp macro="" textlink="">
      <xdr:nvSpPr>
        <xdr:cNvPr id="261" name="フローチャート : 判断 260"/>
        <xdr:cNvSpPr/>
      </xdr:nvSpPr>
      <xdr:spPr>
        <a:xfrm>
          <a:off x="10426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49893</xdr:rowOff>
    </xdr:from>
    <xdr:to>
      <xdr:col>14</xdr:col>
      <xdr:colOff>79375</xdr:colOff>
      <xdr:row>77</xdr:row>
      <xdr:rowOff>151493</xdr:rowOff>
    </xdr:to>
    <xdr:sp macro="" textlink="">
      <xdr:nvSpPr>
        <xdr:cNvPr id="262" name="フローチャート : 判断 261"/>
        <xdr:cNvSpPr/>
      </xdr:nvSpPr>
      <xdr:spPr>
        <a:xfrm>
          <a:off x="9588500" y="1325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168020</xdr:rowOff>
    </xdr:from>
    <xdr:ext cx="469744" cy="259045"/>
    <xdr:sp macro="" textlink="">
      <xdr:nvSpPr>
        <xdr:cNvPr id="263" name="n_1aveValue【福祉施設】&#10;一人当たり面積"/>
        <xdr:cNvSpPr txBox="1"/>
      </xdr:nvSpPr>
      <xdr:spPr>
        <a:xfrm>
          <a:off x="9391727" y="130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147864</xdr:rowOff>
    </xdr:from>
    <xdr:to>
      <xdr:col>14</xdr:col>
      <xdr:colOff>79375</xdr:colOff>
      <xdr:row>86</xdr:row>
      <xdr:rowOff>78014</xdr:rowOff>
    </xdr:to>
    <xdr:sp macro="" textlink="">
      <xdr:nvSpPr>
        <xdr:cNvPr id="269" name="円/楕円 268"/>
        <xdr:cNvSpPr/>
      </xdr:nvSpPr>
      <xdr:spPr>
        <a:xfrm>
          <a:off x="9588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69141</xdr:rowOff>
    </xdr:from>
    <xdr:ext cx="469744" cy="259045"/>
    <xdr:sp macro="" textlink="">
      <xdr:nvSpPr>
        <xdr:cNvPr id="270" name="n_1mainValue【福祉施設】&#10;一人当たり面積"/>
        <xdr:cNvSpPr txBox="1"/>
      </xdr:nvSpPr>
      <xdr:spPr>
        <a:xfrm>
          <a:off x="93917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9" name="テキスト ボックス 2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1" name="テキスト ボックス 2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82550</xdr:rowOff>
    </xdr:from>
    <xdr:to>
      <xdr:col>5</xdr:col>
      <xdr:colOff>409575</xdr:colOff>
      <xdr:row>108</xdr:row>
      <xdr:rowOff>12700</xdr:rowOff>
    </xdr:to>
    <xdr:sp macro="" textlink="">
      <xdr:nvSpPr>
        <xdr:cNvPr id="293" name="フローチャート : 判断 292"/>
        <xdr:cNvSpPr/>
      </xdr:nvSpPr>
      <xdr:spPr>
        <a:xfrm>
          <a:off x="3746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3827</xdr:rowOff>
    </xdr:from>
    <xdr:ext cx="405111" cy="259045"/>
    <xdr:sp macro="" textlink="">
      <xdr:nvSpPr>
        <xdr:cNvPr id="294" name="n_1aveValue【市民会館】&#10;有形固定資産減価償却率"/>
        <xdr:cNvSpPr txBox="1"/>
      </xdr:nvSpPr>
      <xdr:spPr>
        <a:xfrm>
          <a:off x="3582043"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139700</xdr:rowOff>
    </xdr:from>
    <xdr:to>
      <xdr:col>5</xdr:col>
      <xdr:colOff>409575</xdr:colOff>
      <xdr:row>101</xdr:row>
      <xdr:rowOff>69850</xdr:rowOff>
    </xdr:to>
    <xdr:sp macro="" textlink="">
      <xdr:nvSpPr>
        <xdr:cNvPr id="300" name="円/楕円 299"/>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86377</xdr:rowOff>
    </xdr:from>
    <xdr:ext cx="405111" cy="259045"/>
    <xdr:sp macro="" textlink="">
      <xdr:nvSpPr>
        <xdr:cNvPr id="301" name="n_1mainValue【市民会館】&#10;有形固定資産減価償却率"/>
        <xdr:cNvSpPr txBox="1"/>
      </xdr:nvSpPr>
      <xdr:spPr>
        <a:xfrm>
          <a:off x="3582043"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3" name="正方形/長方形 30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4" name="正方形/長方形 30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5" name="正方形/長方形 30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6" name="正方形/長方形 30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25400</xdr:rowOff>
    </xdr:from>
    <xdr:to>
      <xdr:col>14</xdr:col>
      <xdr:colOff>79375</xdr:colOff>
      <xdr:row>101</xdr:row>
      <xdr:rowOff>127000</xdr:rowOff>
    </xdr:to>
    <xdr:sp macro="" textlink="">
      <xdr:nvSpPr>
        <xdr:cNvPr id="324" name="フローチャート : 判断 323"/>
        <xdr:cNvSpPr/>
      </xdr:nvSpPr>
      <xdr:spPr>
        <a:xfrm>
          <a:off x="9588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143527</xdr:rowOff>
    </xdr:from>
    <xdr:ext cx="469744" cy="259045"/>
    <xdr:sp macro="" textlink="">
      <xdr:nvSpPr>
        <xdr:cNvPr id="325" name="n_1aveValue【市民会館】&#10;一人当たり面積"/>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158750</xdr:rowOff>
    </xdr:from>
    <xdr:to>
      <xdr:col>14</xdr:col>
      <xdr:colOff>79375</xdr:colOff>
      <xdr:row>105</xdr:row>
      <xdr:rowOff>88900</xdr:rowOff>
    </xdr:to>
    <xdr:sp macro="" textlink="">
      <xdr:nvSpPr>
        <xdr:cNvPr id="331" name="円/楕円 330"/>
        <xdr:cNvSpPr/>
      </xdr:nvSpPr>
      <xdr:spPr>
        <a:xfrm>
          <a:off x="958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80027</xdr:rowOff>
    </xdr:from>
    <xdr:ext cx="469744" cy="259045"/>
    <xdr:sp macro="" textlink="">
      <xdr:nvSpPr>
        <xdr:cNvPr id="332" name="n_1mainValue【市民会館】&#10;一人当たり面積"/>
        <xdr:cNvSpPr txBox="1"/>
      </xdr:nvSpPr>
      <xdr:spPr>
        <a:xfrm>
          <a:off x="939172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4" name="正方形/長方形 33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5" name="正方形/長方形 33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6" name="正方形/長方形 33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7" name="正方形/長方形 33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2" name="直線コネクタ 3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3" name="テキスト ボックス 3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4" name="直線コネクタ 3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5" name="テキスト ボックス 3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6" name="直線コネクタ 3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7" name="テキスト ボックス 3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8" name="直線コネクタ 3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9" name="テキスト ボックス 34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87122</xdr:rowOff>
    </xdr:from>
    <xdr:to>
      <xdr:col>22</xdr:col>
      <xdr:colOff>415925</xdr:colOff>
      <xdr:row>42</xdr:row>
      <xdr:rowOff>17272</xdr:rowOff>
    </xdr:to>
    <xdr:sp macro="" textlink="">
      <xdr:nvSpPr>
        <xdr:cNvPr id="353" name="フローチャート : 判断 352"/>
        <xdr:cNvSpPr/>
      </xdr:nvSpPr>
      <xdr:spPr>
        <a:xfrm>
          <a:off x="15430500" y="711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8399</xdr:rowOff>
    </xdr:from>
    <xdr:ext cx="405111" cy="259045"/>
    <xdr:sp macro="" textlink="">
      <xdr:nvSpPr>
        <xdr:cNvPr id="354" name="n_1aveValue【一般廃棄物処理施設】&#10;有形固定資産減価償却率"/>
        <xdr:cNvSpPr txBox="1"/>
      </xdr:nvSpPr>
      <xdr:spPr>
        <a:xfrm>
          <a:off x="15266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130556</xdr:rowOff>
    </xdr:from>
    <xdr:to>
      <xdr:col>22</xdr:col>
      <xdr:colOff>415925</xdr:colOff>
      <xdr:row>39</xdr:row>
      <xdr:rowOff>60706</xdr:rowOff>
    </xdr:to>
    <xdr:sp macro="" textlink="">
      <xdr:nvSpPr>
        <xdr:cNvPr id="360" name="円/楕円 359"/>
        <xdr:cNvSpPr/>
      </xdr:nvSpPr>
      <xdr:spPr>
        <a:xfrm>
          <a:off x="1543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77233</xdr:rowOff>
    </xdr:from>
    <xdr:ext cx="405111" cy="259045"/>
    <xdr:sp macro="" textlink="">
      <xdr:nvSpPr>
        <xdr:cNvPr id="361" name="n_1mainValue【一般廃棄物処理施設】&#10;有形固定資産減価償却率"/>
        <xdr:cNvSpPr txBox="1"/>
      </xdr:nvSpPr>
      <xdr:spPr>
        <a:xfrm>
          <a:off x="15266043"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63" name="正方形/長方形 362"/>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64" name="正方形/長方形 363"/>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65" name="正方形/長方形 364"/>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66" name="正方形/長方形 365"/>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70" name="テキスト ボックス 36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72" name="テキスト ボックス 37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74" name="テキスト ボックス 37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76" name="テキスト ボックス 37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78" name="テキスト ボックス 37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80" name="テキスト ボックス 379"/>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82" name="テキスト ボックス 381"/>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84" name="テキスト ボックス 38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386" name="フローチャート : 判断 385"/>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387" name="n_1aveValue【一般廃棄物処理施設】&#10;一人当たり有形固定資産（償却資産）額"/>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102438</xdr:rowOff>
    </xdr:from>
    <xdr:to>
      <xdr:col>31</xdr:col>
      <xdr:colOff>85725</xdr:colOff>
      <xdr:row>37</xdr:row>
      <xdr:rowOff>32588</xdr:rowOff>
    </xdr:to>
    <xdr:sp macro="" textlink="">
      <xdr:nvSpPr>
        <xdr:cNvPr id="393" name="円/楕円 392"/>
        <xdr:cNvSpPr/>
      </xdr:nvSpPr>
      <xdr:spPr>
        <a:xfrm>
          <a:off x="21272500" y="62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23715</xdr:rowOff>
    </xdr:from>
    <xdr:ext cx="534377" cy="259045"/>
    <xdr:sp macro="" textlink="">
      <xdr:nvSpPr>
        <xdr:cNvPr id="394" name="n_1mainValue【一般廃棄物処理施設】&#10;一人当たり有形固定資産（償却資産）額"/>
        <xdr:cNvSpPr txBox="1"/>
      </xdr:nvSpPr>
      <xdr:spPr>
        <a:xfrm>
          <a:off x="21043411" y="63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419" name="直線コネクタ 418"/>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420"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421" name="直線コネクタ 420"/>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422"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423" name="直線コネクタ 422"/>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424"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425" name="フローチャート : 判断 424"/>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26" name="フローチャート : 判断 425"/>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427" name="n_1aveValue【保健センター・保健所】&#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433" name="円/楕円 432"/>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137177</xdr:rowOff>
    </xdr:from>
    <xdr:ext cx="405111" cy="259045"/>
    <xdr:sp macro="" textlink="">
      <xdr:nvSpPr>
        <xdr:cNvPr id="434" name="n_1mainValue【保健センター・保健所】&#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5" name="直線コネクタ 4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6" name="テキスト ボックス 4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7" name="直線コネクタ 4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8" name="テキスト ボックス 4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9" name="直線コネクタ 4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0" name="テキスト ボックス 4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1" name="直線コネクタ 4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2" name="テキスト ボックス 4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3" name="直線コネクタ 4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4" name="テキスト ボックス 4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25400</xdr:rowOff>
    </xdr:from>
    <xdr:to>
      <xdr:col>32</xdr:col>
      <xdr:colOff>186689</xdr:colOff>
      <xdr:row>63</xdr:row>
      <xdr:rowOff>146050</xdr:rowOff>
    </xdr:to>
    <xdr:cxnSp macro="">
      <xdr:nvCxnSpPr>
        <xdr:cNvPr id="458" name="直線コネクタ 457"/>
        <xdr:cNvCxnSpPr/>
      </xdr:nvCxnSpPr>
      <xdr:spPr>
        <a:xfrm flipV="1">
          <a:off x="22160864" y="99695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149877</xdr:rowOff>
    </xdr:from>
    <xdr:ext cx="469744" cy="259045"/>
    <xdr:sp macro="" textlink="">
      <xdr:nvSpPr>
        <xdr:cNvPr id="459" name="【保健センター・保健所】&#10;一人当たり面積最小値テキスト"/>
        <xdr:cNvSpPr txBox="1"/>
      </xdr:nvSpPr>
      <xdr:spPr>
        <a:xfrm>
          <a:off x="22250400"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146050</xdr:rowOff>
    </xdr:from>
    <xdr:to>
      <xdr:col>32</xdr:col>
      <xdr:colOff>276225</xdr:colOff>
      <xdr:row>63</xdr:row>
      <xdr:rowOff>146050</xdr:rowOff>
    </xdr:to>
    <xdr:cxnSp macro="">
      <xdr:nvCxnSpPr>
        <xdr:cNvPr id="460" name="直線コネクタ 459"/>
        <xdr:cNvCxnSpPr/>
      </xdr:nvCxnSpPr>
      <xdr:spPr>
        <a:xfrm>
          <a:off x="22072600" y="1094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143527</xdr:rowOff>
    </xdr:from>
    <xdr:ext cx="469744" cy="259045"/>
    <xdr:sp macro="" textlink="">
      <xdr:nvSpPr>
        <xdr:cNvPr id="461" name="【保健センター・保健所】&#10;一人当たり面積最大値テキスト"/>
        <xdr:cNvSpPr txBox="1"/>
      </xdr:nvSpPr>
      <xdr:spPr>
        <a:xfrm>
          <a:off x="222504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462" name="直線コネクタ 46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60977</xdr:rowOff>
    </xdr:from>
    <xdr:ext cx="469744" cy="259045"/>
    <xdr:sp macro="" textlink="">
      <xdr:nvSpPr>
        <xdr:cNvPr id="463" name="【保健センター・保健所】&#10;一人当たり面積平均値テキスト"/>
        <xdr:cNvSpPr txBox="1"/>
      </xdr:nvSpPr>
      <xdr:spPr>
        <a:xfrm>
          <a:off x="222504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82550</xdr:rowOff>
    </xdr:from>
    <xdr:to>
      <xdr:col>32</xdr:col>
      <xdr:colOff>238125</xdr:colOff>
      <xdr:row>62</xdr:row>
      <xdr:rowOff>12700</xdr:rowOff>
    </xdr:to>
    <xdr:sp macro="" textlink="">
      <xdr:nvSpPr>
        <xdr:cNvPr id="464" name="フローチャート : 判断 463"/>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12700</xdr:rowOff>
    </xdr:from>
    <xdr:to>
      <xdr:col>31</xdr:col>
      <xdr:colOff>85725</xdr:colOff>
      <xdr:row>58</xdr:row>
      <xdr:rowOff>114300</xdr:rowOff>
    </xdr:to>
    <xdr:sp macro="" textlink="">
      <xdr:nvSpPr>
        <xdr:cNvPr id="465" name="フローチャート : 判断 464"/>
        <xdr:cNvSpPr/>
      </xdr:nvSpPr>
      <xdr:spPr>
        <a:xfrm>
          <a:off x="21272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105427</xdr:rowOff>
    </xdr:from>
    <xdr:ext cx="469744" cy="259045"/>
    <xdr:sp macro="" textlink="">
      <xdr:nvSpPr>
        <xdr:cNvPr id="466" name="n_1aveValue【保健センター・保健所】&#10;一人当たり面積"/>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133350</xdr:rowOff>
    </xdr:from>
    <xdr:to>
      <xdr:col>31</xdr:col>
      <xdr:colOff>85725</xdr:colOff>
      <xdr:row>56</xdr:row>
      <xdr:rowOff>63500</xdr:rowOff>
    </xdr:to>
    <xdr:sp macro="" textlink="">
      <xdr:nvSpPr>
        <xdr:cNvPr id="472" name="円/楕円 471"/>
        <xdr:cNvSpPr/>
      </xdr:nvSpPr>
      <xdr:spPr>
        <a:xfrm>
          <a:off x="212725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80027</xdr:rowOff>
    </xdr:from>
    <xdr:ext cx="469744" cy="259045"/>
    <xdr:sp macro="" textlink="">
      <xdr:nvSpPr>
        <xdr:cNvPr id="473" name="n_1mainValue【保健センター・保健所】&#10;一人当たり面積"/>
        <xdr:cNvSpPr txBox="1"/>
      </xdr:nvSpPr>
      <xdr:spPr>
        <a:xfrm>
          <a:off x="21075727"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4" name="テキスト ボックス 48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5" name="直線コネクタ 4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6" name="テキスト ボックス 4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7" name="直線コネクタ 4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8" name="テキスト ボックス 4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9" name="直線コネクタ 4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0" name="テキスト ボックス 4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1" name="直線コネクタ 4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2" name="テキスト ボックス 4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3" name="直線コネクタ 4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4" name="テキスト ボックス 4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6" name="テキスト ボックス 49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498" name="直線コネクタ 497"/>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499"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500" name="直線コネクタ 499"/>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501"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502" name="直線コネクタ 501"/>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503"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504" name="フローチャート : 判断 503"/>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505" name="フローチャート : 判断 504"/>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40657</xdr:rowOff>
    </xdr:from>
    <xdr:ext cx="405111" cy="259045"/>
    <xdr:sp macro="" textlink="">
      <xdr:nvSpPr>
        <xdr:cNvPr id="506" name="n_1aveValue【消防施設】&#10;有形固定資産減価償却率"/>
        <xdr:cNvSpPr txBox="1"/>
      </xdr:nvSpPr>
      <xdr:spPr>
        <a:xfrm>
          <a:off x="15266043"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151130</xdr:rowOff>
    </xdr:from>
    <xdr:to>
      <xdr:col>22</xdr:col>
      <xdr:colOff>415925</xdr:colOff>
      <xdr:row>86</xdr:row>
      <xdr:rowOff>81280</xdr:rowOff>
    </xdr:to>
    <xdr:sp macro="" textlink="">
      <xdr:nvSpPr>
        <xdr:cNvPr id="512" name="円/楕円 511"/>
        <xdr:cNvSpPr/>
      </xdr:nvSpPr>
      <xdr:spPr>
        <a:xfrm>
          <a:off x="1543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72407</xdr:rowOff>
    </xdr:from>
    <xdr:ext cx="405111" cy="259045"/>
    <xdr:sp macro="" textlink="">
      <xdr:nvSpPr>
        <xdr:cNvPr id="513" name="n_1mainValue【消防施設】&#10;有形固定資産減価償却率"/>
        <xdr:cNvSpPr txBox="1"/>
      </xdr:nvSpPr>
      <xdr:spPr>
        <a:xfrm>
          <a:off x="15266043"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4" name="テキスト ボックス 52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0</xdr:rowOff>
    </xdr:from>
    <xdr:to>
      <xdr:col>32</xdr:col>
      <xdr:colOff>186689</xdr:colOff>
      <xdr:row>85</xdr:row>
      <xdr:rowOff>152400</xdr:rowOff>
    </xdr:to>
    <xdr:cxnSp macro="">
      <xdr:nvCxnSpPr>
        <xdr:cNvPr id="538" name="直線コネクタ 537"/>
        <xdr:cNvCxnSpPr/>
      </xdr:nvCxnSpPr>
      <xdr:spPr>
        <a:xfrm flipV="1">
          <a:off x="22160864" y="14058900"/>
          <a:ext cx="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156227</xdr:rowOff>
    </xdr:from>
    <xdr:ext cx="469744" cy="259045"/>
    <xdr:sp macro="" textlink="">
      <xdr:nvSpPr>
        <xdr:cNvPr id="539" name="【消防施設】&#10;一人当たり面積最小値テキスト"/>
        <xdr:cNvSpPr txBox="1"/>
      </xdr:nvSpPr>
      <xdr:spPr>
        <a:xfrm>
          <a:off x="22250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152400</xdr:rowOff>
    </xdr:from>
    <xdr:to>
      <xdr:col>32</xdr:col>
      <xdr:colOff>276225</xdr:colOff>
      <xdr:row>85</xdr:row>
      <xdr:rowOff>152400</xdr:rowOff>
    </xdr:to>
    <xdr:cxnSp macro="">
      <xdr:nvCxnSpPr>
        <xdr:cNvPr id="540" name="直線コネクタ 539"/>
        <xdr:cNvCxnSpPr/>
      </xdr:nvCxnSpPr>
      <xdr:spPr>
        <a:xfrm>
          <a:off x="22072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118127</xdr:rowOff>
    </xdr:from>
    <xdr:ext cx="469744" cy="259045"/>
    <xdr:sp macro="" textlink="">
      <xdr:nvSpPr>
        <xdr:cNvPr id="541" name="【消防施設】&#10;一人当たり面積最大値テキスト"/>
        <xdr:cNvSpPr txBox="1"/>
      </xdr:nvSpPr>
      <xdr:spPr>
        <a:xfrm>
          <a:off x="222504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82</xdr:row>
      <xdr:rowOff>0</xdr:rowOff>
    </xdr:from>
    <xdr:to>
      <xdr:col>32</xdr:col>
      <xdr:colOff>276225</xdr:colOff>
      <xdr:row>82</xdr:row>
      <xdr:rowOff>0</xdr:rowOff>
    </xdr:to>
    <xdr:cxnSp macro="">
      <xdr:nvCxnSpPr>
        <xdr:cNvPr id="542" name="直線コネクタ 541"/>
        <xdr:cNvCxnSpPr/>
      </xdr:nvCxnSpPr>
      <xdr:spPr>
        <a:xfrm>
          <a:off x="220726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43" name="【消防施設】&#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44" name="フローチャート : 判断 54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63500</xdr:rowOff>
    </xdr:from>
    <xdr:to>
      <xdr:col>31</xdr:col>
      <xdr:colOff>85725</xdr:colOff>
      <xdr:row>79</xdr:row>
      <xdr:rowOff>165100</xdr:rowOff>
    </xdr:to>
    <xdr:sp macro="" textlink="">
      <xdr:nvSpPr>
        <xdr:cNvPr id="545" name="フローチャート : 判断 544"/>
        <xdr:cNvSpPr/>
      </xdr:nvSpPr>
      <xdr:spPr>
        <a:xfrm>
          <a:off x="212725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156227</xdr:rowOff>
    </xdr:from>
    <xdr:ext cx="469744" cy="259045"/>
    <xdr:sp macro="" textlink="">
      <xdr:nvSpPr>
        <xdr:cNvPr id="546" name="n_1aveValue【消防施設】&#10;一人当たり面積"/>
        <xdr:cNvSpPr txBox="1"/>
      </xdr:nvSpPr>
      <xdr:spPr>
        <a:xfrm>
          <a:off x="21075727" y="137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101600</xdr:rowOff>
    </xdr:from>
    <xdr:to>
      <xdr:col>31</xdr:col>
      <xdr:colOff>85725</xdr:colOff>
      <xdr:row>78</xdr:row>
      <xdr:rowOff>31750</xdr:rowOff>
    </xdr:to>
    <xdr:sp macro="" textlink="">
      <xdr:nvSpPr>
        <xdr:cNvPr id="552" name="円/楕円 551"/>
        <xdr:cNvSpPr/>
      </xdr:nvSpPr>
      <xdr:spPr>
        <a:xfrm>
          <a:off x="21272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48277</xdr:rowOff>
    </xdr:from>
    <xdr:ext cx="469744" cy="259045"/>
    <xdr:sp macro="" textlink="">
      <xdr:nvSpPr>
        <xdr:cNvPr id="553" name="n_1mainValue【消防施設】&#10;一人当たり面積"/>
        <xdr:cNvSpPr txBox="1"/>
      </xdr:nvSpPr>
      <xdr:spPr>
        <a:xfrm>
          <a:off x="210757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64" name="直線コネクタ 5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65" name="テキスト ボックス 56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6" name="直線コネクタ 5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7" name="テキスト ボックス 5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8" name="直線コネクタ 5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9" name="テキスト ボックス 5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0" name="直線コネクタ 5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1" name="テキスト ボックス 5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2" name="直線コネクタ 5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3" name="テキスト ボックス 57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120014</xdr:rowOff>
    </xdr:from>
    <xdr:to>
      <xdr:col>23</xdr:col>
      <xdr:colOff>516889</xdr:colOff>
      <xdr:row>107</xdr:row>
      <xdr:rowOff>47625</xdr:rowOff>
    </xdr:to>
    <xdr:cxnSp macro="">
      <xdr:nvCxnSpPr>
        <xdr:cNvPr id="577" name="直線コネクタ 576"/>
        <xdr:cNvCxnSpPr/>
      </xdr:nvCxnSpPr>
      <xdr:spPr>
        <a:xfrm flipV="1">
          <a:off x="16318864" y="17607914"/>
          <a:ext cx="0" cy="78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51452</xdr:rowOff>
    </xdr:from>
    <xdr:ext cx="405111" cy="259045"/>
    <xdr:sp macro="" textlink="">
      <xdr:nvSpPr>
        <xdr:cNvPr id="578" name="【庁舎】&#10;有形固定資産減価償却率最小値テキスト"/>
        <xdr:cNvSpPr txBox="1"/>
      </xdr:nvSpPr>
      <xdr:spPr>
        <a:xfrm>
          <a:off x="164084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107</xdr:row>
      <xdr:rowOff>47625</xdr:rowOff>
    </xdr:from>
    <xdr:to>
      <xdr:col>23</xdr:col>
      <xdr:colOff>606425</xdr:colOff>
      <xdr:row>107</xdr:row>
      <xdr:rowOff>47625</xdr:rowOff>
    </xdr:to>
    <xdr:cxnSp macro="">
      <xdr:nvCxnSpPr>
        <xdr:cNvPr id="579" name="直線コネクタ 578"/>
        <xdr:cNvCxnSpPr/>
      </xdr:nvCxnSpPr>
      <xdr:spPr>
        <a:xfrm>
          <a:off x="16230600" y="1839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66691</xdr:rowOff>
    </xdr:from>
    <xdr:ext cx="405111" cy="259045"/>
    <xdr:sp macro="" textlink="">
      <xdr:nvSpPr>
        <xdr:cNvPr id="580" name="【庁舎】&#10;有形固定資産減価償却率最大値テキスト"/>
        <xdr:cNvSpPr txBox="1"/>
      </xdr:nvSpPr>
      <xdr:spPr>
        <a:xfrm>
          <a:off x="16408400" y="1738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102</xdr:row>
      <xdr:rowOff>120014</xdr:rowOff>
    </xdr:from>
    <xdr:to>
      <xdr:col>23</xdr:col>
      <xdr:colOff>606425</xdr:colOff>
      <xdr:row>102</xdr:row>
      <xdr:rowOff>120014</xdr:rowOff>
    </xdr:to>
    <xdr:cxnSp macro="">
      <xdr:nvCxnSpPr>
        <xdr:cNvPr id="581" name="直線コネクタ 580"/>
        <xdr:cNvCxnSpPr/>
      </xdr:nvCxnSpPr>
      <xdr:spPr>
        <a:xfrm>
          <a:off x="16230600" y="1760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30497</xdr:rowOff>
    </xdr:from>
    <xdr:ext cx="405111" cy="259045"/>
    <xdr:sp macro="" textlink="">
      <xdr:nvSpPr>
        <xdr:cNvPr id="582" name="【庁舎】&#10;有形固定資産減価償却率平均値テキスト"/>
        <xdr:cNvSpPr txBox="1"/>
      </xdr:nvSpPr>
      <xdr:spPr>
        <a:xfrm>
          <a:off x="16408400" y="1803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52070</xdr:rowOff>
    </xdr:from>
    <xdr:to>
      <xdr:col>23</xdr:col>
      <xdr:colOff>568325</xdr:colOff>
      <xdr:row>105</xdr:row>
      <xdr:rowOff>153670</xdr:rowOff>
    </xdr:to>
    <xdr:sp macro="" textlink="">
      <xdr:nvSpPr>
        <xdr:cNvPr id="583" name="フローチャート : 判断 582"/>
        <xdr:cNvSpPr/>
      </xdr:nvSpPr>
      <xdr:spPr>
        <a:xfrm>
          <a:off x="16268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84" name="フローチャート : 判断 583"/>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85"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80645</xdr:rowOff>
    </xdr:from>
    <xdr:to>
      <xdr:col>22</xdr:col>
      <xdr:colOff>415925</xdr:colOff>
      <xdr:row>101</xdr:row>
      <xdr:rowOff>10795</xdr:rowOff>
    </xdr:to>
    <xdr:sp macro="" textlink="">
      <xdr:nvSpPr>
        <xdr:cNvPr id="591" name="円/楕円 590"/>
        <xdr:cNvSpPr/>
      </xdr:nvSpPr>
      <xdr:spPr>
        <a:xfrm>
          <a:off x="15430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27322</xdr:rowOff>
    </xdr:from>
    <xdr:ext cx="405111" cy="259045"/>
    <xdr:sp macro="" textlink="">
      <xdr:nvSpPr>
        <xdr:cNvPr id="592" name="n_1mainValue【庁舎】&#10;有形固定資産減価償却率"/>
        <xdr:cNvSpPr txBox="1"/>
      </xdr:nvSpPr>
      <xdr:spPr>
        <a:xfrm>
          <a:off x="15266043"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3" name="テキスト ボックス 6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85998</xdr:rowOff>
    </xdr:from>
    <xdr:to>
      <xdr:col>32</xdr:col>
      <xdr:colOff>186689</xdr:colOff>
      <xdr:row>107</xdr:row>
      <xdr:rowOff>32113</xdr:rowOff>
    </xdr:to>
    <xdr:cxnSp macro="">
      <xdr:nvCxnSpPr>
        <xdr:cNvPr id="619" name="直線コネクタ 618"/>
        <xdr:cNvCxnSpPr/>
      </xdr:nvCxnSpPr>
      <xdr:spPr>
        <a:xfrm flipV="1">
          <a:off x="22160864" y="17230998"/>
          <a:ext cx="0" cy="114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35940</xdr:rowOff>
    </xdr:from>
    <xdr:ext cx="469744" cy="259045"/>
    <xdr:sp macro="" textlink="">
      <xdr:nvSpPr>
        <xdr:cNvPr id="620" name="【庁舎】&#10;一人当たり面積最小値テキスト"/>
        <xdr:cNvSpPr txBox="1"/>
      </xdr:nvSpPr>
      <xdr:spPr>
        <a:xfrm>
          <a:off x="22250400" y="183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107</xdr:row>
      <xdr:rowOff>32113</xdr:rowOff>
    </xdr:from>
    <xdr:to>
      <xdr:col>32</xdr:col>
      <xdr:colOff>276225</xdr:colOff>
      <xdr:row>107</xdr:row>
      <xdr:rowOff>32113</xdr:rowOff>
    </xdr:to>
    <xdr:cxnSp macro="">
      <xdr:nvCxnSpPr>
        <xdr:cNvPr id="621" name="直線コネクタ 620"/>
        <xdr:cNvCxnSpPr/>
      </xdr:nvCxnSpPr>
      <xdr:spPr>
        <a:xfrm>
          <a:off x="22072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32675</xdr:rowOff>
    </xdr:from>
    <xdr:ext cx="469744" cy="259045"/>
    <xdr:sp macro="" textlink="">
      <xdr:nvSpPr>
        <xdr:cNvPr id="622" name="【庁舎】&#10;一人当たり面積最大値テキスト"/>
        <xdr:cNvSpPr txBox="1"/>
      </xdr:nvSpPr>
      <xdr:spPr>
        <a:xfrm>
          <a:off x="222504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85998</xdr:rowOff>
    </xdr:from>
    <xdr:to>
      <xdr:col>32</xdr:col>
      <xdr:colOff>276225</xdr:colOff>
      <xdr:row>100</xdr:row>
      <xdr:rowOff>85998</xdr:rowOff>
    </xdr:to>
    <xdr:cxnSp macro="">
      <xdr:nvCxnSpPr>
        <xdr:cNvPr id="623" name="直線コネクタ 622"/>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147519</xdr:rowOff>
    </xdr:from>
    <xdr:ext cx="469744" cy="259045"/>
    <xdr:sp macro="" textlink="">
      <xdr:nvSpPr>
        <xdr:cNvPr id="624" name="【庁舎】&#10;一人当たり面積平均値テキスト"/>
        <xdr:cNvSpPr txBox="1"/>
      </xdr:nvSpPr>
      <xdr:spPr>
        <a:xfrm>
          <a:off x="22250400" y="17978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169092</xdr:rowOff>
    </xdr:from>
    <xdr:to>
      <xdr:col>32</xdr:col>
      <xdr:colOff>238125</xdr:colOff>
      <xdr:row>105</xdr:row>
      <xdr:rowOff>99242</xdr:rowOff>
    </xdr:to>
    <xdr:sp macro="" textlink="">
      <xdr:nvSpPr>
        <xdr:cNvPr id="625" name="フローチャート : 判断 624"/>
        <xdr:cNvSpPr/>
      </xdr:nvSpPr>
      <xdr:spPr>
        <a:xfrm>
          <a:off x="22110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103777</xdr:rowOff>
    </xdr:from>
    <xdr:to>
      <xdr:col>31</xdr:col>
      <xdr:colOff>85725</xdr:colOff>
      <xdr:row>105</xdr:row>
      <xdr:rowOff>33927</xdr:rowOff>
    </xdr:to>
    <xdr:sp macro="" textlink="">
      <xdr:nvSpPr>
        <xdr:cNvPr id="626" name="フローチャート : 判断 625"/>
        <xdr:cNvSpPr/>
      </xdr:nvSpPr>
      <xdr:spPr>
        <a:xfrm>
          <a:off x="2127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50454</xdr:rowOff>
    </xdr:from>
    <xdr:ext cx="469744" cy="259045"/>
    <xdr:sp macro="" textlink="">
      <xdr:nvSpPr>
        <xdr:cNvPr id="627" name="n_1aveValue【庁舎】&#10;一人当たり面積"/>
        <xdr:cNvSpPr txBox="1"/>
      </xdr:nvSpPr>
      <xdr:spPr>
        <a:xfrm>
          <a:off x="21075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103777</xdr:rowOff>
    </xdr:from>
    <xdr:to>
      <xdr:col>31</xdr:col>
      <xdr:colOff>85725</xdr:colOff>
      <xdr:row>109</xdr:row>
      <xdr:rowOff>33927</xdr:rowOff>
    </xdr:to>
    <xdr:sp macro="" textlink="">
      <xdr:nvSpPr>
        <xdr:cNvPr id="633" name="円/楕円 632"/>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25054</xdr:rowOff>
    </xdr:from>
    <xdr:ext cx="469744" cy="259045"/>
    <xdr:sp macro="" textlink="">
      <xdr:nvSpPr>
        <xdr:cNvPr id="634" name="n_1mainValue【庁舎】&#10;一人当たり面積"/>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上記資産においては、比較的有形固定資産減価償却率が高く、老朽化が進んでいるものが多い。庁舎及び一般廃棄物処理施設については、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％以上も高くなっており、数値も</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％を超えている。いずれも改修（長寿命化含む）や改築には多額の費用が必要となるため、計画的な整備に努める。</a:t>
          </a:r>
          <a:endParaRPr lang="ja-JP" altLang="ja-JP" sz="1400">
            <a:effectLst/>
          </a:endParaRPr>
        </a:p>
        <a:p>
          <a:r>
            <a:rPr kumimoji="1" lang="ja-JP" altLang="ja-JP" sz="1100">
              <a:solidFill>
                <a:schemeClr val="dk1"/>
              </a:solidFill>
              <a:effectLst/>
              <a:latin typeface="+mn-lt"/>
              <a:ea typeface="+mn-ea"/>
              <a:cs typeface="+mn-cs"/>
            </a:rPr>
            <a:t>　また、一人当たり面積については同規模となっているものが多くみられる。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47,955
45,141
94.19
19,274,774
18,539,984
704,127
11,310,718
18,336,016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財政力指数は前年度と同じ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en-US" altLang="ja-JP" sz="1300">
              <a:solidFill>
                <a:schemeClr val="dk1"/>
              </a:solidFill>
              <a:effectLst/>
              <a:latin typeface="+mn-ea"/>
              <a:ea typeface="+mn-ea"/>
              <a:cs typeface="+mn-cs"/>
            </a:rPr>
            <a:t>0.75</a:t>
          </a:r>
          <a:r>
            <a:rPr kumimoji="1" lang="ja-JP" altLang="ja-JP" sz="1300">
              <a:solidFill>
                <a:schemeClr val="dk1"/>
              </a:solidFill>
              <a:effectLst/>
              <a:latin typeface="+mn-ea"/>
              <a:ea typeface="+mn-ea"/>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恵まれた交通条件を活かした工業団地への企業誘致、土地区画整理事業による商業地集積などをこれまで進めてきた結果、静岡県平均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下回るものの全国平均及び類似団体平均を上回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数値で推移している。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年度の税収は、個人市民税では農業所得は減となったが給与所得は増となり全体では増額（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百万円）、固定資産税は償却資産の増により増額（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等により市税全体で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増額となった。今後も、市税の安定した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確保の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ため、定住促進施策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に引き続き取り組むなど、財政基盤の強化に努めていく。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38</xdr:row>
      <xdr:rowOff>168275</xdr:rowOff>
    </xdr:to>
    <xdr:cxnSp macro="">
      <xdr:nvCxnSpPr>
        <xdr:cNvPr id="68" name="直線コネクタ 67"/>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37042</xdr:rowOff>
    </xdr:to>
    <xdr:cxnSp macro="">
      <xdr:nvCxnSpPr>
        <xdr:cNvPr id="77" name="直線コネクタ 76"/>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地方税については増額となったが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地方消費税交付金の減、地方交付税の減などにより経常一般財源収入が約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公債費、補助費等及び物件費の増により経常一般財源充当額が約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ポイント上がり、類似団体及び静岡県平均を上回った。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今後については、歳入の確保を図りつつ、前例踏襲の見直し、コスト意識の高揚を図るなど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行財政改革に取り組み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7438</xdr:rowOff>
    </xdr:from>
    <xdr:to>
      <xdr:col>7</xdr:col>
      <xdr:colOff>152400</xdr:colOff>
      <xdr:row>63</xdr:row>
      <xdr:rowOff>159113</xdr:rowOff>
    </xdr:to>
    <xdr:cxnSp macro="">
      <xdr:nvCxnSpPr>
        <xdr:cNvPr id="133" name="直線コネクタ 132"/>
        <xdr:cNvCxnSpPr/>
      </xdr:nvCxnSpPr>
      <xdr:spPr>
        <a:xfrm>
          <a:off x="4114800" y="10808788"/>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123734</xdr:rowOff>
    </xdr:from>
    <xdr:to>
      <xdr:col>6</xdr:col>
      <xdr:colOff>0</xdr:colOff>
      <xdr:row>63</xdr:row>
      <xdr:rowOff>7438</xdr:rowOff>
    </xdr:to>
    <xdr:cxnSp macro="">
      <xdr:nvCxnSpPr>
        <xdr:cNvPr id="136" name="直線コネクタ 135"/>
        <xdr:cNvCxnSpPr/>
      </xdr:nvCxnSpPr>
      <xdr:spPr>
        <a:xfrm>
          <a:off x="3225800" y="1075363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123734</xdr:rowOff>
    </xdr:from>
    <xdr:to>
      <xdr:col>4</xdr:col>
      <xdr:colOff>482600</xdr:colOff>
      <xdr:row>63</xdr:row>
      <xdr:rowOff>97065</xdr:rowOff>
    </xdr:to>
    <xdr:cxnSp macro="">
      <xdr:nvCxnSpPr>
        <xdr:cNvPr id="139" name="直線コネクタ 138"/>
        <xdr:cNvCxnSpPr/>
      </xdr:nvCxnSpPr>
      <xdr:spPr>
        <a:xfrm flipV="1">
          <a:off x="2336800" y="10753634"/>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55699</xdr:rowOff>
    </xdr:from>
    <xdr:to>
      <xdr:col>3</xdr:col>
      <xdr:colOff>279400</xdr:colOff>
      <xdr:row>63</xdr:row>
      <xdr:rowOff>97065</xdr:rowOff>
    </xdr:to>
    <xdr:cxnSp macro="">
      <xdr:nvCxnSpPr>
        <xdr:cNvPr id="142" name="直線コネクタ 141"/>
        <xdr:cNvCxnSpPr/>
      </xdr:nvCxnSpPr>
      <xdr:spPr>
        <a:xfrm>
          <a:off x="1447800" y="108570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108313</xdr:rowOff>
    </xdr:from>
    <xdr:to>
      <xdr:col>7</xdr:col>
      <xdr:colOff>203200</xdr:colOff>
      <xdr:row>64</xdr:row>
      <xdr:rowOff>38463</xdr:rowOff>
    </xdr:to>
    <xdr:sp macro="" textlink="">
      <xdr:nvSpPr>
        <xdr:cNvPr id="152" name="円/楕円 151"/>
        <xdr:cNvSpPr/>
      </xdr:nvSpPr>
      <xdr:spPr>
        <a:xfrm>
          <a:off x="4902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80390</xdr:rowOff>
    </xdr:from>
    <xdr:ext cx="762000" cy="259045"/>
    <xdr:sp macro="" textlink="">
      <xdr:nvSpPr>
        <xdr:cNvPr id="153" name="財政構造の弾力性該当値テキスト"/>
        <xdr:cNvSpPr txBox="1"/>
      </xdr:nvSpPr>
      <xdr:spPr>
        <a:xfrm>
          <a:off x="5041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128088</xdr:rowOff>
    </xdr:from>
    <xdr:to>
      <xdr:col>6</xdr:col>
      <xdr:colOff>50800</xdr:colOff>
      <xdr:row>63</xdr:row>
      <xdr:rowOff>58238</xdr:rowOff>
    </xdr:to>
    <xdr:sp macro="" textlink="">
      <xdr:nvSpPr>
        <xdr:cNvPr id="154" name="円/楕円 153"/>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43015</xdr:rowOff>
    </xdr:from>
    <xdr:ext cx="736600" cy="259045"/>
    <xdr:sp macro="" textlink="">
      <xdr:nvSpPr>
        <xdr:cNvPr id="155" name="テキスト ボックス 154"/>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72934</xdr:rowOff>
    </xdr:from>
    <xdr:to>
      <xdr:col>4</xdr:col>
      <xdr:colOff>533400</xdr:colOff>
      <xdr:row>63</xdr:row>
      <xdr:rowOff>3084</xdr:rowOff>
    </xdr:to>
    <xdr:sp macro="" textlink="">
      <xdr:nvSpPr>
        <xdr:cNvPr id="156" name="円/楕円 155"/>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13261</xdr:rowOff>
    </xdr:from>
    <xdr:ext cx="762000" cy="259045"/>
    <xdr:sp macro="" textlink="">
      <xdr:nvSpPr>
        <xdr:cNvPr id="157" name="テキスト ボックス 156"/>
        <xdr:cNvSpPr txBox="1"/>
      </xdr:nvSpPr>
      <xdr:spPr>
        <a:xfrm>
          <a:off x="2844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46265</xdr:rowOff>
    </xdr:from>
    <xdr:to>
      <xdr:col>3</xdr:col>
      <xdr:colOff>330200</xdr:colOff>
      <xdr:row>63</xdr:row>
      <xdr:rowOff>147865</xdr:rowOff>
    </xdr:to>
    <xdr:sp macro="" textlink="">
      <xdr:nvSpPr>
        <xdr:cNvPr id="158" name="円/楕円 157"/>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59" name="テキスト ボックス 158"/>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4899</xdr:rowOff>
    </xdr:from>
    <xdr:to>
      <xdr:col>2</xdr:col>
      <xdr:colOff>127000</xdr:colOff>
      <xdr:row>63</xdr:row>
      <xdr:rowOff>106499</xdr:rowOff>
    </xdr:to>
    <xdr:sp macro="" textlink="">
      <xdr:nvSpPr>
        <xdr:cNvPr id="160" name="円/楕円 159"/>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91276</xdr:rowOff>
    </xdr:from>
    <xdr:ext cx="762000" cy="259045"/>
    <xdr:sp macro="" textlink="">
      <xdr:nvSpPr>
        <xdr:cNvPr id="161" name="テキスト ボックス 160"/>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[114,749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類似団体平均、静岡県平均及び全国平均と比べいずれも低い額ではあるが、前年度より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円増となった。これは、ふるさと納税業務委託料の増や給食調理業務委託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の導入に伴う委託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料の増等が要因である。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等と比較して低い数値となっているのは、ゴミ処理、し尿処理、火葬場等の業務を一部事務組合で行っていることが挙げられるが、一部事務組合の人件費・物件費等に充てる繰出金といった費用を合計した場合、人口一人当たりの金額は大きなものとなるため、これらの経費についても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109319</xdr:rowOff>
    </xdr:from>
    <xdr:to>
      <xdr:col>7</xdr:col>
      <xdr:colOff>152400</xdr:colOff>
      <xdr:row>81</xdr:row>
      <xdr:rowOff>136007</xdr:rowOff>
    </xdr:to>
    <xdr:cxnSp macro="">
      <xdr:nvCxnSpPr>
        <xdr:cNvPr id="194" name="直線コネクタ 193"/>
        <xdr:cNvCxnSpPr/>
      </xdr:nvCxnSpPr>
      <xdr:spPr>
        <a:xfrm>
          <a:off x="4114800" y="13996769"/>
          <a:ext cx="838200" cy="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68618</xdr:rowOff>
    </xdr:from>
    <xdr:to>
      <xdr:col>6</xdr:col>
      <xdr:colOff>0</xdr:colOff>
      <xdr:row>81</xdr:row>
      <xdr:rowOff>109319</xdr:rowOff>
    </xdr:to>
    <xdr:cxnSp macro="">
      <xdr:nvCxnSpPr>
        <xdr:cNvPr id="197" name="直線コネクタ 196"/>
        <xdr:cNvCxnSpPr/>
      </xdr:nvCxnSpPr>
      <xdr:spPr>
        <a:xfrm>
          <a:off x="3225800" y="13956068"/>
          <a:ext cx="889000" cy="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1681</xdr:rowOff>
    </xdr:from>
    <xdr:to>
      <xdr:col>4</xdr:col>
      <xdr:colOff>482600</xdr:colOff>
      <xdr:row>81</xdr:row>
      <xdr:rowOff>68618</xdr:rowOff>
    </xdr:to>
    <xdr:cxnSp macro="">
      <xdr:nvCxnSpPr>
        <xdr:cNvPr id="200" name="直線コネクタ 199"/>
        <xdr:cNvCxnSpPr/>
      </xdr:nvCxnSpPr>
      <xdr:spPr>
        <a:xfrm>
          <a:off x="2336800" y="13889131"/>
          <a:ext cx="889000" cy="6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170698</xdr:rowOff>
    </xdr:from>
    <xdr:to>
      <xdr:col>3</xdr:col>
      <xdr:colOff>279400</xdr:colOff>
      <xdr:row>81</xdr:row>
      <xdr:rowOff>1681</xdr:rowOff>
    </xdr:to>
    <xdr:cxnSp macro="">
      <xdr:nvCxnSpPr>
        <xdr:cNvPr id="203" name="直線コネクタ 202"/>
        <xdr:cNvCxnSpPr/>
      </xdr:nvCxnSpPr>
      <xdr:spPr>
        <a:xfrm>
          <a:off x="1447800" y="13886698"/>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85207</xdr:rowOff>
    </xdr:from>
    <xdr:to>
      <xdr:col>7</xdr:col>
      <xdr:colOff>203200</xdr:colOff>
      <xdr:row>82</xdr:row>
      <xdr:rowOff>15357</xdr:rowOff>
    </xdr:to>
    <xdr:sp macro="" textlink="">
      <xdr:nvSpPr>
        <xdr:cNvPr id="213" name="円/楕円 212"/>
        <xdr:cNvSpPr/>
      </xdr:nvSpPr>
      <xdr:spPr>
        <a:xfrm>
          <a:off x="4902200" y="139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6484</xdr:rowOff>
    </xdr:from>
    <xdr:ext cx="762000" cy="259045"/>
    <xdr:sp macro="" textlink="">
      <xdr:nvSpPr>
        <xdr:cNvPr id="214" name="人件費・物件費等の状況該当値テキスト"/>
        <xdr:cNvSpPr txBox="1"/>
      </xdr:nvSpPr>
      <xdr:spPr>
        <a:xfrm>
          <a:off x="5041900" y="1389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58519</xdr:rowOff>
    </xdr:from>
    <xdr:to>
      <xdr:col>6</xdr:col>
      <xdr:colOff>50800</xdr:colOff>
      <xdr:row>81</xdr:row>
      <xdr:rowOff>160119</xdr:rowOff>
    </xdr:to>
    <xdr:sp macro="" textlink="">
      <xdr:nvSpPr>
        <xdr:cNvPr id="215" name="円/楕円 214"/>
        <xdr:cNvSpPr/>
      </xdr:nvSpPr>
      <xdr:spPr>
        <a:xfrm>
          <a:off x="4064000" y="139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170296</xdr:rowOff>
    </xdr:from>
    <xdr:ext cx="736600" cy="259045"/>
    <xdr:sp macro="" textlink="">
      <xdr:nvSpPr>
        <xdr:cNvPr id="216" name="テキスト ボックス 215"/>
        <xdr:cNvSpPr txBox="1"/>
      </xdr:nvSpPr>
      <xdr:spPr>
        <a:xfrm>
          <a:off x="3733800" y="1371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17818</xdr:rowOff>
    </xdr:from>
    <xdr:to>
      <xdr:col>4</xdr:col>
      <xdr:colOff>533400</xdr:colOff>
      <xdr:row>81</xdr:row>
      <xdr:rowOff>119418</xdr:rowOff>
    </xdr:to>
    <xdr:sp macro="" textlink="">
      <xdr:nvSpPr>
        <xdr:cNvPr id="217" name="円/楕円 216"/>
        <xdr:cNvSpPr/>
      </xdr:nvSpPr>
      <xdr:spPr>
        <a:xfrm>
          <a:off x="3175000" y="139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129595</xdr:rowOff>
    </xdr:from>
    <xdr:ext cx="762000" cy="259045"/>
    <xdr:sp macro="" textlink="">
      <xdr:nvSpPr>
        <xdr:cNvPr id="218" name="テキスト ボックス 217"/>
        <xdr:cNvSpPr txBox="1"/>
      </xdr:nvSpPr>
      <xdr:spPr>
        <a:xfrm>
          <a:off x="2844800" y="1367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122331</xdr:rowOff>
    </xdr:from>
    <xdr:to>
      <xdr:col>3</xdr:col>
      <xdr:colOff>330200</xdr:colOff>
      <xdr:row>81</xdr:row>
      <xdr:rowOff>52481</xdr:rowOff>
    </xdr:to>
    <xdr:sp macro="" textlink="">
      <xdr:nvSpPr>
        <xdr:cNvPr id="219" name="円/楕円 218"/>
        <xdr:cNvSpPr/>
      </xdr:nvSpPr>
      <xdr:spPr>
        <a:xfrm>
          <a:off x="2286000" y="138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62658</xdr:rowOff>
    </xdr:from>
    <xdr:ext cx="762000" cy="259045"/>
    <xdr:sp macro="" textlink="">
      <xdr:nvSpPr>
        <xdr:cNvPr id="220" name="テキスト ボックス 219"/>
        <xdr:cNvSpPr txBox="1"/>
      </xdr:nvSpPr>
      <xdr:spPr>
        <a:xfrm>
          <a:off x="1955800" y="1360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119898</xdr:rowOff>
    </xdr:from>
    <xdr:to>
      <xdr:col>2</xdr:col>
      <xdr:colOff>127000</xdr:colOff>
      <xdr:row>81</xdr:row>
      <xdr:rowOff>50048</xdr:rowOff>
    </xdr:to>
    <xdr:sp macro="" textlink="">
      <xdr:nvSpPr>
        <xdr:cNvPr id="221" name="円/楕円 220"/>
        <xdr:cNvSpPr/>
      </xdr:nvSpPr>
      <xdr:spPr>
        <a:xfrm>
          <a:off x="1397000" y="13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60225</xdr:rowOff>
    </xdr:from>
    <xdr:ext cx="762000" cy="259045"/>
    <xdr:sp macro="" textlink="">
      <xdr:nvSpPr>
        <xdr:cNvPr id="222" name="テキスト ボックス 221"/>
        <xdr:cNvSpPr txBox="1"/>
      </xdr:nvSpPr>
      <xdr:spPr>
        <a:xfrm>
          <a:off x="1066800" y="1360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としては小規模な団体の多い類似団体の平均を上回っているが、全国市平均とは同じ水準となっている。高卒者が能力に応じて高位の役職に早くから就いていることが指数を上昇させる要因となっている。今後も、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53" name="直線コネクタ 252"/>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4"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5" name="直線コネクタ 254"/>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42334</xdr:rowOff>
    </xdr:to>
    <xdr:cxnSp macro="">
      <xdr:nvCxnSpPr>
        <xdr:cNvPr id="258" name="直線コネクタ 257"/>
        <xdr:cNvCxnSpPr/>
      </xdr:nvCxnSpPr>
      <xdr:spPr>
        <a:xfrm>
          <a:off x="16179800" y="144326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9"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60" name="フローチャート : 判断 259"/>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30843</xdr:rowOff>
    </xdr:to>
    <xdr:cxnSp macro="">
      <xdr:nvCxnSpPr>
        <xdr:cNvPr id="261" name="直線コネクタ 260"/>
        <xdr:cNvCxnSpPr/>
      </xdr:nvCxnSpPr>
      <xdr:spPr>
        <a:xfrm>
          <a:off x="15290800" y="1437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144841</xdr:rowOff>
    </xdr:to>
    <xdr:cxnSp macro="">
      <xdr:nvCxnSpPr>
        <xdr:cNvPr id="264" name="直線コネクタ 263"/>
        <xdr:cNvCxnSpPr/>
      </xdr:nvCxnSpPr>
      <xdr:spPr>
        <a:xfrm>
          <a:off x="14401800" y="143407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23888</xdr:rowOff>
    </xdr:to>
    <xdr:cxnSp macro="">
      <xdr:nvCxnSpPr>
        <xdr:cNvPr id="267" name="直線コネクタ 266"/>
        <xdr:cNvCxnSpPr/>
      </xdr:nvCxnSpPr>
      <xdr:spPr>
        <a:xfrm flipV="1">
          <a:off x="13512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8" name="フローチャート : 判断 267"/>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9" name="テキスト ボックス 268"/>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8"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1" name="円/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82" name="テキスト ボックス 281"/>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3" name="円/楕円 282"/>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4" name="テキスト ボックス 283"/>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菊川市定員管理計画に基づき①組織機構の見直し、②事務事業の改善・効率化、③人材の育成、④多様な任用形態の活用、⑤民間委託や指定管理者制度の推進等を実施し、適正な定員管理に努めているが、権限移譲や新たな行政課題への対応等のため、必要とされる職員数は増加傾向にある。今後も定員管理計画に基づき効率的な行政運営を目指し、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86254</xdr:rowOff>
    </xdr:from>
    <xdr:to>
      <xdr:col>24</xdr:col>
      <xdr:colOff>558800</xdr:colOff>
      <xdr:row>59</xdr:row>
      <xdr:rowOff>90276</xdr:rowOff>
    </xdr:to>
    <xdr:cxnSp macro="">
      <xdr:nvCxnSpPr>
        <xdr:cNvPr id="321" name="直線コネクタ 320"/>
        <xdr:cNvCxnSpPr/>
      </xdr:nvCxnSpPr>
      <xdr:spPr>
        <a:xfrm flipV="1">
          <a:off x="16179800" y="1020180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2"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90276</xdr:rowOff>
    </xdr:from>
    <xdr:to>
      <xdr:col>23</xdr:col>
      <xdr:colOff>406400</xdr:colOff>
      <xdr:row>59</xdr:row>
      <xdr:rowOff>102341</xdr:rowOff>
    </xdr:to>
    <xdr:cxnSp macro="">
      <xdr:nvCxnSpPr>
        <xdr:cNvPr id="324" name="直線コネクタ 323"/>
        <xdr:cNvCxnSpPr/>
      </xdr:nvCxnSpPr>
      <xdr:spPr>
        <a:xfrm flipV="1">
          <a:off x="15290800" y="102058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5" name="フローチャート : 判断 32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6" name="テキスト ボックス 325"/>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98319</xdr:rowOff>
    </xdr:from>
    <xdr:to>
      <xdr:col>22</xdr:col>
      <xdr:colOff>203200</xdr:colOff>
      <xdr:row>59</xdr:row>
      <xdr:rowOff>102341</xdr:rowOff>
    </xdr:to>
    <xdr:cxnSp macro="">
      <xdr:nvCxnSpPr>
        <xdr:cNvPr id="327" name="直線コネクタ 326"/>
        <xdr:cNvCxnSpPr/>
      </xdr:nvCxnSpPr>
      <xdr:spPr>
        <a:xfrm>
          <a:off x="14401800" y="102138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8" name="フローチャート : 判断 327"/>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9" name="テキスト ボックス 328"/>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78211</xdr:rowOff>
    </xdr:from>
    <xdr:to>
      <xdr:col>21</xdr:col>
      <xdr:colOff>0</xdr:colOff>
      <xdr:row>59</xdr:row>
      <xdr:rowOff>98319</xdr:rowOff>
    </xdr:to>
    <xdr:cxnSp macro="">
      <xdr:nvCxnSpPr>
        <xdr:cNvPr id="330" name="直線コネクタ 329"/>
        <xdr:cNvCxnSpPr/>
      </xdr:nvCxnSpPr>
      <xdr:spPr>
        <a:xfrm>
          <a:off x="13512800" y="101937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31" name="フローチャート : 判断 330"/>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2" name="テキスト ボックス 331"/>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3" name="フローチャート : 判断 332"/>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4" name="テキスト ボックス 333"/>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35454</xdr:rowOff>
    </xdr:from>
    <xdr:to>
      <xdr:col>24</xdr:col>
      <xdr:colOff>609600</xdr:colOff>
      <xdr:row>59</xdr:row>
      <xdr:rowOff>137054</xdr:rowOff>
    </xdr:to>
    <xdr:sp macro="" textlink="">
      <xdr:nvSpPr>
        <xdr:cNvPr id="340" name="円/楕円 339"/>
        <xdr:cNvSpPr/>
      </xdr:nvSpPr>
      <xdr:spPr>
        <a:xfrm>
          <a:off x="169672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128181</xdr:rowOff>
    </xdr:from>
    <xdr:ext cx="762000" cy="259045"/>
    <xdr:sp macro="" textlink="">
      <xdr:nvSpPr>
        <xdr:cNvPr id="341" name="定員管理の状況該当値テキスト"/>
        <xdr:cNvSpPr txBox="1"/>
      </xdr:nvSpPr>
      <xdr:spPr>
        <a:xfrm>
          <a:off x="17106900" y="1007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39476</xdr:rowOff>
    </xdr:from>
    <xdr:to>
      <xdr:col>23</xdr:col>
      <xdr:colOff>457200</xdr:colOff>
      <xdr:row>59</xdr:row>
      <xdr:rowOff>141076</xdr:rowOff>
    </xdr:to>
    <xdr:sp macro="" textlink="">
      <xdr:nvSpPr>
        <xdr:cNvPr id="342" name="円/楕円 341"/>
        <xdr:cNvSpPr/>
      </xdr:nvSpPr>
      <xdr:spPr>
        <a:xfrm>
          <a:off x="16129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151253</xdr:rowOff>
    </xdr:from>
    <xdr:ext cx="736600" cy="259045"/>
    <xdr:sp macro="" textlink="">
      <xdr:nvSpPr>
        <xdr:cNvPr id="343" name="テキスト ボックス 342"/>
        <xdr:cNvSpPr txBox="1"/>
      </xdr:nvSpPr>
      <xdr:spPr>
        <a:xfrm>
          <a:off x="15798800" y="99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51541</xdr:rowOff>
    </xdr:from>
    <xdr:to>
      <xdr:col>22</xdr:col>
      <xdr:colOff>254000</xdr:colOff>
      <xdr:row>59</xdr:row>
      <xdr:rowOff>153141</xdr:rowOff>
    </xdr:to>
    <xdr:sp macro="" textlink="">
      <xdr:nvSpPr>
        <xdr:cNvPr id="344" name="円/楕円 343"/>
        <xdr:cNvSpPr/>
      </xdr:nvSpPr>
      <xdr:spPr>
        <a:xfrm>
          <a:off x="15240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163318</xdr:rowOff>
    </xdr:from>
    <xdr:ext cx="762000" cy="259045"/>
    <xdr:sp macro="" textlink="">
      <xdr:nvSpPr>
        <xdr:cNvPr id="345" name="テキスト ボックス 344"/>
        <xdr:cNvSpPr txBox="1"/>
      </xdr:nvSpPr>
      <xdr:spPr>
        <a:xfrm>
          <a:off x="14909800" y="993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47519</xdr:rowOff>
    </xdr:from>
    <xdr:to>
      <xdr:col>21</xdr:col>
      <xdr:colOff>50800</xdr:colOff>
      <xdr:row>59</xdr:row>
      <xdr:rowOff>149119</xdr:rowOff>
    </xdr:to>
    <xdr:sp macro="" textlink="">
      <xdr:nvSpPr>
        <xdr:cNvPr id="346" name="円/楕円 345"/>
        <xdr:cNvSpPr/>
      </xdr:nvSpPr>
      <xdr:spPr>
        <a:xfrm>
          <a:off x="14351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159296</xdr:rowOff>
    </xdr:from>
    <xdr:ext cx="762000" cy="259045"/>
    <xdr:sp macro="" textlink="">
      <xdr:nvSpPr>
        <xdr:cNvPr id="347" name="テキスト ボックス 346"/>
        <xdr:cNvSpPr txBox="1"/>
      </xdr:nvSpPr>
      <xdr:spPr>
        <a:xfrm>
          <a:off x="14020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27411</xdr:rowOff>
    </xdr:from>
    <xdr:to>
      <xdr:col>19</xdr:col>
      <xdr:colOff>533400</xdr:colOff>
      <xdr:row>59</xdr:row>
      <xdr:rowOff>129011</xdr:rowOff>
    </xdr:to>
    <xdr:sp macro="" textlink="">
      <xdr:nvSpPr>
        <xdr:cNvPr id="348" name="円/楕円 347"/>
        <xdr:cNvSpPr/>
      </xdr:nvSpPr>
      <xdr:spPr>
        <a:xfrm>
          <a:off x="13462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139188</xdr:rowOff>
    </xdr:from>
    <xdr:ext cx="762000" cy="259045"/>
    <xdr:sp macro="" textlink="">
      <xdr:nvSpPr>
        <xdr:cNvPr id="349" name="テキスト ボックス 348"/>
        <xdr:cNvSpPr txBox="1"/>
      </xdr:nvSpPr>
      <xdr:spPr>
        <a:xfrm>
          <a:off x="13131800" y="99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一部事務組合負担金に係る償還補助や公債費に準ずる債務負担行為が償還の終了に伴い減少していることや交付税措置のある起債だけを継続して借入することで、充当可能財源である交付税措置額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を確保したことにより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、実質公債費比率は減少してきている。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新たに始まった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一部事務組合の施設整備に対する償還補助が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ことや、また、全国平均、類似団体平均及び静岡県平均との比較では依然数値が上回っていることなどから、今後も、毎年の借入額を償還元金以内に抑えるなど、公債費の削減に取り組んでいく。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37798</xdr:rowOff>
    </xdr:from>
    <xdr:to>
      <xdr:col>24</xdr:col>
      <xdr:colOff>558800</xdr:colOff>
      <xdr:row>43</xdr:row>
      <xdr:rowOff>106741</xdr:rowOff>
    </xdr:to>
    <xdr:cxnSp macro="">
      <xdr:nvCxnSpPr>
        <xdr:cNvPr id="385" name="直線コネクタ 384"/>
        <xdr:cNvCxnSpPr/>
      </xdr:nvCxnSpPr>
      <xdr:spPr>
        <a:xfrm flipV="1">
          <a:off x="16179800" y="74101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6"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44</xdr:row>
      <xdr:rowOff>27215</xdr:rowOff>
    </xdr:to>
    <xdr:cxnSp macro="">
      <xdr:nvCxnSpPr>
        <xdr:cNvPr id="388" name="直線コネクタ 387"/>
        <xdr:cNvCxnSpPr/>
      </xdr:nvCxnSpPr>
      <xdr:spPr>
        <a:xfrm flipV="1">
          <a:off x="15290800" y="74790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90" name="テキスト ボックス 389"/>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27215</xdr:rowOff>
    </xdr:from>
    <xdr:to>
      <xdr:col>22</xdr:col>
      <xdr:colOff>203200</xdr:colOff>
      <xdr:row>45</xdr:row>
      <xdr:rowOff>16631</xdr:rowOff>
    </xdr:to>
    <xdr:cxnSp macro="">
      <xdr:nvCxnSpPr>
        <xdr:cNvPr id="391" name="直線コネクタ 390"/>
        <xdr:cNvCxnSpPr/>
      </xdr:nvCxnSpPr>
      <xdr:spPr>
        <a:xfrm flipV="1">
          <a:off x="14401800" y="757101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2" name="フローチャート : 判断 391"/>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6851</xdr:rowOff>
    </xdr:from>
    <xdr:ext cx="762000" cy="259045"/>
    <xdr:sp macro="" textlink="">
      <xdr:nvSpPr>
        <xdr:cNvPr id="393" name="テキスト ボックス 392"/>
        <xdr:cNvSpPr txBox="1"/>
      </xdr:nvSpPr>
      <xdr:spPr>
        <a:xfrm>
          <a:off x="14909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16631</xdr:rowOff>
    </xdr:from>
    <xdr:to>
      <xdr:col>21</xdr:col>
      <xdr:colOff>0</xdr:colOff>
      <xdr:row>45</xdr:row>
      <xdr:rowOff>120045</xdr:rowOff>
    </xdr:to>
    <xdr:cxnSp macro="">
      <xdr:nvCxnSpPr>
        <xdr:cNvPr id="394" name="直線コネクタ 393"/>
        <xdr:cNvCxnSpPr/>
      </xdr:nvCxnSpPr>
      <xdr:spPr>
        <a:xfrm flipV="1">
          <a:off x="13512800" y="77318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5" name="フローチャート : 判断 394"/>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6" name="テキスト ボックス 395"/>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7" name="フローチャート : 判断 396"/>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398" name="テキスト ボックス 397"/>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158448</xdr:rowOff>
    </xdr:from>
    <xdr:to>
      <xdr:col>24</xdr:col>
      <xdr:colOff>609600</xdr:colOff>
      <xdr:row>43</xdr:row>
      <xdr:rowOff>88598</xdr:rowOff>
    </xdr:to>
    <xdr:sp macro="" textlink="">
      <xdr:nvSpPr>
        <xdr:cNvPr id="404" name="円/楕円 403"/>
        <xdr:cNvSpPr/>
      </xdr:nvSpPr>
      <xdr:spPr>
        <a:xfrm>
          <a:off x="16967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130525</xdr:rowOff>
    </xdr:from>
    <xdr:ext cx="762000" cy="259045"/>
    <xdr:sp macro="" textlink="">
      <xdr:nvSpPr>
        <xdr:cNvPr id="405" name="公債費負担の状況該当値テキスト"/>
        <xdr:cNvSpPr txBox="1"/>
      </xdr:nvSpPr>
      <xdr:spPr>
        <a:xfrm>
          <a:off x="17106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55941</xdr:rowOff>
    </xdr:from>
    <xdr:to>
      <xdr:col>23</xdr:col>
      <xdr:colOff>457200</xdr:colOff>
      <xdr:row>43</xdr:row>
      <xdr:rowOff>157541</xdr:rowOff>
    </xdr:to>
    <xdr:sp macro="" textlink="">
      <xdr:nvSpPr>
        <xdr:cNvPr id="406" name="円/楕円 405"/>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142318</xdr:rowOff>
    </xdr:from>
    <xdr:ext cx="736600" cy="259045"/>
    <xdr:sp macro="" textlink="">
      <xdr:nvSpPr>
        <xdr:cNvPr id="407" name="テキスト ボックス 406"/>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147865</xdr:rowOff>
    </xdr:from>
    <xdr:to>
      <xdr:col>22</xdr:col>
      <xdr:colOff>254000</xdr:colOff>
      <xdr:row>44</xdr:row>
      <xdr:rowOff>78015</xdr:rowOff>
    </xdr:to>
    <xdr:sp macro="" textlink="">
      <xdr:nvSpPr>
        <xdr:cNvPr id="408" name="円/楕円 407"/>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62792</xdr:rowOff>
    </xdr:from>
    <xdr:ext cx="762000" cy="259045"/>
    <xdr:sp macro="" textlink="">
      <xdr:nvSpPr>
        <xdr:cNvPr id="409" name="テキスト ボックス 408"/>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137281</xdr:rowOff>
    </xdr:from>
    <xdr:to>
      <xdr:col>21</xdr:col>
      <xdr:colOff>50800</xdr:colOff>
      <xdr:row>45</xdr:row>
      <xdr:rowOff>67431</xdr:rowOff>
    </xdr:to>
    <xdr:sp macro="" textlink="">
      <xdr:nvSpPr>
        <xdr:cNvPr id="410" name="円/楕円 409"/>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52208</xdr:rowOff>
    </xdr:from>
    <xdr:ext cx="762000" cy="259045"/>
    <xdr:sp macro="" textlink="">
      <xdr:nvSpPr>
        <xdr:cNvPr id="411" name="テキスト ボックス 410"/>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412" name="円/楕円 411"/>
        <xdr:cNvSpPr/>
      </xdr:nvSpPr>
      <xdr:spPr>
        <a:xfrm>
          <a:off x="13462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413" name="テキスト ボックス 412"/>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公債費負担適正化計画に基づいた繰上償還の実施による市債残高の減少や、公債費に準ずる債務負担行為に係る土地改良事業の償還補助が随時終了していることなどから、将来負担比率は改善してきている。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ポイント減となったが、全国平均・類似団体平均及び静岡県内市町平均を依然上回っており、改善が必要な状況となっている。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引き続き、借入額を抑制し、市債残高を減らすことや基金残高の増加を図りつつ将来負担比率が前年度を上回らないよう債務の削減に取り組んでいく。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128693</xdr:rowOff>
    </xdr:from>
    <xdr:to>
      <xdr:col>24</xdr:col>
      <xdr:colOff>558800</xdr:colOff>
      <xdr:row>16</xdr:row>
      <xdr:rowOff>24003</xdr:rowOff>
    </xdr:to>
    <xdr:cxnSp macro="">
      <xdr:nvCxnSpPr>
        <xdr:cNvPr id="447" name="直線コネクタ 446"/>
        <xdr:cNvCxnSpPr/>
      </xdr:nvCxnSpPr>
      <xdr:spPr>
        <a:xfrm flipV="1">
          <a:off x="16179800" y="2700443"/>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8"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9" name="フローチャート : 判断 448"/>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24003</xdr:rowOff>
    </xdr:from>
    <xdr:to>
      <xdr:col>23</xdr:col>
      <xdr:colOff>406400</xdr:colOff>
      <xdr:row>16</xdr:row>
      <xdr:rowOff>94784</xdr:rowOff>
    </xdr:to>
    <xdr:cxnSp macro="">
      <xdr:nvCxnSpPr>
        <xdr:cNvPr id="450" name="直線コネクタ 449"/>
        <xdr:cNvCxnSpPr/>
      </xdr:nvCxnSpPr>
      <xdr:spPr>
        <a:xfrm flipV="1">
          <a:off x="15290800" y="2767203"/>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51" name="フローチャート : 判断 450"/>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2" name="テキスト ボックス 451"/>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94784</xdr:rowOff>
    </xdr:from>
    <xdr:to>
      <xdr:col>22</xdr:col>
      <xdr:colOff>203200</xdr:colOff>
      <xdr:row>16</xdr:row>
      <xdr:rowOff>164761</xdr:rowOff>
    </xdr:to>
    <xdr:cxnSp macro="">
      <xdr:nvCxnSpPr>
        <xdr:cNvPr id="453" name="直線コネクタ 452"/>
        <xdr:cNvCxnSpPr/>
      </xdr:nvCxnSpPr>
      <xdr:spPr>
        <a:xfrm flipV="1">
          <a:off x="14401800" y="283798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4" name="フローチャート : 判断 453"/>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5" name="テキスト ボックス 454"/>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164761</xdr:rowOff>
    </xdr:from>
    <xdr:to>
      <xdr:col>21</xdr:col>
      <xdr:colOff>0</xdr:colOff>
      <xdr:row>17</xdr:row>
      <xdr:rowOff>109940</xdr:rowOff>
    </xdr:to>
    <xdr:cxnSp macro="">
      <xdr:nvCxnSpPr>
        <xdr:cNvPr id="456" name="直線コネクタ 455"/>
        <xdr:cNvCxnSpPr/>
      </xdr:nvCxnSpPr>
      <xdr:spPr>
        <a:xfrm flipV="1">
          <a:off x="13512800" y="290796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7" name="フローチャート : 判断 456"/>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8" name="テキスト ボックス 457"/>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9" name="フローチャート : 判断 458"/>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60" name="テキスト ボックス 459"/>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77893</xdr:rowOff>
    </xdr:from>
    <xdr:to>
      <xdr:col>24</xdr:col>
      <xdr:colOff>609600</xdr:colOff>
      <xdr:row>16</xdr:row>
      <xdr:rowOff>8043</xdr:rowOff>
    </xdr:to>
    <xdr:sp macro="" textlink="">
      <xdr:nvSpPr>
        <xdr:cNvPr id="466" name="円/楕円 465"/>
        <xdr:cNvSpPr/>
      </xdr:nvSpPr>
      <xdr:spPr>
        <a:xfrm>
          <a:off x="169672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49970</xdr:rowOff>
    </xdr:from>
    <xdr:ext cx="762000" cy="259045"/>
    <xdr:sp macro="" textlink="">
      <xdr:nvSpPr>
        <xdr:cNvPr id="467" name="将来負担の状況該当値テキスト"/>
        <xdr:cNvSpPr txBox="1"/>
      </xdr:nvSpPr>
      <xdr:spPr>
        <a:xfrm>
          <a:off x="17106900" y="26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144653</xdr:rowOff>
    </xdr:from>
    <xdr:to>
      <xdr:col>23</xdr:col>
      <xdr:colOff>457200</xdr:colOff>
      <xdr:row>16</xdr:row>
      <xdr:rowOff>74803</xdr:rowOff>
    </xdr:to>
    <xdr:sp macro="" textlink="">
      <xdr:nvSpPr>
        <xdr:cNvPr id="468" name="円/楕円 467"/>
        <xdr:cNvSpPr/>
      </xdr:nvSpPr>
      <xdr:spPr>
        <a:xfrm>
          <a:off x="16129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59580</xdr:rowOff>
    </xdr:from>
    <xdr:ext cx="736600" cy="259045"/>
    <xdr:sp macro="" textlink="">
      <xdr:nvSpPr>
        <xdr:cNvPr id="469" name="テキスト ボックス 468"/>
        <xdr:cNvSpPr txBox="1"/>
      </xdr:nvSpPr>
      <xdr:spPr>
        <a:xfrm>
          <a:off x="15798800" y="280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43984</xdr:rowOff>
    </xdr:from>
    <xdr:to>
      <xdr:col>22</xdr:col>
      <xdr:colOff>254000</xdr:colOff>
      <xdr:row>16</xdr:row>
      <xdr:rowOff>145584</xdr:rowOff>
    </xdr:to>
    <xdr:sp macro="" textlink="">
      <xdr:nvSpPr>
        <xdr:cNvPr id="470" name="円/楕円 469"/>
        <xdr:cNvSpPr/>
      </xdr:nvSpPr>
      <xdr:spPr>
        <a:xfrm>
          <a:off x="15240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130361</xdr:rowOff>
    </xdr:from>
    <xdr:ext cx="762000" cy="259045"/>
    <xdr:sp macro="" textlink="">
      <xdr:nvSpPr>
        <xdr:cNvPr id="471" name="テキスト ボックス 470"/>
        <xdr:cNvSpPr txBox="1"/>
      </xdr:nvSpPr>
      <xdr:spPr>
        <a:xfrm>
          <a:off x="14909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113961</xdr:rowOff>
    </xdr:from>
    <xdr:to>
      <xdr:col>21</xdr:col>
      <xdr:colOff>50800</xdr:colOff>
      <xdr:row>17</xdr:row>
      <xdr:rowOff>44111</xdr:rowOff>
    </xdr:to>
    <xdr:sp macro="" textlink="">
      <xdr:nvSpPr>
        <xdr:cNvPr id="472" name="円/楕円 471"/>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28888</xdr:rowOff>
    </xdr:from>
    <xdr:ext cx="762000" cy="259045"/>
    <xdr:sp macro="" textlink="">
      <xdr:nvSpPr>
        <xdr:cNvPr id="473" name="テキスト ボックス 472"/>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59140</xdr:rowOff>
    </xdr:from>
    <xdr:to>
      <xdr:col>19</xdr:col>
      <xdr:colOff>533400</xdr:colOff>
      <xdr:row>17</xdr:row>
      <xdr:rowOff>160740</xdr:rowOff>
    </xdr:to>
    <xdr:sp macro="" textlink="">
      <xdr:nvSpPr>
        <xdr:cNvPr id="474" name="円/楕円 473"/>
        <xdr:cNvSpPr/>
      </xdr:nvSpPr>
      <xdr:spPr>
        <a:xfrm>
          <a:off x="13462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145517</xdr:rowOff>
    </xdr:from>
    <xdr:ext cx="762000" cy="259045"/>
    <xdr:sp macro="" textlink="">
      <xdr:nvSpPr>
        <xdr:cNvPr id="475" name="テキスト ボックス 474"/>
        <xdr:cNvSpPr txBox="1"/>
      </xdr:nvSpPr>
      <xdr:spPr>
        <a:xfrm>
          <a:off x="13131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47,955
45,141
94.19
19,274,774
18,539,984
704,127
11,310,718
18,336,016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静岡県平均と比較すると、人件費に係る経常収支比率は低く、近年、ほぼ同じ数値で推移している。要因としては、類似団体に比べ職員数が少ないことから職員給が抑えられていることや、ごみ処理やし尿処理などの業務を一部事務組合で行っていること、専門性の高い民生関連業務を委託していることが挙げられる。また、指定管理者制度の導入を推進しており、文化会館運営や体育館管理等を指定管理者に委託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、今後も効果が見込めるものについては検討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116114</xdr:rowOff>
    </xdr:from>
    <xdr:to>
      <xdr:col>7</xdr:col>
      <xdr:colOff>15875</xdr:colOff>
      <xdr:row>34</xdr:row>
      <xdr:rowOff>137886</xdr:rowOff>
    </xdr:to>
    <xdr:cxnSp macro="">
      <xdr:nvCxnSpPr>
        <xdr:cNvPr id="68" name="直線コネクタ 67"/>
        <xdr:cNvCxnSpPr/>
      </xdr:nvCxnSpPr>
      <xdr:spPr>
        <a:xfrm flipV="1">
          <a:off x="3987800" y="5945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105228</xdr:rowOff>
    </xdr:from>
    <xdr:to>
      <xdr:col>5</xdr:col>
      <xdr:colOff>549275</xdr:colOff>
      <xdr:row>34</xdr:row>
      <xdr:rowOff>137886</xdr:rowOff>
    </xdr:to>
    <xdr:cxnSp macro="">
      <xdr:nvCxnSpPr>
        <xdr:cNvPr id="71" name="直線コネクタ 70"/>
        <xdr:cNvCxnSpPr/>
      </xdr:nvCxnSpPr>
      <xdr:spPr>
        <a:xfrm>
          <a:off x="3098800" y="5934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34</xdr:row>
      <xdr:rowOff>105228</xdr:rowOff>
    </xdr:to>
    <xdr:cxnSp macro="">
      <xdr:nvCxnSpPr>
        <xdr:cNvPr id="74" name="直線コネクタ 73"/>
        <xdr:cNvCxnSpPr/>
      </xdr:nvCxnSpPr>
      <xdr:spPr>
        <a:xfrm>
          <a:off x="2209800" y="592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35</xdr:row>
      <xdr:rowOff>9978</xdr:rowOff>
    </xdr:to>
    <xdr:cxnSp macro="">
      <xdr:nvCxnSpPr>
        <xdr:cNvPr id="77" name="直線コネクタ 76"/>
        <xdr:cNvCxnSpPr/>
      </xdr:nvCxnSpPr>
      <xdr:spPr>
        <a:xfrm flipV="1">
          <a:off x="1320800" y="592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65314</xdr:rowOff>
    </xdr:from>
    <xdr:to>
      <xdr:col>7</xdr:col>
      <xdr:colOff>66675</xdr:colOff>
      <xdr:row>34</xdr:row>
      <xdr:rowOff>166914</xdr:rowOff>
    </xdr:to>
    <xdr:sp macro="" textlink="">
      <xdr:nvSpPr>
        <xdr:cNvPr id="87" name="円/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87086</xdr:rowOff>
    </xdr:from>
    <xdr:to>
      <xdr:col>5</xdr:col>
      <xdr:colOff>600075</xdr:colOff>
      <xdr:row>35</xdr:row>
      <xdr:rowOff>17236</xdr:rowOff>
    </xdr:to>
    <xdr:sp macro="" textlink="">
      <xdr:nvSpPr>
        <xdr:cNvPr id="89" name="円/楕円 88"/>
        <xdr:cNvSpPr/>
      </xdr:nvSpPr>
      <xdr:spPr>
        <a:xfrm>
          <a:off x="3937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27413</xdr:rowOff>
    </xdr:from>
    <xdr:ext cx="736600" cy="259045"/>
    <xdr:sp macro="" textlink="">
      <xdr:nvSpPr>
        <xdr:cNvPr id="90" name="テキスト ボックス 89"/>
        <xdr:cNvSpPr txBox="1"/>
      </xdr:nvSpPr>
      <xdr:spPr>
        <a:xfrm>
          <a:off x="3606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54428</xdr:rowOff>
    </xdr:from>
    <xdr:to>
      <xdr:col>4</xdr:col>
      <xdr:colOff>396875</xdr:colOff>
      <xdr:row>34</xdr:row>
      <xdr:rowOff>156028</xdr:rowOff>
    </xdr:to>
    <xdr:sp macro="" textlink="">
      <xdr:nvSpPr>
        <xdr:cNvPr id="91" name="円/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3" name="円/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130628</xdr:rowOff>
    </xdr:from>
    <xdr:to>
      <xdr:col>1</xdr:col>
      <xdr:colOff>676275</xdr:colOff>
      <xdr:row>35</xdr:row>
      <xdr:rowOff>60778</xdr:rowOff>
    </xdr:to>
    <xdr:sp macro="" textlink="">
      <xdr:nvSpPr>
        <xdr:cNvPr id="95" name="円/楕円 94"/>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70955</xdr:rowOff>
    </xdr:from>
    <xdr:ext cx="762000" cy="259045"/>
    <xdr:sp macro="" textlink="">
      <xdr:nvSpPr>
        <xdr:cNvPr id="96" name="テキスト ボックス 95"/>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ポイント高くなり、静岡県平均より僅かに低いものの、類似団体平均より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ポイント高くなっている。これは、指定管理者制度の導入により、職員人件費等から委託料へのシフトが進ん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ふるさと納税業務委託料が大きく増額となったことが主な要因である。指定管理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制度及び民間委託については効果を見極めたうえで推進を図り、物件費に関する数値の上昇の抑制に努めていく。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158750</xdr:rowOff>
    </xdr:to>
    <xdr:cxnSp macro="">
      <xdr:nvCxnSpPr>
        <xdr:cNvPr id="129" name="直線コネクタ 128"/>
        <xdr:cNvCxnSpPr/>
      </xdr:nvCxnSpPr>
      <xdr:spPr>
        <a:xfrm>
          <a:off x="15671800" y="332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19</xdr:row>
      <xdr:rowOff>69850</xdr:rowOff>
    </xdr:to>
    <xdr:cxnSp macro="">
      <xdr:nvCxnSpPr>
        <xdr:cNvPr id="132" name="直線コネクタ 131"/>
        <xdr:cNvCxnSpPr/>
      </xdr:nvCxnSpPr>
      <xdr:spPr>
        <a:xfrm>
          <a:off x="14782800" y="322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88900</xdr:rowOff>
    </xdr:from>
    <xdr:to>
      <xdr:col>21</xdr:col>
      <xdr:colOff>361950</xdr:colOff>
      <xdr:row>18</xdr:row>
      <xdr:rowOff>139700</xdr:rowOff>
    </xdr:to>
    <xdr:cxnSp macro="">
      <xdr:nvCxnSpPr>
        <xdr:cNvPr id="135" name="直線コネクタ 134"/>
        <xdr:cNvCxnSpPr/>
      </xdr:nvCxnSpPr>
      <xdr:spPr>
        <a:xfrm>
          <a:off x="13893800" y="317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76200</xdr:rowOff>
    </xdr:from>
    <xdr:to>
      <xdr:col>20</xdr:col>
      <xdr:colOff>158750</xdr:colOff>
      <xdr:row>18</xdr:row>
      <xdr:rowOff>88900</xdr:rowOff>
    </xdr:to>
    <xdr:cxnSp macro="">
      <xdr:nvCxnSpPr>
        <xdr:cNvPr id="138" name="直線コネクタ 137"/>
        <xdr:cNvCxnSpPr/>
      </xdr:nvCxnSpPr>
      <xdr:spPr>
        <a:xfrm>
          <a:off x="13004800" y="316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107950</xdr:rowOff>
    </xdr:from>
    <xdr:to>
      <xdr:col>24</xdr:col>
      <xdr:colOff>82550</xdr:colOff>
      <xdr:row>20</xdr:row>
      <xdr:rowOff>38100</xdr:rowOff>
    </xdr:to>
    <xdr:sp macro="" textlink="">
      <xdr:nvSpPr>
        <xdr:cNvPr id="148" name="円/楕円 147"/>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80027</xdr:rowOff>
    </xdr:from>
    <xdr:ext cx="762000" cy="259045"/>
    <xdr:sp macro="" textlink="">
      <xdr:nvSpPr>
        <xdr:cNvPr id="149"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50" name="円/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88900</xdr:rowOff>
    </xdr:from>
    <xdr:to>
      <xdr:col>21</xdr:col>
      <xdr:colOff>412750</xdr:colOff>
      <xdr:row>19</xdr:row>
      <xdr:rowOff>19050</xdr:rowOff>
    </xdr:to>
    <xdr:sp macro="" textlink="">
      <xdr:nvSpPr>
        <xdr:cNvPr id="152" name="円/楕円 151"/>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3827</xdr:rowOff>
    </xdr:from>
    <xdr:ext cx="762000" cy="259045"/>
    <xdr:sp macro="" textlink="">
      <xdr:nvSpPr>
        <xdr:cNvPr id="153" name="テキスト ボックス 152"/>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4" name="円/楕円 153"/>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5" name="テキスト ボックス 154"/>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25400</xdr:rowOff>
    </xdr:from>
    <xdr:to>
      <xdr:col>19</xdr:col>
      <xdr:colOff>6350</xdr:colOff>
      <xdr:row>18</xdr:row>
      <xdr:rowOff>127000</xdr:rowOff>
    </xdr:to>
    <xdr:sp macro="" textlink="">
      <xdr:nvSpPr>
        <xdr:cNvPr id="156" name="円/楕円 155"/>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111777</xdr:rowOff>
    </xdr:from>
    <xdr:ext cx="762000" cy="259045"/>
    <xdr:sp macro="" textlink="">
      <xdr:nvSpPr>
        <xdr:cNvPr id="157" name="テキスト ボックス 156"/>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ポイント減となり、全国平均より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僅かではあるが下回る値となっている。率としては減となったが、利用者の増加による放課後等デイサービス費の増や、生活介護サービスなどの障害者サービス費の増などがあり、決算額としては前年度比で増額となっている。社会保障関連費用については今後も増加が予想されるため、市独自の事業内容の見直しも含め、適正な支出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88900</xdr:rowOff>
    </xdr:to>
    <xdr:cxnSp macro="">
      <xdr:nvCxnSpPr>
        <xdr:cNvPr id="190" name="直線コネクタ 189"/>
        <xdr:cNvCxnSpPr/>
      </xdr:nvCxnSpPr>
      <xdr:spPr>
        <a:xfrm flipV="1">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88900</xdr:rowOff>
    </xdr:to>
    <xdr:cxnSp macro="">
      <xdr:nvCxnSpPr>
        <xdr:cNvPr id="193" name="直線コネクタ 192"/>
        <xdr:cNvCxnSpPr/>
      </xdr:nvCxnSpPr>
      <xdr:spPr>
        <a:xfrm>
          <a:off x="3098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xdr:rowOff>
    </xdr:to>
    <xdr:cxnSp macro="">
      <xdr:nvCxnSpPr>
        <xdr:cNvPr id="196" name="直線コネクタ 195"/>
        <xdr:cNvCxnSpPr/>
      </xdr:nvCxnSpPr>
      <xdr:spPr>
        <a:xfrm flipV="1">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12700</xdr:rowOff>
    </xdr:to>
    <xdr:cxnSp macro="">
      <xdr:nvCxnSpPr>
        <xdr:cNvPr id="199" name="直線コネクタ 198"/>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9" name="円/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16527</xdr:rowOff>
    </xdr:from>
    <xdr:ext cx="762000" cy="259045"/>
    <xdr:sp macro="" textlink="">
      <xdr:nvSpPr>
        <xdr:cNvPr id="210"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11" name="円/楕円 210"/>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12" name="テキスト ボックス 211"/>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3" name="円/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5" name="円/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ポイント高くなったが、類似団体平均より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ポイント、静岡県平均との比較では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前年度より増となった要因としては、国民健康保険特別会計の保険基盤安定分と国保事業助成分の繰出金が増となったことが挙げられる。特別会計への繰出額は増加傾向にあることから、医療費削減のための予防事業等に取り組むなど、負担額を減らしていく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136525</xdr:rowOff>
    </xdr:from>
    <xdr:to>
      <xdr:col>24</xdr:col>
      <xdr:colOff>31750</xdr:colOff>
      <xdr:row>55</xdr:row>
      <xdr:rowOff>146050</xdr:rowOff>
    </xdr:to>
    <xdr:cxnSp macro="">
      <xdr:nvCxnSpPr>
        <xdr:cNvPr id="255" name="直線コネクタ 254"/>
        <xdr:cNvCxnSpPr/>
      </xdr:nvCxnSpPr>
      <xdr:spPr>
        <a:xfrm>
          <a:off x="15671800" y="9566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136525</xdr:rowOff>
    </xdr:to>
    <xdr:cxnSp macro="">
      <xdr:nvCxnSpPr>
        <xdr:cNvPr id="258" name="直線コネクタ 257"/>
        <xdr:cNvCxnSpPr/>
      </xdr:nvCxnSpPr>
      <xdr:spPr>
        <a:xfrm>
          <a:off x="14782800" y="9537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98425</xdr:rowOff>
    </xdr:from>
    <xdr:to>
      <xdr:col>21</xdr:col>
      <xdr:colOff>361950</xdr:colOff>
      <xdr:row>55</xdr:row>
      <xdr:rowOff>107950</xdr:rowOff>
    </xdr:to>
    <xdr:cxnSp macro="">
      <xdr:nvCxnSpPr>
        <xdr:cNvPr id="261" name="直線コネクタ 260"/>
        <xdr:cNvCxnSpPr/>
      </xdr:nvCxnSpPr>
      <xdr:spPr>
        <a:xfrm>
          <a:off x="13893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98425</xdr:rowOff>
    </xdr:from>
    <xdr:to>
      <xdr:col>20</xdr:col>
      <xdr:colOff>158750</xdr:colOff>
      <xdr:row>55</xdr:row>
      <xdr:rowOff>98425</xdr:rowOff>
    </xdr:to>
    <xdr:cxnSp macro="">
      <xdr:nvCxnSpPr>
        <xdr:cNvPr id="264" name="直線コネクタ 263"/>
        <xdr:cNvCxnSpPr/>
      </xdr:nvCxnSpPr>
      <xdr:spPr>
        <a:xfrm>
          <a:off x="13004800" y="9528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4" name="円/楕円 27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85725</xdr:rowOff>
    </xdr:from>
    <xdr:to>
      <xdr:col>22</xdr:col>
      <xdr:colOff>615950</xdr:colOff>
      <xdr:row>56</xdr:row>
      <xdr:rowOff>15875</xdr:rowOff>
    </xdr:to>
    <xdr:sp macro="" textlink="">
      <xdr:nvSpPr>
        <xdr:cNvPr id="276" name="円/楕円 275"/>
        <xdr:cNvSpPr/>
      </xdr:nvSpPr>
      <xdr:spPr>
        <a:xfrm>
          <a:off x="15621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26052</xdr:rowOff>
    </xdr:from>
    <xdr:ext cx="736600" cy="259045"/>
    <xdr:sp macro="" textlink="">
      <xdr:nvSpPr>
        <xdr:cNvPr id="277" name="テキスト ボックス 276"/>
        <xdr:cNvSpPr txBox="1"/>
      </xdr:nvSpPr>
      <xdr:spPr>
        <a:xfrm>
          <a:off x="15290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8" name="円/楕円 277"/>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9" name="テキスト ボックス 27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47625</xdr:rowOff>
    </xdr:from>
    <xdr:to>
      <xdr:col>20</xdr:col>
      <xdr:colOff>209550</xdr:colOff>
      <xdr:row>55</xdr:row>
      <xdr:rowOff>149225</xdr:rowOff>
    </xdr:to>
    <xdr:sp macro="" textlink="">
      <xdr:nvSpPr>
        <xdr:cNvPr id="280" name="円/楕円 279"/>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159402</xdr:rowOff>
    </xdr:from>
    <xdr:ext cx="762000" cy="259045"/>
    <xdr:sp macro="" textlink="">
      <xdr:nvSpPr>
        <xdr:cNvPr id="281" name="テキスト ボックス 280"/>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47625</xdr:rowOff>
    </xdr:from>
    <xdr:to>
      <xdr:col>19</xdr:col>
      <xdr:colOff>6350</xdr:colOff>
      <xdr:row>55</xdr:row>
      <xdr:rowOff>149225</xdr:rowOff>
    </xdr:to>
    <xdr:sp macro="" textlink="">
      <xdr:nvSpPr>
        <xdr:cNvPr id="282" name="円/楕円 281"/>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159402</xdr:rowOff>
    </xdr:from>
    <xdr:ext cx="762000" cy="259045"/>
    <xdr:sp macro="" textlink="">
      <xdr:nvSpPr>
        <xdr:cNvPr id="283" name="テキスト ボックス 282"/>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ポイント、静岡県平均との比較においては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ポイント高い状況である。これは、民生、衛生関係の一部事務組合への負担金や、病院事業会計への繰出金が多額になっていることが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要因である。今後も病院事業の健全化に取り組むとともに、各種補助金については、見直しを行い適正化を図っていく。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83566</xdr:rowOff>
    </xdr:to>
    <xdr:cxnSp macro="">
      <xdr:nvCxnSpPr>
        <xdr:cNvPr id="313" name="直線コネクタ 312"/>
        <xdr:cNvCxnSpPr/>
      </xdr:nvCxnSpPr>
      <xdr:spPr>
        <a:xfrm>
          <a:off x="15671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78994</xdr:rowOff>
    </xdr:to>
    <xdr:cxnSp macro="">
      <xdr:nvCxnSpPr>
        <xdr:cNvPr id="316" name="直線コネクタ 315"/>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143002</xdr:rowOff>
    </xdr:to>
    <xdr:cxnSp macro="">
      <xdr:nvCxnSpPr>
        <xdr:cNvPr id="319" name="直線コネクタ 318"/>
        <xdr:cNvCxnSpPr/>
      </xdr:nvCxnSpPr>
      <xdr:spPr>
        <a:xfrm flipV="1">
          <a:off x="13893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37</xdr:row>
      <xdr:rowOff>143002</xdr:rowOff>
    </xdr:to>
    <xdr:cxnSp macro="">
      <xdr:nvCxnSpPr>
        <xdr:cNvPr id="322" name="直線コネクタ 321"/>
        <xdr:cNvCxnSpPr/>
      </xdr:nvCxnSpPr>
      <xdr:spPr>
        <a:xfrm>
          <a:off x="13004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32" name="円/楕円 33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3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4" name="円/楕円 333"/>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5" name="テキスト ボックス 33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36" name="円/楕円 335"/>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37" name="テキスト ボックス 336"/>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8" name="円/楕円 337"/>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9" name="テキスト ボックス 338"/>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40" name="円/楕円 33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41" name="テキスト ボックス 34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公債費負担適正化計画に基づき、繰上償還の実施や市債の借入額を返済元金以内に抑えてきたことにより、類似団体平均を下回る数値で推移しているが、今後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合併特例債の活用による道路及び施設の整備事業や、老朽化に伴う道路橋梁長寿命化事業など、大型事業の借入が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見込まれるため、借入については必要性を考慮しながら計画的に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行い、公債費負担の適正化を図っていく。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30987</xdr:rowOff>
    </xdr:to>
    <xdr:cxnSp macro="">
      <xdr:nvCxnSpPr>
        <xdr:cNvPr id="371" name="直線コネクタ 370"/>
        <xdr:cNvCxnSpPr/>
      </xdr:nvCxnSpPr>
      <xdr:spPr>
        <a:xfrm>
          <a:off x="3987800" y="133583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8128</xdr:rowOff>
    </xdr:to>
    <xdr:cxnSp macro="">
      <xdr:nvCxnSpPr>
        <xdr:cNvPr id="374" name="直線コネクタ 373"/>
        <xdr:cNvCxnSpPr/>
      </xdr:nvCxnSpPr>
      <xdr:spPr>
        <a:xfrm flipV="1">
          <a:off x="3098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58420</xdr:rowOff>
    </xdr:to>
    <xdr:cxnSp macro="">
      <xdr:nvCxnSpPr>
        <xdr:cNvPr id="377" name="直線コネクタ 376"/>
        <xdr:cNvCxnSpPr/>
      </xdr:nvCxnSpPr>
      <xdr:spPr>
        <a:xfrm flipV="1">
          <a:off x="2209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58420</xdr:rowOff>
    </xdr:to>
    <xdr:cxnSp macro="">
      <xdr:nvCxnSpPr>
        <xdr:cNvPr id="380" name="直線コネクタ 379"/>
        <xdr:cNvCxnSpPr/>
      </xdr:nvCxnSpPr>
      <xdr:spPr>
        <a:xfrm>
          <a:off x="1320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90" name="円/楕円 38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168164</xdr:rowOff>
    </xdr:from>
    <xdr:ext cx="762000" cy="259045"/>
    <xdr:sp macro="" textlink="">
      <xdr:nvSpPr>
        <xdr:cNvPr id="391" name="公債費該当値テキスト"/>
        <xdr:cNvSpPr txBox="1"/>
      </xdr:nvSpPr>
      <xdr:spPr>
        <a:xfrm>
          <a:off x="4914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92" name="円/楕円 39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93" name="テキスト ボックス 39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4" name="円/楕円 39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95" name="テキスト ボックス 394"/>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6" name="円/楕円 39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97" name="テキスト ボックス 396"/>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8" name="円/楕円 39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9" name="テキスト ボックス 39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ポイント上がり、類似団体平均及び静岡県平均を上回っている。主な要因としては、物件費と、補助費等が類似団体平均を大きく上回っていることが挙げられる。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物件費については、指定管理や民間委託が進んだこと、補助費等については病院会計への繰出金の割合が大きい事が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げられるが、それぞれ効果と歳出負担とのバランスに注意し過剰な歳出とならないよう努める。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12700</xdr:rowOff>
    </xdr:to>
    <xdr:cxnSp macro="">
      <xdr:nvCxnSpPr>
        <xdr:cNvPr id="428" name="直線コネクタ 427"/>
        <xdr:cNvCxnSpPr/>
      </xdr:nvCxnSpPr>
      <xdr:spPr>
        <a:xfrm>
          <a:off x="15671800" y="1331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41275</xdr:rowOff>
    </xdr:from>
    <xdr:to>
      <xdr:col>22</xdr:col>
      <xdr:colOff>565150</xdr:colOff>
      <xdr:row>77</xdr:row>
      <xdr:rowOff>115570</xdr:rowOff>
    </xdr:to>
    <xdr:cxnSp macro="">
      <xdr:nvCxnSpPr>
        <xdr:cNvPr id="431" name="直線コネクタ 430"/>
        <xdr:cNvCxnSpPr/>
      </xdr:nvCxnSpPr>
      <xdr:spPr>
        <a:xfrm>
          <a:off x="14782800" y="132429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41275</xdr:rowOff>
    </xdr:from>
    <xdr:to>
      <xdr:col>21</xdr:col>
      <xdr:colOff>361950</xdr:colOff>
      <xdr:row>77</xdr:row>
      <xdr:rowOff>98425</xdr:rowOff>
    </xdr:to>
    <xdr:cxnSp macro="">
      <xdr:nvCxnSpPr>
        <xdr:cNvPr id="434" name="直線コネクタ 433"/>
        <xdr:cNvCxnSpPr/>
      </xdr:nvCxnSpPr>
      <xdr:spPr>
        <a:xfrm flipV="1">
          <a:off x="13893800" y="13242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86995</xdr:rowOff>
    </xdr:from>
    <xdr:to>
      <xdr:col>20</xdr:col>
      <xdr:colOff>158750</xdr:colOff>
      <xdr:row>77</xdr:row>
      <xdr:rowOff>98425</xdr:rowOff>
    </xdr:to>
    <xdr:cxnSp macro="">
      <xdr:nvCxnSpPr>
        <xdr:cNvPr id="437" name="直線コネクタ 436"/>
        <xdr:cNvCxnSpPr/>
      </xdr:nvCxnSpPr>
      <xdr:spPr>
        <a:xfrm>
          <a:off x="13004800" y="13288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7" name="円/楕円 44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9" name="円/楕円 448"/>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0" name="テキスト ボックス 449"/>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161925</xdr:rowOff>
    </xdr:from>
    <xdr:to>
      <xdr:col>21</xdr:col>
      <xdr:colOff>412750</xdr:colOff>
      <xdr:row>77</xdr:row>
      <xdr:rowOff>92075</xdr:rowOff>
    </xdr:to>
    <xdr:sp macro="" textlink="">
      <xdr:nvSpPr>
        <xdr:cNvPr id="451" name="円/楕円 450"/>
        <xdr:cNvSpPr/>
      </xdr:nvSpPr>
      <xdr:spPr>
        <a:xfrm>
          <a:off x="14732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102252</xdr:rowOff>
    </xdr:from>
    <xdr:ext cx="762000" cy="259045"/>
    <xdr:sp macro="" textlink="">
      <xdr:nvSpPr>
        <xdr:cNvPr id="452" name="テキスト ボックス 451"/>
        <xdr:cNvSpPr txBox="1"/>
      </xdr:nvSpPr>
      <xdr:spPr>
        <a:xfrm>
          <a:off x="14401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47625</xdr:rowOff>
    </xdr:from>
    <xdr:to>
      <xdr:col>20</xdr:col>
      <xdr:colOff>209550</xdr:colOff>
      <xdr:row>77</xdr:row>
      <xdr:rowOff>149225</xdr:rowOff>
    </xdr:to>
    <xdr:sp macro="" textlink="">
      <xdr:nvSpPr>
        <xdr:cNvPr id="453" name="円/楕円 452"/>
        <xdr:cNvSpPr/>
      </xdr:nvSpPr>
      <xdr:spPr>
        <a:xfrm>
          <a:off x="13843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134002</xdr:rowOff>
    </xdr:from>
    <xdr:ext cx="762000" cy="259045"/>
    <xdr:sp macro="" textlink="">
      <xdr:nvSpPr>
        <xdr:cNvPr id="454" name="テキスト ボックス 453"/>
        <xdr:cNvSpPr txBox="1"/>
      </xdr:nvSpPr>
      <xdr:spPr>
        <a:xfrm>
          <a:off x="13512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36195</xdr:rowOff>
    </xdr:from>
    <xdr:to>
      <xdr:col>19</xdr:col>
      <xdr:colOff>6350</xdr:colOff>
      <xdr:row>77</xdr:row>
      <xdr:rowOff>137795</xdr:rowOff>
    </xdr:to>
    <xdr:sp macro="" textlink="">
      <xdr:nvSpPr>
        <xdr:cNvPr id="455" name="円/楕円 454"/>
        <xdr:cNvSpPr/>
      </xdr:nvSpPr>
      <xdr:spPr>
        <a:xfrm>
          <a:off x="12954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122572</xdr:rowOff>
    </xdr:from>
    <xdr:ext cx="762000" cy="259045"/>
    <xdr:sp macro="" textlink="">
      <xdr:nvSpPr>
        <xdr:cNvPr id="456" name="テキスト ボックス 455"/>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静岡県菊川市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60420</xdr:rowOff>
    </xdr:from>
    <xdr:to>
      <xdr:col>4</xdr:col>
      <xdr:colOff>1117600</xdr:colOff>
      <xdr:row>19</xdr:row>
      <xdr:rowOff>88576</xdr:rowOff>
    </xdr:to>
    <xdr:cxnSp macro="">
      <xdr:nvCxnSpPr>
        <xdr:cNvPr id="50" name="直線コネクタ 49"/>
        <xdr:cNvCxnSpPr/>
      </xdr:nvCxnSpPr>
      <xdr:spPr bwMode="auto">
        <a:xfrm>
          <a:off x="5003800" y="3365595"/>
          <a:ext cx="6477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60420</xdr:rowOff>
    </xdr:from>
    <xdr:to>
      <xdr:col>4</xdr:col>
      <xdr:colOff>469900</xdr:colOff>
      <xdr:row>19</xdr:row>
      <xdr:rowOff>84709</xdr:rowOff>
    </xdr:to>
    <xdr:cxnSp macro="">
      <xdr:nvCxnSpPr>
        <xdr:cNvPr id="53" name="直線コネクタ 52"/>
        <xdr:cNvCxnSpPr/>
      </xdr:nvCxnSpPr>
      <xdr:spPr bwMode="auto">
        <a:xfrm flipV="1">
          <a:off x="4305300" y="3365595"/>
          <a:ext cx="698500" cy="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84709</xdr:rowOff>
    </xdr:from>
    <xdr:to>
      <xdr:col>3</xdr:col>
      <xdr:colOff>904875</xdr:colOff>
      <xdr:row>19</xdr:row>
      <xdr:rowOff>141783</xdr:rowOff>
    </xdr:to>
    <xdr:cxnSp macro="">
      <xdr:nvCxnSpPr>
        <xdr:cNvPr id="56" name="直線コネクタ 55"/>
        <xdr:cNvCxnSpPr/>
      </xdr:nvCxnSpPr>
      <xdr:spPr bwMode="auto">
        <a:xfrm flipV="1">
          <a:off x="3606800" y="3389884"/>
          <a:ext cx="6985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117704</xdr:rowOff>
    </xdr:from>
    <xdr:to>
      <xdr:col>3</xdr:col>
      <xdr:colOff>206375</xdr:colOff>
      <xdr:row>19</xdr:row>
      <xdr:rowOff>141783</xdr:rowOff>
    </xdr:to>
    <xdr:cxnSp macro="">
      <xdr:nvCxnSpPr>
        <xdr:cNvPr id="59" name="直線コネクタ 58"/>
        <xdr:cNvCxnSpPr/>
      </xdr:nvCxnSpPr>
      <xdr:spPr bwMode="auto">
        <a:xfrm>
          <a:off x="2908300" y="3422879"/>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37776</xdr:rowOff>
    </xdr:from>
    <xdr:to>
      <xdr:col>5</xdr:col>
      <xdr:colOff>34925</xdr:colOff>
      <xdr:row>19</xdr:row>
      <xdr:rowOff>139376</xdr:rowOff>
    </xdr:to>
    <xdr:sp macro="" textlink="">
      <xdr:nvSpPr>
        <xdr:cNvPr id="69" name="円/楕円 68"/>
        <xdr:cNvSpPr/>
      </xdr:nvSpPr>
      <xdr:spPr bwMode="auto">
        <a:xfrm>
          <a:off x="5600700" y="33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9853</xdr:rowOff>
    </xdr:from>
    <xdr:ext cx="762000" cy="259045"/>
    <xdr:sp macro="" textlink="">
      <xdr:nvSpPr>
        <xdr:cNvPr id="70" name="人口1人当たり決算額の推移該当値テキスト130"/>
        <xdr:cNvSpPr txBox="1"/>
      </xdr:nvSpPr>
      <xdr:spPr>
        <a:xfrm>
          <a:off x="5740400" y="33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68,517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9620</xdr:rowOff>
    </xdr:from>
    <xdr:to>
      <xdr:col>4</xdr:col>
      <xdr:colOff>520700</xdr:colOff>
      <xdr:row>19</xdr:row>
      <xdr:rowOff>111220</xdr:rowOff>
    </xdr:to>
    <xdr:sp macro="" textlink="">
      <xdr:nvSpPr>
        <xdr:cNvPr id="71" name="円/楕円 70"/>
        <xdr:cNvSpPr/>
      </xdr:nvSpPr>
      <xdr:spPr bwMode="auto">
        <a:xfrm>
          <a:off x="4953000" y="33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95997</xdr:rowOff>
    </xdr:from>
    <xdr:ext cx="736600" cy="259045"/>
    <xdr:sp macro="" textlink="">
      <xdr:nvSpPr>
        <xdr:cNvPr id="72" name="テキスト ボックス 71"/>
        <xdr:cNvSpPr txBox="1"/>
      </xdr:nvSpPr>
      <xdr:spPr>
        <a:xfrm>
          <a:off x="4622800" y="340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69,995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33909</xdr:rowOff>
    </xdr:from>
    <xdr:to>
      <xdr:col>3</xdr:col>
      <xdr:colOff>955675</xdr:colOff>
      <xdr:row>19</xdr:row>
      <xdr:rowOff>135509</xdr:rowOff>
    </xdr:to>
    <xdr:sp macro="" textlink="">
      <xdr:nvSpPr>
        <xdr:cNvPr id="73" name="円/楕円 72"/>
        <xdr:cNvSpPr/>
      </xdr:nvSpPr>
      <xdr:spPr bwMode="auto">
        <a:xfrm>
          <a:off x="4254500" y="333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120286</xdr:rowOff>
    </xdr:from>
    <xdr:ext cx="762000" cy="259045"/>
    <xdr:sp macro="" textlink="">
      <xdr:nvSpPr>
        <xdr:cNvPr id="74" name="テキスト ボックス 73"/>
        <xdr:cNvSpPr txBox="1"/>
      </xdr:nvSpPr>
      <xdr:spPr>
        <a:xfrm>
          <a:off x="3924300" y="34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90983</xdr:rowOff>
    </xdr:from>
    <xdr:to>
      <xdr:col>3</xdr:col>
      <xdr:colOff>257175</xdr:colOff>
      <xdr:row>20</xdr:row>
      <xdr:rowOff>21133</xdr:rowOff>
    </xdr:to>
    <xdr:sp macro="" textlink="">
      <xdr:nvSpPr>
        <xdr:cNvPr id="75" name="円/楕円 74"/>
        <xdr:cNvSpPr/>
      </xdr:nvSpPr>
      <xdr:spPr bwMode="auto">
        <a:xfrm>
          <a:off x="3556000" y="33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5910</xdr:rowOff>
    </xdr:from>
    <xdr:ext cx="762000" cy="259045"/>
    <xdr:sp macro="" textlink="">
      <xdr:nvSpPr>
        <xdr:cNvPr id="76" name="テキスト ボックス 75"/>
        <xdr:cNvSpPr txBox="1"/>
      </xdr:nvSpPr>
      <xdr:spPr>
        <a:xfrm>
          <a:off x="3225800" y="3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66904</xdr:rowOff>
    </xdr:from>
    <xdr:to>
      <xdr:col>2</xdr:col>
      <xdr:colOff>692150</xdr:colOff>
      <xdr:row>19</xdr:row>
      <xdr:rowOff>168504</xdr:rowOff>
    </xdr:to>
    <xdr:sp macro="" textlink="">
      <xdr:nvSpPr>
        <xdr:cNvPr id="77" name="円/楕円 76"/>
        <xdr:cNvSpPr/>
      </xdr:nvSpPr>
      <xdr:spPr bwMode="auto">
        <a:xfrm>
          <a:off x="2857500" y="337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153281</xdr:rowOff>
    </xdr:from>
    <xdr:ext cx="762000" cy="259045"/>
    <xdr:sp macro="" textlink="">
      <xdr:nvSpPr>
        <xdr:cNvPr id="78" name="テキスト ボックス 77"/>
        <xdr:cNvSpPr txBox="1"/>
      </xdr:nvSpPr>
      <xdr:spPr>
        <a:xfrm>
          <a:off x="2527300" y="34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10757</xdr:rowOff>
    </xdr:from>
    <xdr:to>
      <xdr:col>4</xdr:col>
      <xdr:colOff>1117600</xdr:colOff>
      <xdr:row>36</xdr:row>
      <xdr:rowOff>28885</xdr:rowOff>
    </xdr:to>
    <xdr:cxnSp macro="">
      <xdr:nvCxnSpPr>
        <xdr:cNvPr id="110" name="直線コネクタ 109"/>
        <xdr:cNvCxnSpPr/>
      </xdr:nvCxnSpPr>
      <xdr:spPr bwMode="auto">
        <a:xfrm>
          <a:off x="5003800" y="6964007"/>
          <a:ext cx="647700" cy="1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342090</xdr:rowOff>
    </xdr:from>
    <xdr:to>
      <xdr:col>4</xdr:col>
      <xdr:colOff>469900</xdr:colOff>
      <xdr:row>36</xdr:row>
      <xdr:rowOff>10757</xdr:rowOff>
    </xdr:to>
    <xdr:cxnSp macro="">
      <xdr:nvCxnSpPr>
        <xdr:cNvPr id="113" name="直線コネクタ 112"/>
        <xdr:cNvCxnSpPr/>
      </xdr:nvCxnSpPr>
      <xdr:spPr bwMode="auto">
        <a:xfrm>
          <a:off x="4305300" y="6952440"/>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265578</xdr:rowOff>
    </xdr:from>
    <xdr:to>
      <xdr:col>3</xdr:col>
      <xdr:colOff>904875</xdr:colOff>
      <xdr:row>35</xdr:row>
      <xdr:rowOff>342090</xdr:rowOff>
    </xdr:to>
    <xdr:cxnSp macro="">
      <xdr:nvCxnSpPr>
        <xdr:cNvPr id="116" name="直線コネクタ 115"/>
        <xdr:cNvCxnSpPr/>
      </xdr:nvCxnSpPr>
      <xdr:spPr bwMode="auto">
        <a:xfrm>
          <a:off x="3606800" y="6875928"/>
          <a:ext cx="698500" cy="7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247358</xdr:rowOff>
    </xdr:from>
    <xdr:to>
      <xdr:col>3</xdr:col>
      <xdr:colOff>206375</xdr:colOff>
      <xdr:row>35</xdr:row>
      <xdr:rowOff>265578</xdr:rowOff>
    </xdr:to>
    <xdr:cxnSp macro="">
      <xdr:nvCxnSpPr>
        <xdr:cNvPr id="119" name="直線コネクタ 118"/>
        <xdr:cNvCxnSpPr/>
      </xdr:nvCxnSpPr>
      <xdr:spPr bwMode="auto">
        <a:xfrm>
          <a:off x="2908300" y="6857708"/>
          <a:ext cx="698500" cy="1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320985</xdr:rowOff>
    </xdr:from>
    <xdr:to>
      <xdr:col>5</xdr:col>
      <xdr:colOff>34925</xdr:colOff>
      <xdr:row>36</xdr:row>
      <xdr:rowOff>79685</xdr:rowOff>
    </xdr:to>
    <xdr:sp macro="" textlink="">
      <xdr:nvSpPr>
        <xdr:cNvPr id="129" name="円/楕円 128"/>
        <xdr:cNvSpPr/>
      </xdr:nvSpPr>
      <xdr:spPr bwMode="auto">
        <a:xfrm>
          <a:off x="5600700" y="693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293062</xdr:rowOff>
    </xdr:from>
    <xdr:ext cx="762000" cy="259045"/>
    <xdr:sp macro="" textlink="">
      <xdr:nvSpPr>
        <xdr:cNvPr id="130" name="人口1人当たり決算額の推移該当値テキスト445"/>
        <xdr:cNvSpPr txBox="1"/>
      </xdr:nvSpPr>
      <xdr:spPr>
        <a:xfrm>
          <a:off x="5740400" y="690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302857</xdr:rowOff>
    </xdr:from>
    <xdr:to>
      <xdr:col>4</xdr:col>
      <xdr:colOff>520700</xdr:colOff>
      <xdr:row>36</xdr:row>
      <xdr:rowOff>61557</xdr:rowOff>
    </xdr:to>
    <xdr:sp macro="" textlink="">
      <xdr:nvSpPr>
        <xdr:cNvPr id="131" name="円/楕円 130"/>
        <xdr:cNvSpPr/>
      </xdr:nvSpPr>
      <xdr:spPr bwMode="auto">
        <a:xfrm>
          <a:off x="4953000" y="691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46334</xdr:rowOff>
    </xdr:from>
    <xdr:ext cx="736600" cy="259045"/>
    <xdr:sp macro="" textlink="">
      <xdr:nvSpPr>
        <xdr:cNvPr id="132" name="テキスト ボックス 131"/>
        <xdr:cNvSpPr txBox="1"/>
      </xdr:nvSpPr>
      <xdr:spPr>
        <a:xfrm>
          <a:off x="4622800" y="6999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291290</xdr:rowOff>
    </xdr:from>
    <xdr:to>
      <xdr:col>3</xdr:col>
      <xdr:colOff>955675</xdr:colOff>
      <xdr:row>36</xdr:row>
      <xdr:rowOff>49990</xdr:rowOff>
    </xdr:to>
    <xdr:sp macro="" textlink="">
      <xdr:nvSpPr>
        <xdr:cNvPr id="133" name="円/楕円 132"/>
        <xdr:cNvSpPr/>
      </xdr:nvSpPr>
      <xdr:spPr bwMode="auto">
        <a:xfrm>
          <a:off x="4254500" y="690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34767</xdr:rowOff>
    </xdr:from>
    <xdr:ext cx="762000" cy="259045"/>
    <xdr:sp macro="" textlink="">
      <xdr:nvSpPr>
        <xdr:cNvPr id="134" name="テキスト ボックス 133"/>
        <xdr:cNvSpPr txBox="1"/>
      </xdr:nvSpPr>
      <xdr:spPr>
        <a:xfrm>
          <a:off x="3924300" y="698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214778</xdr:rowOff>
    </xdr:from>
    <xdr:to>
      <xdr:col>3</xdr:col>
      <xdr:colOff>257175</xdr:colOff>
      <xdr:row>35</xdr:row>
      <xdr:rowOff>316378</xdr:rowOff>
    </xdr:to>
    <xdr:sp macro="" textlink="">
      <xdr:nvSpPr>
        <xdr:cNvPr id="135" name="円/楕円 134"/>
        <xdr:cNvSpPr/>
      </xdr:nvSpPr>
      <xdr:spPr bwMode="auto">
        <a:xfrm>
          <a:off x="3556000" y="682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301155</xdr:rowOff>
    </xdr:from>
    <xdr:ext cx="762000" cy="259045"/>
    <xdr:sp macro="" textlink="">
      <xdr:nvSpPr>
        <xdr:cNvPr id="136" name="テキスト ボックス 135"/>
        <xdr:cNvSpPr txBox="1"/>
      </xdr:nvSpPr>
      <xdr:spPr>
        <a:xfrm>
          <a:off x="3225800" y="69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196558</xdr:rowOff>
    </xdr:from>
    <xdr:to>
      <xdr:col>2</xdr:col>
      <xdr:colOff>692150</xdr:colOff>
      <xdr:row>35</xdr:row>
      <xdr:rowOff>298158</xdr:rowOff>
    </xdr:to>
    <xdr:sp macro="" textlink="">
      <xdr:nvSpPr>
        <xdr:cNvPr id="137" name="円/楕円 136"/>
        <xdr:cNvSpPr/>
      </xdr:nvSpPr>
      <xdr:spPr bwMode="auto">
        <a:xfrm>
          <a:off x="2857500" y="680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282935</xdr:rowOff>
    </xdr:from>
    <xdr:ext cx="762000" cy="259045"/>
    <xdr:sp macro="" textlink="">
      <xdr:nvSpPr>
        <xdr:cNvPr id="138" name="テキスト ボックス 137"/>
        <xdr:cNvSpPr txBox="1"/>
      </xdr:nvSpPr>
      <xdr:spPr>
        <a:xfrm>
          <a:off x="2527300" y="68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47,955
45,141
94.19
19,274,774
18,539,984
704,127
11,310,718
18,336,016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18689</xdr:rowOff>
    </xdr:from>
    <xdr:to>
      <xdr:col>6</xdr:col>
      <xdr:colOff>511175</xdr:colOff>
      <xdr:row>38</xdr:row>
      <xdr:rowOff>35361</xdr:rowOff>
    </xdr:to>
    <xdr:cxnSp macro="">
      <xdr:nvCxnSpPr>
        <xdr:cNvPr id="63" name="直線コネクタ 62"/>
        <xdr:cNvCxnSpPr/>
      </xdr:nvCxnSpPr>
      <xdr:spPr>
        <a:xfrm>
          <a:off x="3797300" y="6533789"/>
          <a:ext cx="838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18689</xdr:rowOff>
    </xdr:from>
    <xdr:to>
      <xdr:col>5</xdr:col>
      <xdr:colOff>358775</xdr:colOff>
      <xdr:row>38</xdr:row>
      <xdr:rowOff>31752</xdr:rowOff>
    </xdr:to>
    <xdr:cxnSp macro="">
      <xdr:nvCxnSpPr>
        <xdr:cNvPr id="66" name="直線コネクタ 65"/>
        <xdr:cNvCxnSpPr/>
      </xdr:nvCxnSpPr>
      <xdr:spPr>
        <a:xfrm flipV="1">
          <a:off x="2908300" y="65337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31752</xdr:rowOff>
    </xdr:from>
    <xdr:to>
      <xdr:col>4</xdr:col>
      <xdr:colOff>155575</xdr:colOff>
      <xdr:row>38</xdr:row>
      <xdr:rowOff>73063</xdr:rowOff>
    </xdr:to>
    <xdr:cxnSp macro="">
      <xdr:nvCxnSpPr>
        <xdr:cNvPr id="69" name="直線コネクタ 68"/>
        <xdr:cNvCxnSpPr/>
      </xdr:nvCxnSpPr>
      <xdr:spPr>
        <a:xfrm flipV="1">
          <a:off x="2019300" y="6546852"/>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31703</xdr:rowOff>
    </xdr:from>
    <xdr:to>
      <xdr:col>2</xdr:col>
      <xdr:colOff>638175</xdr:colOff>
      <xdr:row>38</xdr:row>
      <xdr:rowOff>73063</xdr:rowOff>
    </xdr:to>
    <xdr:cxnSp macro="">
      <xdr:nvCxnSpPr>
        <xdr:cNvPr id="72" name="直線コネクタ 71"/>
        <xdr:cNvCxnSpPr/>
      </xdr:nvCxnSpPr>
      <xdr:spPr>
        <a:xfrm>
          <a:off x="1130300" y="6546803"/>
          <a:ext cx="889000" cy="4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156010</xdr:rowOff>
    </xdr:from>
    <xdr:to>
      <xdr:col>6</xdr:col>
      <xdr:colOff>561975</xdr:colOff>
      <xdr:row>38</xdr:row>
      <xdr:rowOff>86161</xdr:rowOff>
    </xdr:to>
    <xdr:sp macro="" textlink="">
      <xdr:nvSpPr>
        <xdr:cNvPr id="82" name="円/楕円 81"/>
        <xdr:cNvSpPr/>
      </xdr:nvSpPr>
      <xdr:spPr>
        <a:xfrm>
          <a:off x="45847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70937</xdr:rowOff>
    </xdr:from>
    <xdr:ext cx="534377" cy="259045"/>
    <xdr:sp macro="" textlink="">
      <xdr:nvSpPr>
        <xdr:cNvPr id="83" name="人件費該当値テキスト"/>
        <xdr:cNvSpPr txBox="1"/>
      </xdr:nvSpPr>
      <xdr:spPr>
        <a:xfrm>
          <a:off x="4686300" y="64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139339</xdr:rowOff>
    </xdr:from>
    <xdr:to>
      <xdr:col>5</xdr:col>
      <xdr:colOff>409575</xdr:colOff>
      <xdr:row>38</xdr:row>
      <xdr:rowOff>69489</xdr:rowOff>
    </xdr:to>
    <xdr:sp macro="" textlink="">
      <xdr:nvSpPr>
        <xdr:cNvPr id="84" name="円/楕円 83"/>
        <xdr:cNvSpPr/>
      </xdr:nvSpPr>
      <xdr:spPr>
        <a:xfrm>
          <a:off x="3746500" y="64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60616</xdr:rowOff>
    </xdr:from>
    <xdr:ext cx="534377" cy="259045"/>
    <xdr:sp macro="" textlink="">
      <xdr:nvSpPr>
        <xdr:cNvPr id="85" name="テキスト ボックス 84"/>
        <xdr:cNvSpPr txBox="1"/>
      </xdr:nvSpPr>
      <xdr:spPr>
        <a:xfrm>
          <a:off x="3530111" y="6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152402</xdr:rowOff>
    </xdr:from>
    <xdr:to>
      <xdr:col>4</xdr:col>
      <xdr:colOff>206375</xdr:colOff>
      <xdr:row>38</xdr:row>
      <xdr:rowOff>82552</xdr:rowOff>
    </xdr:to>
    <xdr:sp macro="" textlink="">
      <xdr:nvSpPr>
        <xdr:cNvPr id="86" name="円/楕円 85"/>
        <xdr:cNvSpPr/>
      </xdr:nvSpPr>
      <xdr:spPr>
        <a:xfrm>
          <a:off x="2857500" y="64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73679</xdr:rowOff>
    </xdr:from>
    <xdr:ext cx="534377" cy="259045"/>
    <xdr:sp macro="" textlink="">
      <xdr:nvSpPr>
        <xdr:cNvPr id="87" name="テキスト ボックス 86"/>
        <xdr:cNvSpPr txBox="1"/>
      </xdr:nvSpPr>
      <xdr:spPr>
        <a:xfrm>
          <a:off x="2641111" y="65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22263</xdr:rowOff>
    </xdr:from>
    <xdr:to>
      <xdr:col>3</xdr:col>
      <xdr:colOff>3175</xdr:colOff>
      <xdr:row>38</xdr:row>
      <xdr:rowOff>123863</xdr:rowOff>
    </xdr:to>
    <xdr:sp macro="" textlink="">
      <xdr:nvSpPr>
        <xdr:cNvPr id="88" name="円/楕円 87"/>
        <xdr:cNvSpPr/>
      </xdr:nvSpPr>
      <xdr:spPr>
        <a:xfrm>
          <a:off x="1968500" y="65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114990</xdr:rowOff>
    </xdr:from>
    <xdr:ext cx="534377" cy="259045"/>
    <xdr:sp macro="" textlink="">
      <xdr:nvSpPr>
        <xdr:cNvPr id="89" name="テキスト ボックス 88"/>
        <xdr:cNvSpPr txBox="1"/>
      </xdr:nvSpPr>
      <xdr:spPr>
        <a:xfrm>
          <a:off x="1752111" y="663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152353</xdr:rowOff>
    </xdr:from>
    <xdr:to>
      <xdr:col>1</xdr:col>
      <xdr:colOff>485775</xdr:colOff>
      <xdr:row>38</xdr:row>
      <xdr:rowOff>82503</xdr:rowOff>
    </xdr:to>
    <xdr:sp macro="" textlink="">
      <xdr:nvSpPr>
        <xdr:cNvPr id="90" name="円/楕円 89"/>
        <xdr:cNvSpPr/>
      </xdr:nvSpPr>
      <xdr:spPr>
        <a:xfrm>
          <a:off x="1079500" y="64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73630</xdr:rowOff>
    </xdr:from>
    <xdr:ext cx="534377" cy="259045"/>
    <xdr:sp macro="" textlink="">
      <xdr:nvSpPr>
        <xdr:cNvPr id="91" name="テキスト ボックス 90"/>
        <xdr:cNvSpPr txBox="1"/>
      </xdr:nvSpPr>
      <xdr:spPr>
        <a:xfrm>
          <a:off x="863111" y="658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123535</xdr:rowOff>
    </xdr:from>
    <xdr:to>
      <xdr:col>6</xdr:col>
      <xdr:colOff>511175</xdr:colOff>
      <xdr:row>58</xdr:row>
      <xdr:rowOff>5185</xdr:rowOff>
    </xdr:to>
    <xdr:cxnSp macro="">
      <xdr:nvCxnSpPr>
        <xdr:cNvPr id="123" name="直線コネクタ 122"/>
        <xdr:cNvCxnSpPr/>
      </xdr:nvCxnSpPr>
      <xdr:spPr>
        <a:xfrm flipV="1">
          <a:off x="3797300" y="9896185"/>
          <a:ext cx="8382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5185</xdr:rowOff>
    </xdr:from>
    <xdr:to>
      <xdr:col>5</xdr:col>
      <xdr:colOff>358775</xdr:colOff>
      <xdr:row>58</xdr:row>
      <xdr:rowOff>59363</xdr:rowOff>
    </xdr:to>
    <xdr:cxnSp macro="">
      <xdr:nvCxnSpPr>
        <xdr:cNvPr id="126" name="直線コネクタ 125"/>
        <xdr:cNvCxnSpPr/>
      </xdr:nvCxnSpPr>
      <xdr:spPr>
        <a:xfrm flipV="1">
          <a:off x="2908300" y="9949285"/>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59363</xdr:rowOff>
    </xdr:from>
    <xdr:to>
      <xdr:col>4</xdr:col>
      <xdr:colOff>155575</xdr:colOff>
      <xdr:row>58</xdr:row>
      <xdr:rowOff>133332</xdr:rowOff>
    </xdr:to>
    <xdr:cxnSp macro="">
      <xdr:nvCxnSpPr>
        <xdr:cNvPr id="129" name="直線コネクタ 128"/>
        <xdr:cNvCxnSpPr/>
      </xdr:nvCxnSpPr>
      <xdr:spPr>
        <a:xfrm flipV="1">
          <a:off x="2019300" y="10003463"/>
          <a:ext cx="8890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133332</xdr:rowOff>
    </xdr:from>
    <xdr:to>
      <xdr:col>2</xdr:col>
      <xdr:colOff>638175</xdr:colOff>
      <xdr:row>59</xdr:row>
      <xdr:rowOff>2246</xdr:rowOff>
    </xdr:to>
    <xdr:cxnSp macro="">
      <xdr:nvCxnSpPr>
        <xdr:cNvPr id="132" name="直線コネクタ 131"/>
        <xdr:cNvCxnSpPr/>
      </xdr:nvCxnSpPr>
      <xdr:spPr>
        <a:xfrm flipV="1">
          <a:off x="1130300" y="10077432"/>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72735</xdr:rowOff>
    </xdr:from>
    <xdr:to>
      <xdr:col>6</xdr:col>
      <xdr:colOff>561975</xdr:colOff>
      <xdr:row>58</xdr:row>
      <xdr:rowOff>2885</xdr:rowOff>
    </xdr:to>
    <xdr:sp macro="" textlink="">
      <xdr:nvSpPr>
        <xdr:cNvPr id="142" name="円/楕円 141"/>
        <xdr:cNvSpPr/>
      </xdr:nvSpPr>
      <xdr:spPr>
        <a:xfrm>
          <a:off x="4584700" y="98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51162</xdr:rowOff>
    </xdr:from>
    <xdr:ext cx="534377" cy="259045"/>
    <xdr:sp macro="" textlink="">
      <xdr:nvSpPr>
        <xdr:cNvPr id="143" name="物件費該当値テキスト"/>
        <xdr:cNvSpPr txBox="1"/>
      </xdr:nvSpPr>
      <xdr:spPr>
        <a:xfrm>
          <a:off x="4686300" y="98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125835</xdr:rowOff>
    </xdr:from>
    <xdr:to>
      <xdr:col>5</xdr:col>
      <xdr:colOff>409575</xdr:colOff>
      <xdr:row>58</xdr:row>
      <xdr:rowOff>55985</xdr:rowOff>
    </xdr:to>
    <xdr:sp macro="" textlink="">
      <xdr:nvSpPr>
        <xdr:cNvPr id="144" name="円/楕円 143"/>
        <xdr:cNvSpPr/>
      </xdr:nvSpPr>
      <xdr:spPr>
        <a:xfrm>
          <a:off x="3746500" y="98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47112</xdr:rowOff>
    </xdr:from>
    <xdr:ext cx="534377" cy="259045"/>
    <xdr:sp macro="" textlink="">
      <xdr:nvSpPr>
        <xdr:cNvPr id="145" name="テキスト ボックス 144"/>
        <xdr:cNvSpPr txBox="1"/>
      </xdr:nvSpPr>
      <xdr:spPr>
        <a:xfrm>
          <a:off x="3530111" y="99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8563</xdr:rowOff>
    </xdr:from>
    <xdr:to>
      <xdr:col>4</xdr:col>
      <xdr:colOff>206375</xdr:colOff>
      <xdr:row>58</xdr:row>
      <xdr:rowOff>110163</xdr:rowOff>
    </xdr:to>
    <xdr:sp macro="" textlink="">
      <xdr:nvSpPr>
        <xdr:cNvPr id="146" name="円/楕円 145"/>
        <xdr:cNvSpPr/>
      </xdr:nvSpPr>
      <xdr:spPr>
        <a:xfrm>
          <a:off x="2857500" y="99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101290</xdr:rowOff>
    </xdr:from>
    <xdr:ext cx="534377" cy="259045"/>
    <xdr:sp macro="" textlink="">
      <xdr:nvSpPr>
        <xdr:cNvPr id="147" name="テキスト ボックス 146"/>
        <xdr:cNvSpPr txBox="1"/>
      </xdr:nvSpPr>
      <xdr:spPr>
        <a:xfrm>
          <a:off x="2641111" y="100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82532</xdr:rowOff>
    </xdr:from>
    <xdr:to>
      <xdr:col>3</xdr:col>
      <xdr:colOff>3175</xdr:colOff>
      <xdr:row>59</xdr:row>
      <xdr:rowOff>12682</xdr:rowOff>
    </xdr:to>
    <xdr:sp macro="" textlink="">
      <xdr:nvSpPr>
        <xdr:cNvPr id="148" name="円/楕円 147"/>
        <xdr:cNvSpPr/>
      </xdr:nvSpPr>
      <xdr:spPr>
        <a:xfrm>
          <a:off x="1968500" y="100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3809</xdr:rowOff>
    </xdr:from>
    <xdr:ext cx="534377" cy="259045"/>
    <xdr:sp macro="" textlink="">
      <xdr:nvSpPr>
        <xdr:cNvPr id="149" name="テキスト ボックス 148"/>
        <xdr:cNvSpPr txBox="1"/>
      </xdr:nvSpPr>
      <xdr:spPr>
        <a:xfrm>
          <a:off x="1752111" y="1011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122896</xdr:rowOff>
    </xdr:from>
    <xdr:to>
      <xdr:col>1</xdr:col>
      <xdr:colOff>485775</xdr:colOff>
      <xdr:row>59</xdr:row>
      <xdr:rowOff>53046</xdr:rowOff>
    </xdr:to>
    <xdr:sp macro="" textlink="">
      <xdr:nvSpPr>
        <xdr:cNvPr id="150" name="円/楕円 149"/>
        <xdr:cNvSpPr/>
      </xdr:nvSpPr>
      <xdr:spPr>
        <a:xfrm>
          <a:off x="1079500" y="100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44173</xdr:rowOff>
    </xdr:from>
    <xdr:ext cx="534377" cy="259045"/>
    <xdr:sp macro="" textlink="">
      <xdr:nvSpPr>
        <xdr:cNvPr id="151" name="テキスト ボックス 150"/>
        <xdr:cNvSpPr txBox="1"/>
      </xdr:nvSpPr>
      <xdr:spPr>
        <a:xfrm>
          <a:off x="863111" y="101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99200</xdr:rowOff>
    </xdr:from>
    <xdr:to>
      <xdr:col>6</xdr:col>
      <xdr:colOff>511175</xdr:colOff>
      <xdr:row>78</xdr:row>
      <xdr:rowOff>101524</xdr:rowOff>
    </xdr:to>
    <xdr:cxnSp macro="">
      <xdr:nvCxnSpPr>
        <xdr:cNvPr id="180" name="直線コネクタ 179"/>
        <xdr:cNvCxnSpPr/>
      </xdr:nvCxnSpPr>
      <xdr:spPr>
        <a:xfrm>
          <a:off x="3797300" y="13472300"/>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99200</xdr:rowOff>
    </xdr:from>
    <xdr:to>
      <xdr:col>5</xdr:col>
      <xdr:colOff>358775</xdr:colOff>
      <xdr:row>78</xdr:row>
      <xdr:rowOff>112573</xdr:rowOff>
    </xdr:to>
    <xdr:cxnSp macro="">
      <xdr:nvCxnSpPr>
        <xdr:cNvPr id="183" name="直線コネクタ 182"/>
        <xdr:cNvCxnSpPr/>
      </xdr:nvCxnSpPr>
      <xdr:spPr>
        <a:xfrm flipV="1">
          <a:off x="2908300" y="1347230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112573</xdr:rowOff>
    </xdr:from>
    <xdr:to>
      <xdr:col>4</xdr:col>
      <xdr:colOff>155575</xdr:colOff>
      <xdr:row>78</xdr:row>
      <xdr:rowOff>129984</xdr:rowOff>
    </xdr:to>
    <xdr:cxnSp macro="">
      <xdr:nvCxnSpPr>
        <xdr:cNvPr id="186" name="直線コネクタ 185"/>
        <xdr:cNvCxnSpPr/>
      </xdr:nvCxnSpPr>
      <xdr:spPr>
        <a:xfrm flipV="1">
          <a:off x="2019300" y="13485673"/>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110820</xdr:rowOff>
    </xdr:from>
    <xdr:to>
      <xdr:col>2</xdr:col>
      <xdr:colOff>638175</xdr:colOff>
      <xdr:row>78</xdr:row>
      <xdr:rowOff>129984</xdr:rowOff>
    </xdr:to>
    <xdr:cxnSp macro="">
      <xdr:nvCxnSpPr>
        <xdr:cNvPr id="189" name="直線コネクタ 188"/>
        <xdr:cNvCxnSpPr/>
      </xdr:nvCxnSpPr>
      <xdr:spPr>
        <a:xfrm>
          <a:off x="1130300" y="13483920"/>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50724</xdr:rowOff>
    </xdr:from>
    <xdr:to>
      <xdr:col>6</xdr:col>
      <xdr:colOff>561975</xdr:colOff>
      <xdr:row>78</xdr:row>
      <xdr:rowOff>152324</xdr:rowOff>
    </xdr:to>
    <xdr:sp macro="" textlink="">
      <xdr:nvSpPr>
        <xdr:cNvPr id="199" name="円/楕円 198"/>
        <xdr:cNvSpPr/>
      </xdr:nvSpPr>
      <xdr:spPr>
        <a:xfrm>
          <a:off x="45847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137101</xdr:rowOff>
    </xdr:from>
    <xdr:ext cx="469744" cy="259045"/>
    <xdr:sp macro="" textlink="">
      <xdr:nvSpPr>
        <xdr:cNvPr id="200" name="維持補修費該当値テキスト"/>
        <xdr:cNvSpPr txBox="1"/>
      </xdr:nvSpPr>
      <xdr:spPr>
        <a:xfrm>
          <a:off x="4686300" y="133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48400</xdr:rowOff>
    </xdr:from>
    <xdr:to>
      <xdr:col>5</xdr:col>
      <xdr:colOff>409575</xdr:colOff>
      <xdr:row>78</xdr:row>
      <xdr:rowOff>150000</xdr:rowOff>
    </xdr:to>
    <xdr:sp macro="" textlink="">
      <xdr:nvSpPr>
        <xdr:cNvPr id="201" name="円/楕円 200"/>
        <xdr:cNvSpPr/>
      </xdr:nvSpPr>
      <xdr:spPr>
        <a:xfrm>
          <a:off x="3746500" y="134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141127</xdr:rowOff>
    </xdr:from>
    <xdr:ext cx="469744" cy="259045"/>
    <xdr:sp macro="" textlink="">
      <xdr:nvSpPr>
        <xdr:cNvPr id="202" name="テキスト ボックス 201"/>
        <xdr:cNvSpPr txBox="1"/>
      </xdr:nvSpPr>
      <xdr:spPr>
        <a:xfrm>
          <a:off x="3562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61773</xdr:rowOff>
    </xdr:from>
    <xdr:to>
      <xdr:col>4</xdr:col>
      <xdr:colOff>206375</xdr:colOff>
      <xdr:row>78</xdr:row>
      <xdr:rowOff>163373</xdr:rowOff>
    </xdr:to>
    <xdr:sp macro="" textlink="">
      <xdr:nvSpPr>
        <xdr:cNvPr id="203" name="円/楕円 202"/>
        <xdr:cNvSpPr/>
      </xdr:nvSpPr>
      <xdr:spPr>
        <a:xfrm>
          <a:off x="2857500" y="134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154500</xdr:rowOff>
    </xdr:from>
    <xdr:ext cx="469744" cy="259045"/>
    <xdr:sp macro="" textlink="">
      <xdr:nvSpPr>
        <xdr:cNvPr id="204" name="テキスト ボックス 203"/>
        <xdr:cNvSpPr txBox="1"/>
      </xdr:nvSpPr>
      <xdr:spPr>
        <a:xfrm>
          <a:off x="2673427" y="1352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79184</xdr:rowOff>
    </xdr:from>
    <xdr:to>
      <xdr:col>3</xdr:col>
      <xdr:colOff>3175</xdr:colOff>
      <xdr:row>79</xdr:row>
      <xdr:rowOff>9334</xdr:rowOff>
    </xdr:to>
    <xdr:sp macro="" textlink="">
      <xdr:nvSpPr>
        <xdr:cNvPr id="205" name="円/楕円 204"/>
        <xdr:cNvSpPr/>
      </xdr:nvSpPr>
      <xdr:spPr>
        <a:xfrm>
          <a:off x="1968500" y="134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461</xdr:rowOff>
    </xdr:from>
    <xdr:ext cx="469744" cy="259045"/>
    <xdr:sp macro="" textlink="">
      <xdr:nvSpPr>
        <xdr:cNvPr id="206" name="テキスト ボックス 205"/>
        <xdr:cNvSpPr txBox="1"/>
      </xdr:nvSpPr>
      <xdr:spPr>
        <a:xfrm>
          <a:off x="1784427" y="135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60020</xdr:rowOff>
    </xdr:from>
    <xdr:to>
      <xdr:col>1</xdr:col>
      <xdr:colOff>485775</xdr:colOff>
      <xdr:row>78</xdr:row>
      <xdr:rowOff>161620</xdr:rowOff>
    </xdr:to>
    <xdr:sp macro="" textlink="">
      <xdr:nvSpPr>
        <xdr:cNvPr id="207" name="円/楕円 206"/>
        <xdr:cNvSpPr/>
      </xdr:nvSpPr>
      <xdr:spPr>
        <a:xfrm>
          <a:off x="1079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152747</xdr:rowOff>
    </xdr:from>
    <xdr:ext cx="469744" cy="259045"/>
    <xdr:sp macro="" textlink="">
      <xdr:nvSpPr>
        <xdr:cNvPr id="208" name="テキスト ボックス 207"/>
        <xdr:cNvSpPr txBox="1"/>
      </xdr:nvSpPr>
      <xdr:spPr>
        <a:xfrm>
          <a:off x="895427" y="135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49346</xdr:rowOff>
    </xdr:from>
    <xdr:to>
      <xdr:col>6</xdr:col>
      <xdr:colOff>511175</xdr:colOff>
      <xdr:row>97</xdr:row>
      <xdr:rowOff>98323</xdr:rowOff>
    </xdr:to>
    <xdr:cxnSp macro="">
      <xdr:nvCxnSpPr>
        <xdr:cNvPr id="242" name="直線コネクタ 241"/>
        <xdr:cNvCxnSpPr/>
      </xdr:nvCxnSpPr>
      <xdr:spPr>
        <a:xfrm flipV="1">
          <a:off x="3797300" y="16679996"/>
          <a:ext cx="8382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98323</xdr:rowOff>
    </xdr:from>
    <xdr:to>
      <xdr:col>5</xdr:col>
      <xdr:colOff>358775</xdr:colOff>
      <xdr:row>97</xdr:row>
      <xdr:rowOff>131942</xdr:rowOff>
    </xdr:to>
    <xdr:cxnSp macro="">
      <xdr:nvCxnSpPr>
        <xdr:cNvPr id="245" name="直線コネクタ 244"/>
        <xdr:cNvCxnSpPr/>
      </xdr:nvCxnSpPr>
      <xdr:spPr>
        <a:xfrm flipV="1">
          <a:off x="2908300" y="16728973"/>
          <a:ext cx="889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131942</xdr:rowOff>
    </xdr:from>
    <xdr:to>
      <xdr:col>4</xdr:col>
      <xdr:colOff>155575</xdr:colOff>
      <xdr:row>98</xdr:row>
      <xdr:rowOff>19213</xdr:rowOff>
    </xdr:to>
    <xdr:cxnSp macro="">
      <xdr:nvCxnSpPr>
        <xdr:cNvPr id="248" name="直線コネクタ 247"/>
        <xdr:cNvCxnSpPr/>
      </xdr:nvCxnSpPr>
      <xdr:spPr>
        <a:xfrm flipV="1">
          <a:off x="2019300" y="16762592"/>
          <a:ext cx="889000" cy="5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19213</xdr:rowOff>
    </xdr:from>
    <xdr:to>
      <xdr:col>2</xdr:col>
      <xdr:colOff>638175</xdr:colOff>
      <xdr:row>98</xdr:row>
      <xdr:rowOff>32344</xdr:rowOff>
    </xdr:to>
    <xdr:cxnSp macro="">
      <xdr:nvCxnSpPr>
        <xdr:cNvPr id="251" name="直線コネクタ 250"/>
        <xdr:cNvCxnSpPr/>
      </xdr:nvCxnSpPr>
      <xdr:spPr>
        <a:xfrm flipV="1">
          <a:off x="1130300" y="16821313"/>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169996</xdr:rowOff>
    </xdr:from>
    <xdr:to>
      <xdr:col>6</xdr:col>
      <xdr:colOff>561975</xdr:colOff>
      <xdr:row>97</xdr:row>
      <xdr:rowOff>100146</xdr:rowOff>
    </xdr:to>
    <xdr:sp macro="" textlink="">
      <xdr:nvSpPr>
        <xdr:cNvPr id="261" name="円/楕円 260"/>
        <xdr:cNvSpPr/>
      </xdr:nvSpPr>
      <xdr:spPr>
        <a:xfrm>
          <a:off x="4584700" y="166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148423</xdr:rowOff>
    </xdr:from>
    <xdr:ext cx="534377" cy="259045"/>
    <xdr:sp macro="" textlink="">
      <xdr:nvSpPr>
        <xdr:cNvPr id="262" name="扶助費該当値テキスト"/>
        <xdr:cNvSpPr txBox="1"/>
      </xdr:nvSpPr>
      <xdr:spPr>
        <a:xfrm>
          <a:off x="4686300" y="166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47523</xdr:rowOff>
    </xdr:from>
    <xdr:to>
      <xdr:col>5</xdr:col>
      <xdr:colOff>409575</xdr:colOff>
      <xdr:row>97</xdr:row>
      <xdr:rowOff>149123</xdr:rowOff>
    </xdr:to>
    <xdr:sp macro="" textlink="">
      <xdr:nvSpPr>
        <xdr:cNvPr id="263" name="円/楕円 262"/>
        <xdr:cNvSpPr/>
      </xdr:nvSpPr>
      <xdr:spPr>
        <a:xfrm>
          <a:off x="3746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140250</xdr:rowOff>
    </xdr:from>
    <xdr:ext cx="534377" cy="259045"/>
    <xdr:sp macro="" textlink="">
      <xdr:nvSpPr>
        <xdr:cNvPr id="264" name="テキスト ボックス 263"/>
        <xdr:cNvSpPr txBox="1"/>
      </xdr:nvSpPr>
      <xdr:spPr>
        <a:xfrm>
          <a:off x="3530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81142</xdr:rowOff>
    </xdr:from>
    <xdr:to>
      <xdr:col>4</xdr:col>
      <xdr:colOff>206375</xdr:colOff>
      <xdr:row>98</xdr:row>
      <xdr:rowOff>11292</xdr:rowOff>
    </xdr:to>
    <xdr:sp macro="" textlink="">
      <xdr:nvSpPr>
        <xdr:cNvPr id="265" name="円/楕円 264"/>
        <xdr:cNvSpPr/>
      </xdr:nvSpPr>
      <xdr:spPr>
        <a:xfrm>
          <a:off x="2857500" y="167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2419</xdr:rowOff>
    </xdr:from>
    <xdr:ext cx="534377" cy="259045"/>
    <xdr:sp macro="" textlink="">
      <xdr:nvSpPr>
        <xdr:cNvPr id="266" name="テキスト ボックス 265"/>
        <xdr:cNvSpPr txBox="1"/>
      </xdr:nvSpPr>
      <xdr:spPr>
        <a:xfrm>
          <a:off x="2641111" y="168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139863</xdr:rowOff>
    </xdr:from>
    <xdr:to>
      <xdr:col>3</xdr:col>
      <xdr:colOff>3175</xdr:colOff>
      <xdr:row>98</xdr:row>
      <xdr:rowOff>70013</xdr:rowOff>
    </xdr:to>
    <xdr:sp macro="" textlink="">
      <xdr:nvSpPr>
        <xdr:cNvPr id="267" name="円/楕円 266"/>
        <xdr:cNvSpPr/>
      </xdr:nvSpPr>
      <xdr:spPr>
        <a:xfrm>
          <a:off x="1968500" y="167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61140</xdr:rowOff>
    </xdr:from>
    <xdr:ext cx="534377" cy="259045"/>
    <xdr:sp macro="" textlink="">
      <xdr:nvSpPr>
        <xdr:cNvPr id="268" name="テキスト ボックス 267"/>
        <xdr:cNvSpPr txBox="1"/>
      </xdr:nvSpPr>
      <xdr:spPr>
        <a:xfrm>
          <a:off x="1752111" y="1686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152994</xdr:rowOff>
    </xdr:from>
    <xdr:to>
      <xdr:col>1</xdr:col>
      <xdr:colOff>485775</xdr:colOff>
      <xdr:row>98</xdr:row>
      <xdr:rowOff>83144</xdr:rowOff>
    </xdr:to>
    <xdr:sp macro="" textlink="">
      <xdr:nvSpPr>
        <xdr:cNvPr id="269" name="円/楕円 268"/>
        <xdr:cNvSpPr/>
      </xdr:nvSpPr>
      <xdr:spPr>
        <a:xfrm>
          <a:off x="1079500" y="167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74271</xdr:rowOff>
    </xdr:from>
    <xdr:ext cx="534377" cy="259045"/>
    <xdr:sp macro="" textlink="">
      <xdr:nvSpPr>
        <xdr:cNvPr id="270" name="テキスト ボックス 269"/>
        <xdr:cNvSpPr txBox="1"/>
      </xdr:nvSpPr>
      <xdr:spPr>
        <a:xfrm>
          <a:off x="863111"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70282</xdr:rowOff>
    </xdr:from>
    <xdr:to>
      <xdr:col>15</xdr:col>
      <xdr:colOff>180975</xdr:colOff>
      <xdr:row>38</xdr:row>
      <xdr:rowOff>115412</xdr:rowOff>
    </xdr:to>
    <xdr:cxnSp macro="">
      <xdr:nvCxnSpPr>
        <xdr:cNvPr id="300" name="直線コネクタ 299"/>
        <xdr:cNvCxnSpPr/>
      </xdr:nvCxnSpPr>
      <xdr:spPr>
        <a:xfrm>
          <a:off x="9639300" y="6585382"/>
          <a:ext cx="8382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70282</xdr:rowOff>
    </xdr:from>
    <xdr:to>
      <xdr:col>14</xdr:col>
      <xdr:colOff>28575</xdr:colOff>
      <xdr:row>38</xdr:row>
      <xdr:rowOff>109239</xdr:rowOff>
    </xdr:to>
    <xdr:cxnSp macro="">
      <xdr:nvCxnSpPr>
        <xdr:cNvPr id="303" name="直線コネクタ 302"/>
        <xdr:cNvCxnSpPr/>
      </xdr:nvCxnSpPr>
      <xdr:spPr>
        <a:xfrm flipV="1">
          <a:off x="8750300" y="6585382"/>
          <a:ext cx="8890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14504</xdr:rowOff>
    </xdr:from>
    <xdr:to>
      <xdr:col>12</xdr:col>
      <xdr:colOff>511175</xdr:colOff>
      <xdr:row>38</xdr:row>
      <xdr:rowOff>109239</xdr:rowOff>
    </xdr:to>
    <xdr:cxnSp macro="">
      <xdr:nvCxnSpPr>
        <xdr:cNvPr id="306" name="直線コネクタ 305"/>
        <xdr:cNvCxnSpPr/>
      </xdr:nvCxnSpPr>
      <xdr:spPr>
        <a:xfrm>
          <a:off x="7861300" y="6529604"/>
          <a:ext cx="889000" cy="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129965</xdr:rowOff>
    </xdr:from>
    <xdr:to>
      <xdr:col>11</xdr:col>
      <xdr:colOff>307975</xdr:colOff>
      <xdr:row>38</xdr:row>
      <xdr:rowOff>14504</xdr:rowOff>
    </xdr:to>
    <xdr:cxnSp macro="">
      <xdr:nvCxnSpPr>
        <xdr:cNvPr id="309" name="直線コネクタ 308"/>
        <xdr:cNvCxnSpPr/>
      </xdr:nvCxnSpPr>
      <xdr:spPr>
        <a:xfrm>
          <a:off x="6972300" y="6473615"/>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64612</xdr:rowOff>
    </xdr:from>
    <xdr:to>
      <xdr:col>15</xdr:col>
      <xdr:colOff>231775</xdr:colOff>
      <xdr:row>38</xdr:row>
      <xdr:rowOff>166212</xdr:rowOff>
    </xdr:to>
    <xdr:sp macro="" textlink="">
      <xdr:nvSpPr>
        <xdr:cNvPr id="319" name="円/楕円 318"/>
        <xdr:cNvSpPr/>
      </xdr:nvSpPr>
      <xdr:spPr>
        <a:xfrm>
          <a:off x="10426700" y="6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43039</xdr:rowOff>
    </xdr:from>
    <xdr:ext cx="534377" cy="259045"/>
    <xdr:sp macro="" textlink="">
      <xdr:nvSpPr>
        <xdr:cNvPr id="320" name="補助費等該当値テキスト"/>
        <xdr:cNvSpPr txBox="1"/>
      </xdr:nvSpPr>
      <xdr:spPr>
        <a:xfrm>
          <a:off x="10528300" y="65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19482</xdr:rowOff>
    </xdr:from>
    <xdr:to>
      <xdr:col>14</xdr:col>
      <xdr:colOff>79375</xdr:colOff>
      <xdr:row>38</xdr:row>
      <xdr:rowOff>121082</xdr:rowOff>
    </xdr:to>
    <xdr:sp macro="" textlink="">
      <xdr:nvSpPr>
        <xdr:cNvPr id="321" name="円/楕円 320"/>
        <xdr:cNvSpPr/>
      </xdr:nvSpPr>
      <xdr:spPr>
        <a:xfrm>
          <a:off x="9588500" y="65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112209</xdr:rowOff>
    </xdr:from>
    <xdr:ext cx="534377" cy="259045"/>
    <xdr:sp macro="" textlink="">
      <xdr:nvSpPr>
        <xdr:cNvPr id="322" name="テキスト ボックス 321"/>
        <xdr:cNvSpPr txBox="1"/>
      </xdr:nvSpPr>
      <xdr:spPr>
        <a:xfrm>
          <a:off x="9372111" y="66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58439</xdr:rowOff>
    </xdr:from>
    <xdr:to>
      <xdr:col>12</xdr:col>
      <xdr:colOff>561975</xdr:colOff>
      <xdr:row>38</xdr:row>
      <xdr:rowOff>160039</xdr:rowOff>
    </xdr:to>
    <xdr:sp macro="" textlink="">
      <xdr:nvSpPr>
        <xdr:cNvPr id="323" name="円/楕円 322"/>
        <xdr:cNvSpPr/>
      </xdr:nvSpPr>
      <xdr:spPr>
        <a:xfrm>
          <a:off x="8699500" y="65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151166</xdr:rowOff>
    </xdr:from>
    <xdr:ext cx="534377" cy="259045"/>
    <xdr:sp macro="" textlink="">
      <xdr:nvSpPr>
        <xdr:cNvPr id="324" name="テキスト ボックス 323"/>
        <xdr:cNvSpPr txBox="1"/>
      </xdr:nvSpPr>
      <xdr:spPr>
        <a:xfrm>
          <a:off x="8483111" y="66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135153</xdr:rowOff>
    </xdr:from>
    <xdr:to>
      <xdr:col>11</xdr:col>
      <xdr:colOff>358775</xdr:colOff>
      <xdr:row>38</xdr:row>
      <xdr:rowOff>65303</xdr:rowOff>
    </xdr:to>
    <xdr:sp macro="" textlink="">
      <xdr:nvSpPr>
        <xdr:cNvPr id="325" name="円/楕円 324"/>
        <xdr:cNvSpPr/>
      </xdr:nvSpPr>
      <xdr:spPr>
        <a:xfrm>
          <a:off x="7810500" y="6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56431</xdr:rowOff>
    </xdr:from>
    <xdr:ext cx="534377" cy="259045"/>
    <xdr:sp macro="" textlink="">
      <xdr:nvSpPr>
        <xdr:cNvPr id="326" name="テキスト ボックス 325"/>
        <xdr:cNvSpPr txBox="1"/>
      </xdr:nvSpPr>
      <xdr:spPr>
        <a:xfrm>
          <a:off x="7594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79165</xdr:rowOff>
    </xdr:from>
    <xdr:to>
      <xdr:col>10</xdr:col>
      <xdr:colOff>155575</xdr:colOff>
      <xdr:row>38</xdr:row>
      <xdr:rowOff>9316</xdr:rowOff>
    </xdr:to>
    <xdr:sp macro="" textlink="">
      <xdr:nvSpPr>
        <xdr:cNvPr id="327" name="円/楕円 326"/>
        <xdr:cNvSpPr/>
      </xdr:nvSpPr>
      <xdr:spPr>
        <a:xfrm>
          <a:off x="6921500" y="6422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xdr:rowOff>
    </xdr:from>
    <xdr:ext cx="534377" cy="259045"/>
    <xdr:sp macro="" textlink="">
      <xdr:nvSpPr>
        <xdr:cNvPr id="328" name="テキスト ボックス 327"/>
        <xdr:cNvSpPr txBox="1"/>
      </xdr:nvSpPr>
      <xdr:spPr>
        <a:xfrm>
          <a:off x="6705111" y="65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30685</xdr:rowOff>
    </xdr:from>
    <xdr:to>
      <xdr:col>15</xdr:col>
      <xdr:colOff>180975</xdr:colOff>
      <xdr:row>59</xdr:row>
      <xdr:rowOff>47123</xdr:rowOff>
    </xdr:to>
    <xdr:cxnSp macro="">
      <xdr:nvCxnSpPr>
        <xdr:cNvPr id="359" name="直線コネクタ 358"/>
        <xdr:cNvCxnSpPr/>
      </xdr:nvCxnSpPr>
      <xdr:spPr>
        <a:xfrm flipV="1">
          <a:off x="9639300" y="10146235"/>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38632</xdr:rowOff>
    </xdr:from>
    <xdr:to>
      <xdr:col>14</xdr:col>
      <xdr:colOff>28575</xdr:colOff>
      <xdr:row>59</xdr:row>
      <xdr:rowOff>47123</xdr:rowOff>
    </xdr:to>
    <xdr:cxnSp macro="">
      <xdr:nvCxnSpPr>
        <xdr:cNvPr id="362" name="直線コネクタ 361"/>
        <xdr:cNvCxnSpPr/>
      </xdr:nvCxnSpPr>
      <xdr:spPr>
        <a:xfrm>
          <a:off x="8750300" y="1015418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24818</xdr:rowOff>
    </xdr:from>
    <xdr:to>
      <xdr:col>12</xdr:col>
      <xdr:colOff>511175</xdr:colOff>
      <xdr:row>59</xdr:row>
      <xdr:rowOff>38632</xdr:rowOff>
    </xdr:to>
    <xdr:cxnSp macro="">
      <xdr:nvCxnSpPr>
        <xdr:cNvPr id="365" name="直線コネクタ 364"/>
        <xdr:cNvCxnSpPr/>
      </xdr:nvCxnSpPr>
      <xdr:spPr>
        <a:xfrm>
          <a:off x="7861300" y="1014036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7" name="テキスト ボックス 366"/>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24818</xdr:rowOff>
    </xdr:from>
    <xdr:to>
      <xdr:col>11</xdr:col>
      <xdr:colOff>307975</xdr:colOff>
      <xdr:row>59</xdr:row>
      <xdr:rowOff>37453</xdr:rowOff>
    </xdr:to>
    <xdr:cxnSp macro="">
      <xdr:nvCxnSpPr>
        <xdr:cNvPr id="368" name="直線コネクタ 367"/>
        <xdr:cNvCxnSpPr/>
      </xdr:nvCxnSpPr>
      <xdr:spPr>
        <a:xfrm flipV="1">
          <a:off x="6972300" y="10140368"/>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151335</xdr:rowOff>
    </xdr:from>
    <xdr:to>
      <xdr:col>15</xdr:col>
      <xdr:colOff>231775</xdr:colOff>
      <xdr:row>59</xdr:row>
      <xdr:rowOff>81485</xdr:rowOff>
    </xdr:to>
    <xdr:sp macro="" textlink="">
      <xdr:nvSpPr>
        <xdr:cNvPr id="378" name="円/楕円 377"/>
        <xdr:cNvSpPr/>
      </xdr:nvSpPr>
      <xdr:spPr>
        <a:xfrm>
          <a:off x="10426700" y="100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112106</xdr:rowOff>
    </xdr:from>
    <xdr:ext cx="534377" cy="259045"/>
    <xdr:sp macro="" textlink="">
      <xdr:nvSpPr>
        <xdr:cNvPr id="379" name="普通建設事業費該当値テキスト"/>
        <xdr:cNvSpPr txBox="1"/>
      </xdr:nvSpPr>
      <xdr:spPr>
        <a:xfrm>
          <a:off x="10528300"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167773</xdr:rowOff>
    </xdr:from>
    <xdr:to>
      <xdr:col>14</xdr:col>
      <xdr:colOff>79375</xdr:colOff>
      <xdr:row>59</xdr:row>
      <xdr:rowOff>97923</xdr:rowOff>
    </xdr:to>
    <xdr:sp macro="" textlink="">
      <xdr:nvSpPr>
        <xdr:cNvPr id="380" name="円/楕円 379"/>
        <xdr:cNvSpPr/>
      </xdr:nvSpPr>
      <xdr:spPr>
        <a:xfrm>
          <a:off x="9588500" y="101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89050</xdr:rowOff>
    </xdr:from>
    <xdr:ext cx="534377" cy="259045"/>
    <xdr:sp macro="" textlink="">
      <xdr:nvSpPr>
        <xdr:cNvPr id="381" name="テキスト ボックス 380"/>
        <xdr:cNvSpPr txBox="1"/>
      </xdr:nvSpPr>
      <xdr:spPr>
        <a:xfrm>
          <a:off x="9372111" y="102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159282</xdr:rowOff>
    </xdr:from>
    <xdr:to>
      <xdr:col>12</xdr:col>
      <xdr:colOff>561975</xdr:colOff>
      <xdr:row>59</xdr:row>
      <xdr:rowOff>89432</xdr:rowOff>
    </xdr:to>
    <xdr:sp macro="" textlink="">
      <xdr:nvSpPr>
        <xdr:cNvPr id="382" name="円/楕円 381"/>
        <xdr:cNvSpPr/>
      </xdr:nvSpPr>
      <xdr:spPr>
        <a:xfrm>
          <a:off x="8699500" y="1010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80559</xdr:rowOff>
    </xdr:from>
    <xdr:ext cx="534377" cy="259045"/>
    <xdr:sp macro="" textlink="">
      <xdr:nvSpPr>
        <xdr:cNvPr id="383" name="テキスト ボックス 382"/>
        <xdr:cNvSpPr txBox="1"/>
      </xdr:nvSpPr>
      <xdr:spPr>
        <a:xfrm>
          <a:off x="8483111" y="1019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145468</xdr:rowOff>
    </xdr:from>
    <xdr:to>
      <xdr:col>11</xdr:col>
      <xdr:colOff>358775</xdr:colOff>
      <xdr:row>59</xdr:row>
      <xdr:rowOff>75618</xdr:rowOff>
    </xdr:to>
    <xdr:sp macro="" textlink="">
      <xdr:nvSpPr>
        <xdr:cNvPr id="384" name="円/楕円 383"/>
        <xdr:cNvSpPr/>
      </xdr:nvSpPr>
      <xdr:spPr>
        <a:xfrm>
          <a:off x="7810500" y="100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66745</xdr:rowOff>
    </xdr:from>
    <xdr:ext cx="534377" cy="259045"/>
    <xdr:sp macro="" textlink="">
      <xdr:nvSpPr>
        <xdr:cNvPr id="385" name="テキスト ボックス 384"/>
        <xdr:cNvSpPr txBox="1"/>
      </xdr:nvSpPr>
      <xdr:spPr>
        <a:xfrm>
          <a:off x="7594111" y="101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158103</xdr:rowOff>
    </xdr:from>
    <xdr:to>
      <xdr:col>10</xdr:col>
      <xdr:colOff>155575</xdr:colOff>
      <xdr:row>59</xdr:row>
      <xdr:rowOff>88253</xdr:rowOff>
    </xdr:to>
    <xdr:sp macro="" textlink="">
      <xdr:nvSpPr>
        <xdr:cNvPr id="386" name="円/楕円 385"/>
        <xdr:cNvSpPr/>
      </xdr:nvSpPr>
      <xdr:spPr>
        <a:xfrm>
          <a:off x="6921500" y="10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79380</xdr:rowOff>
    </xdr:from>
    <xdr:ext cx="534377" cy="259045"/>
    <xdr:sp macro="" textlink="">
      <xdr:nvSpPr>
        <xdr:cNvPr id="387" name="テキスト ボックス 386"/>
        <xdr:cNvSpPr txBox="1"/>
      </xdr:nvSpPr>
      <xdr:spPr>
        <a:xfrm>
          <a:off x="6705111" y="101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33685</xdr:rowOff>
    </xdr:from>
    <xdr:to>
      <xdr:col>15</xdr:col>
      <xdr:colOff>180975</xdr:colOff>
      <xdr:row>79</xdr:row>
      <xdr:rowOff>35771</xdr:rowOff>
    </xdr:to>
    <xdr:cxnSp macro="">
      <xdr:nvCxnSpPr>
        <xdr:cNvPr id="416" name="直線コネクタ 415"/>
        <xdr:cNvCxnSpPr/>
      </xdr:nvCxnSpPr>
      <xdr:spPr>
        <a:xfrm>
          <a:off x="9639300" y="13578235"/>
          <a:ext cx="8382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33685</xdr:rowOff>
    </xdr:from>
    <xdr:to>
      <xdr:col>14</xdr:col>
      <xdr:colOff>28575</xdr:colOff>
      <xdr:row>79</xdr:row>
      <xdr:rowOff>39633</xdr:rowOff>
    </xdr:to>
    <xdr:cxnSp macro="">
      <xdr:nvCxnSpPr>
        <xdr:cNvPr id="419" name="直線コネクタ 418"/>
        <xdr:cNvCxnSpPr/>
      </xdr:nvCxnSpPr>
      <xdr:spPr>
        <a:xfrm flipV="1">
          <a:off x="8750300" y="13578235"/>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156421</xdr:rowOff>
    </xdr:from>
    <xdr:to>
      <xdr:col>15</xdr:col>
      <xdr:colOff>231775</xdr:colOff>
      <xdr:row>79</xdr:row>
      <xdr:rowOff>86571</xdr:rowOff>
    </xdr:to>
    <xdr:sp macro="" textlink="">
      <xdr:nvSpPr>
        <xdr:cNvPr id="429" name="円/楕円 428"/>
        <xdr:cNvSpPr/>
      </xdr:nvSpPr>
      <xdr:spPr>
        <a:xfrm>
          <a:off x="10426700" y="135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106239</xdr:rowOff>
    </xdr:from>
    <xdr:ext cx="469744" cy="259045"/>
    <xdr:sp macro="" textlink="">
      <xdr:nvSpPr>
        <xdr:cNvPr id="430" name="普通建設事業費 （ うち新規整備　）該当値テキスト"/>
        <xdr:cNvSpPr txBox="1"/>
      </xdr:nvSpPr>
      <xdr:spPr>
        <a:xfrm>
          <a:off x="10528300" y="134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154335</xdr:rowOff>
    </xdr:from>
    <xdr:to>
      <xdr:col>14</xdr:col>
      <xdr:colOff>79375</xdr:colOff>
      <xdr:row>79</xdr:row>
      <xdr:rowOff>84485</xdr:rowOff>
    </xdr:to>
    <xdr:sp macro="" textlink="">
      <xdr:nvSpPr>
        <xdr:cNvPr id="431" name="円/楕円 430"/>
        <xdr:cNvSpPr/>
      </xdr:nvSpPr>
      <xdr:spPr>
        <a:xfrm>
          <a:off x="9588500" y="135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75612</xdr:rowOff>
    </xdr:from>
    <xdr:ext cx="469744" cy="259045"/>
    <xdr:sp macro="" textlink="">
      <xdr:nvSpPr>
        <xdr:cNvPr id="432" name="テキスト ボックス 431"/>
        <xdr:cNvSpPr txBox="1"/>
      </xdr:nvSpPr>
      <xdr:spPr>
        <a:xfrm>
          <a:off x="9404427" y="1362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160283</xdr:rowOff>
    </xdr:from>
    <xdr:to>
      <xdr:col>12</xdr:col>
      <xdr:colOff>561975</xdr:colOff>
      <xdr:row>79</xdr:row>
      <xdr:rowOff>90433</xdr:rowOff>
    </xdr:to>
    <xdr:sp macro="" textlink="">
      <xdr:nvSpPr>
        <xdr:cNvPr id="433" name="円/楕円 432"/>
        <xdr:cNvSpPr/>
      </xdr:nvSpPr>
      <xdr:spPr>
        <a:xfrm>
          <a:off x="8699500" y="135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81560</xdr:rowOff>
    </xdr:from>
    <xdr:ext cx="469744" cy="259045"/>
    <xdr:sp macro="" textlink="">
      <xdr:nvSpPr>
        <xdr:cNvPr id="434" name="テキスト ボックス 433"/>
        <xdr:cNvSpPr txBox="1"/>
      </xdr:nvSpPr>
      <xdr:spPr>
        <a:xfrm>
          <a:off x="8515427" y="1362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147456</xdr:rowOff>
    </xdr:from>
    <xdr:to>
      <xdr:col>15</xdr:col>
      <xdr:colOff>180975</xdr:colOff>
      <xdr:row>97</xdr:row>
      <xdr:rowOff>9071</xdr:rowOff>
    </xdr:to>
    <xdr:cxnSp macro="">
      <xdr:nvCxnSpPr>
        <xdr:cNvPr id="465" name="直線コネクタ 464"/>
        <xdr:cNvCxnSpPr/>
      </xdr:nvCxnSpPr>
      <xdr:spPr>
        <a:xfrm flipV="1">
          <a:off x="9639300" y="16435206"/>
          <a:ext cx="838200" cy="20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86207</xdr:rowOff>
    </xdr:from>
    <xdr:to>
      <xdr:col>14</xdr:col>
      <xdr:colOff>28575</xdr:colOff>
      <xdr:row>97</xdr:row>
      <xdr:rowOff>9071</xdr:rowOff>
    </xdr:to>
    <xdr:cxnSp macro="">
      <xdr:nvCxnSpPr>
        <xdr:cNvPr id="468" name="直線コネクタ 467"/>
        <xdr:cNvCxnSpPr/>
      </xdr:nvCxnSpPr>
      <xdr:spPr>
        <a:xfrm>
          <a:off x="8750300" y="16545407"/>
          <a:ext cx="8890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96656</xdr:rowOff>
    </xdr:from>
    <xdr:to>
      <xdr:col>15</xdr:col>
      <xdr:colOff>231775</xdr:colOff>
      <xdr:row>96</xdr:row>
      <xdr:rowOff>26806</xdr:rowOff>
    </xdr:to>
    <xdr:sp macro="" textlink="">
      <xdr:nvSpPr>
        <xdr:cNvPr id="478" name="円/楕円 477"/>
        <xdr:cNvSpPr/>
      </xdr:nvSpPr>
      <xdr:spPr>
        <a:xfrm>
          <a:off x="10426700" y="163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119533</xdr:rowOff>
    </xdr:from>
    <xdr:ext cx="534377" cy="259045"/>
    <xdr:sp macro="" textlink="">
      <xdr:nvSpPr>
        <xdr:cNvPr id="479" name="普通建設事業費 （ うち更新整備　）該当値テキスト"/>
        <xdr:cNvSpPr txBox="1"/>
      </xdr:nvSpPr>
      <xdr:spPr>
        <a:xfrm>
          <a:off x="10528300" y="162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129721</xdr:rowOff>
    </xdr:from>
    <xdr:to>
      <xdr:col>14</xdr:col>
      <xdr:colOff>79375</xdr:colOff>
      <xdr:row>97</xdr:row>
      <xdr:rowOff>59871</xdr:rowOff>
    </xdr:to>
    <xdr:sp macro="" textlink="">
      <xdr:nvSpPr>
        <xdr:cNvPr id="480" name="円/楕円 479"/>
        <xdr:cNvSpPr/>
      </xdr:nvSpPr>
      <xdr:spPr>
        <a:xfrm>
          <a:off x="9588500" y="1658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76398</xdr:rowOff>
    </xdr:from>
    <xdr:ext cx="534377" cy="259045"/>
    <xdr:sp macro="" textlink="">
      <xdr:nvSpPr>
        <xdr:cNvPr id="481" name="テキスト ボックス 480"/>
        <xdr:cNvSpPr txBox="1"/>
      </xdr:nvSpPr>
      <xdr:spPr>
        <a:xfrm>
          <a:off x="9372111" y="163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35407</xdr:rowOff>
    </xdr:from>
    <xdr:to>
      <xdr:col>12</xdr:col>
      <xdr:colOff>561975</xdr:colOff>
      <xdr:row>96</xdr:row>
      <xdr:rowOff>137007</xdr:rowOff>
    </xdr:to>
    <xdr:sp macro="" textlink="">
      <xdr:nvSpPr>
        <xdr:cNvPr id="482" name="円/楕円 481"/>
        <xdr:cNvSpPr/>
      </xdr:nvSpPr>
      <xdr:spPr>
        <a:xfrm>
          <a:off x="8699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128134</xdr:rowOff>
    </xdr:from>
    <xdr:ext cx="534377" cy="259045"/>
    <xdr:sp macro="" textlink="">
      <xdr:nvSpPr>
        <xdr:cNvPr id="483" name="テキスト ボックス 482"/>
        <xdr:cNvSpPr txBox="1"/>
      </xdr:nvSpPr>
      <xdr:spPr>
        <a:xfrm>
          <a:off x="8483111" y="165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138973</xdr:rowOff>
    </xdr:from>
    <xdr:to>
      <xdr:col>23</xdr:col>
      <xdr:colOff>517525</xdr:colOff>
      <xdr:row>38</xdr:row>
      <xdr:rowOff>139574</xdr:rowOff>
    </xdr:to>
    <xdr:cxnSp macro="">
      <xdr:nvCxnSpPr>
        <xdr:cNvPr id="510" name="直線コネクタ 509"/>
        <xdr:cNvCxnSpPr/>
      </xdr:nvCxnSpPr>
      <xdr:spPr>
        <a:xfrm>
          <a:off x="15481300" y="6654073"/>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137357</xdr:rowOff>
    </xdr:from>
    <xdr:to>
      <xdr:col>22</xdr:col>
      <xdr:colOff>365125</xdr:colOff>
      <xdr:row>38</xdr:row>
      <xdr:rowOff>138973</xdr:rowOff>
    </xdr:to>
    <xdr:cxnSp macro="">
      <xdr:nvCxnSpPr>
        <xdr:cNvPr id="513" name="直線コネクタ 512"/>
        <xdr:cNvCxnSpPr/>
      </xdr:nvCxnSpPr>
      <xdr:spPr>
        <a:xfrm>
          <a:off x="14592300" y="6652457"/>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136564</xdr:rowOff>
    </xdr:from>
    <xdr:to>
      <xdr:col>21</xdr:col>
      <xdr:colOff>161925</xdr:colOff>
      <xdr:row>38</xdr:row>
      <xdr:rowOff>137357</xdr:rowOff>
    </xdr:to>
    <xdr:cxnSp macro="">
      <xdr:nvCxnSpPr>
        <xdr:cNvPr id="516" name="直線コネクタ 515"/>
        <xdr:cNvCxnSpPr/>
      </xdr:nvCxnSpPr>
      <xdr:spPr>
        <a:xfrm>
          <a:off x="13703300" y="6651664"/>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136564</xdr:rowOff>
    </xdr:from>
    <xdr:to>
      <xdr:col>19</xdr:col>
      <xdr:colOff>644525</xdr:colOff>
      <xdr:row>38</xdr:row>
      <xdr:rowOff>138537</xdr:rowOff>
    </xdr:to>
    <xdr:cxnSp macro="">
      <xdr:nvCxnSpPr>
        <xdr:cNvPr id="519" name="直線コネクタ 518"/>
        <xdr:cNvCxnSpPr/>
      </xdr:nvCxnSpPr>
      <xdr:spPr>
        <a:xfrm flipV="1">
          <a:off x="12814300" y="6651664"/>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88774</xdr:rowOff>
    </xdr:from>
    <xdr:to>
      <xdr:col>23</xdr:col>
      <xdr:colOff>568325</xdr:colOff>
      <xdr:row>39</xdr:row>
      <xdr:rowOff>18924</xdr:rowOff>
    </xdr:to>
    <xdr:sp macro="" textlink="">
      <xdr:nvSpPr>
        <xdr:cNvPr id="529" name="円/楕円 528"/>
        <xdr:cNvSpPr/>
      </xdr:nvSpPr>
      <xdr:spPr>
        <a:xfrm>
          <a:off x="16268700" y="6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62439</xdr:rowOff>
    </xdr:from>
    <xdr:ext cx="313932" cy="259045"/>
    <xdr:sp macro="" textlink="">
      <xdr:nvSpPr>
        <xdr:cNvPr id="530" name="災害復旧事業費該当値テキスト"/>
        <xdr:cNvSpPr txBox="1"/>
      </xdr:nvSpPr>
      <xdr:spPr>
        <a:xfrm>
          <a:off x="16370300" y="6577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88173</xdr:rowOff>
    </xdr:from>
    <xdr:to>
      <xdr:col>22</xdr:col>
      <xdr:colOff>415925</xdr:colOff>
      <xdr:row>39</xdr:row>
      <xdr:rowOff>18323</xdr:rowOff>
    </xdr:to>
    <xdr:sp macro="" textlink="">
      <xdr:nvSpPr>
        <xdr:cNvPr id="531" name="円/楕円 530"/>
        <xdr:cNvSpPr/>
      </xdr:nvSpPr>
      <xdr:spPr>
        <a:xfrm>
          <a:off x="15430500" y="66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9450</xdr:rowOff>
    </xdr:from>
    <xdr:ext cx="378565" cy="259045"/>
    <xdr:sp macro="" textlink="">
      <xdr:nvSpPr>
        <xdr:cNvPr id="532" name="テキスト ボックス 531"/>
        <xdr:cNvSpPr txBox="1"/>
      </xdr:nvSpPr>
      <xdr:spPr>
        <a:xfrm>
          <a:off x="15292017" y="6696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86557</xdr:rowOff>
    </xdr:from>
    <xdr:to>
      <xdr:col>21</xdr:col>
      <xdr:colOff>212725</xdr:colOff>
      <xdr:row>39</xdr:row>
      <xdr:rowOff>16707</xdr:rowOff>
    </xdr:to>
    <xdr:sp macro="" textlink="">
      <xdr:nvSpPr>
        <xdr:cNvPr id="533" name="円/楕円 532"/>
        <xdr:cNvSpPr/>
      </xdr:nvSpPr>
      <xdr:spPr>
        <a:xfrm>
          <a:off x="14541500" y="66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7834</xdr:rowOff>
    </xdr:from>
    <xdr:ext cx="469744" cy="259045"/>
    <xdr:sp macro="" textlink="">
      <xdr:nvSpPr>
        <xdr:cNvPr id="534" name="テキスト ボックス 533"/>
        <xdr:cNvSpPr txBox="1"/>
      </xdr:nvSpPr>
      <xdr:spPr>
        <a:xfrm>
          <a:off x="14357427" y="66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85764</xdr:rowOff>
    </xdr:from>
    <xdr:to>
      <xdr:col>20</xdr:col>
      <xdr:colOff>9525</xdr:colOff>
      <xdr:row>39</xdr:row>
      <xdr:rowOff>15914</xdr:rowOff>
    </xdr:to>
    <xdr:sp macro="" textlink="">
      <xdr:nvSpPr>
        <xdr:cNvPr id="535" name="円/楕円 534"/>
        <xdr:cNvSpPr/>
      </xdr:nvSpPr>
      <xdr:spPr>
        <a:xfrm>
          <a:off x="13652500" y="66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7041</xdr:rowOff>
    </xdr:from>
    <xdr:ext cx="469744" cy="259045"/>
    <xdr:sp macro="" textlink="">
      <xdr:nvSpPr>
        <xdr:cNvPr id="536" name="テキスト ボックス 535"/>
        <xdr:cNvSpPr txBox="1"/>
      </xdr:nvSpPr>
      <xdr:spPr>
        <a:xfrm>
          <a:off x="13468427" y="669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87737</xdr:rowOff>
    </xdr:from>
    <xdr:to>
      <xdr:col>18</xdr:col>
      <xdr:colOff>492125</xdr:colOff>
      <xdr:row>39</xdr:row>
      <xdr:rowOff>17887</xdr:rowOff>
    </xdr:to>
    <xdr:sp macro="" textlink="">
      <xdr:nvSpPr>
        <xdr:cNvPr id="537" name="円/楕円 536"/>
        <xdr:cNvSpPr/>
      </xdr:nvSpPr>
      <xdr:spPr>
        <a:xfrm>
          <a:off x="12763500" y="66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9014</xdr:rowOff>
    </xdr:from>
    <xdr:ext cx="378565" cy="259045"/>
    <xdr:sp macro="" textlink="">
      <xdr:nvSpPr>
        <xdr:cNvPr id="538" name="テキスト ボックス 537"/>
        <xdr:cNvSpPr txBox="1"/>
      </xdr:nvSpPr>
      <xdr:spPr>
        <a:xfrm>
          <a:off x="12625017" y="669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8458</xdr:rowOff>
    </xdr:from>
    <xdr:to>
      <xdr:col>23</xdr:col>
      <xdr:colOff>517525</xdr:colOff>
      <xdr:row>76</xdr:row>
      <xdr:rowOff>23546</xdr:rowOff>
    </xdr:to>
    <xdr:cxnSp macro="">
      <xdr:nvCxnSpPr>
        <xdr:cNvPr id="616" name="直線コネクタ 615"/>
        <xdr:cNvCxnSpPr/>
      </xdr:nvCxnSpPr>
      <xdr:spPr>
        <a:xfrm flipV="1">
          <a:off x="15481300" y="1303865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13272</xdr:rowOff>
    </xdr:from>
    <xdr:to>
      <xdr:col>22</xdr:col>
      <xdr:colOff>365125</xdr:colOff>
      <xdr:row>76</xdr:row>
      <xdr:rowOff>23546</xdr:rowOff>
    </xdr:to>
    <xdr:cxnSp macro="">
      <xdr:nvCxnSpPr>
        <xdr:cNvPr id="619" name="直線コネクタ 618"/>
        <xdr:cNvCxnSpPr/>
      </xdr:nvCxnSpPr>
      <xdr:spPr>
        <a:xfrm>
          <a:off x="14592300" y="13043472"/>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2172</xdr:rowOff>
    </xdr:from>
    <xdr:to>
      <xdr:col>21</xdr:col>
      <xdr:colOff>161925</xdr:colOff>
      <xdr:row>76</xdr:row>
      <xdr:rowOff>13272</xdr:rowOff>
    </xdr:to>
    <xdr:cxnSp macro="">
      <xdr:nvCxnSpPr>
        <xdr:cNvPr id="622" name="直線コネクタ 621"/>
        <xdr:cNvCxnSpPr/>
      </xdr:nvCxnSpPr>
      <xdr:spPr>
        <a:xfrm>
          <a:off x="13703300" y="1303237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2172</xdr:rowOff>
    </xdr:from>
    <xdr:to>
      <xdr:col>19</xdr:col>
      <xdr:colOff>644525</xdr:colOff>
      <xdr:row>76</xdr:row>
      <xdr:rowOff>17424</xdr:rowOff>
    </xdr:to>
    <xdr:cxnSp macro="">
      <xdr:nvCxnSpPr>
        <xdr:cNvPr id="625" name="直線コネクタ 624"/>
        <xdr:cNvCxnSpPr/>
      </xdr:nvCxnSpPr>
      <xdr:spPr>
        <a:xfrm flipV="1">
          <a:off x="12814300" y="13032372"/>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129108</xdr:rowOff>
    </xdr:from>
    <xdr:to>
      <xdr:col>23</xdr:col>
      <xdr:colOff>568325</xdr:colOff>
      <xdr:row>76</xdr:row>
      <xdr:rowOff>59258</xdr:rowOff>
    </xdr:to>
    <xdr:sp macro="" textlink="">
      <xdr:nvSpPr>
        <xdr:cNvPr id="635" name="円/楕円 634"/>
        <xdr:cNvSpPr/>
      </xdr:nvSpPr>
      <xdr:spPr>
        <a:xfrm>
          <a:off x="16268700" y="129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107535</xdr:rowOff>
    </xdr:from>
    <xdr:ext cx="534377" cy="259045"/>
    <xdr:sp macro="" textlink="">
      <xdr:nvSpPr>
        <xdr:cNvPr id="636" name="公債費該当値テキスト"/>
        <xdr:cNvSpPr txBox="1"/>
      </xdr:nvSpPr>
      <xdr:spPr>
        <a:xfrm>
          <a:off x="16370300" y="129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144196</xdr:rowOff>
    </xdr:from>
    <xdr:to>
      <xdr:col>22</xdr:col>
      <xdr:colOff>415925</xdr:colOff>
      <xdr:row>76</xdr:row>
      <xdr:rowOff>74346</xdr:rowOff>
    </xdr:to>
    <xdr:sp macro="" textlink="">
      <xdr:nvSpPr>
        <xdr:cNvPr id="637" name="円/楕円 636"/>
        <xdr:cNvSpPr/>
      </xdr:nvSpPr>
      <xdr:spPr>
        <a:xfrm>
          <a:off x="15430500" y="130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65473</xdr:rowOff>
    </xdr:from>
    <xdr:ext cx="534377" cy="259045"/>
    <xdr:sp macro="" textlink="">
      <xdr:nvSpPr>
        <xdr:cNvPr id="638" name="テキスト ボックス 637"/>
        <xdr:cNvSpPr txBox="1"/>
      </xdr:nvSpPr>
      <xdr:spPr>
        <a:xfrm>
          <a:off x="15214111" y="130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133921</xdr:rowOff>
    </xdr:from>
    <xdr:to>
      <xdr:col>21</xdr:col>
      <xdr:colOff>212725</xdr:colOff>
      <xdr:row>76</xdr:row>
      <xdr:rowOff>64071</xdr:rowOff>
    </xdr:to>
    <xdr:sp macro="" textlink="">
      <xdr:nvSpPr>
        <xdr:cNvPr id="639" name="円/楕円 638"/>
        <xdr:cNvSpPr/>
      </xdr:nvSpPr>
      <xdr:spPr>
        <a:xfrm>
          <a:off x="14541500" y="129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55199</xdr:rowOff>
    </xdr:from>
    <xdr:ext cx="534377" cy="259045"/>
    <xdr:sp macro="" textlink="">
      <xdr:nvSpPr>
        <xdr:cNvPr id="640" name="テキスト ボックス 639"/>
        <xdr:cNvSpPr txBox="1"/>
      </xdr:nvSpPr>
      <xdr:spPr>
        <a:xfrm>
          <a:off x="14325111" y="130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122822</xdr:rowOff>
    </xdr:from>
    <xdr:to>
      <xdr:col>20</xdr:col>
      <xdr:colOff>9525</xdr:colOff>
      <xdr:row>76</xdr:row>
      <xdr:rowOff>52972</xdr:rowOff>
    </xdr:to>
    <xdr:sp macro="" textlink="">
      <xdr:nvSpPr>
        <xdr:cNvPr id="641" name="円/楕円 640"/>
        <xdr:cNvSpPr/>
      </xdr:nvSpPr>
      <xdr:spPr>
        <a:xfrm>
          <a:off x="13652500" y="129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44099</xdr:rowOff>
    </xdr:from>
    <xdr:ext cx="534377" cy="259045"/>
    <xdr:sp macro="" textlink="">
      <xdr:nvSpPr>
        <xdr:cNvPr id="642" name="テキスト ボックス 641"/>
        <xdr:cNvSpPr txBox="1"/>
      </xdr:nvSpPr>
      <xdr:spPr>
        <a:xfrm>
          <a:off x="13436111" y="130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138075</xdr:rowOff>
    </xdr:from>
    <xdr:to>
      <xdr:col>18</xdr:col>
      <xdr:colOff>492125</xdr:colOff>
      <xdr:row>76</xdr:row>
      <xdr:rowOff>68225</xdr:rowOff>
    </xdr:to>
    <xdr:sp macro="" textlink="">
      <xdr:nvSpPr>
        <xdr:cNvPr id="643" name="円/楕円 642"/>
        <xdr:cNvSpPr/>
      </xdr:nvSpPr>
      <xdr:spPr>
        <a:xfrm>
          <a:off x="12763500" y="129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59351</xdr:rowOff>
    </xdr:from>
    <xdr:ext cx="534377" cy="259045"/>
    <xdr:sp macro="" textlink="">
      <xdr:nvSpPr>
        <xdr:cNvPr id="644" name="テキスト ボックス 643"/>
        <xdr:cNvSpPr txBox="1"/>
      </xdr:nvSpPr>
      <xdr:spPr>
        <a:xfrm>
          <a:off x="12547111" y="130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42490</xdr:rowOff>
    </xdr:from>
    <xdr:to>
      <xdr:col>23</xdr:col>
      <xdr:colOff>517525</xdr:colOff>
      <xdr:row>99</xdr:row>
      <xdr:rowOff>43261</xdr:rowOff>
    </xdr:to>
    <xdr:cxnSp macro="">
      <xdr:nvCxnSpPr>
        <xdr:cNvPr id="673" name="直線コネクタ 672"/>
        <xdr:cNvCxnSpPr/>
      </xdr:nvCxnSpPr>
      <xdr:spPr>
        <a:xfrm>
          <a:off x="15481300" y="17016040"/>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38919</xdr:rowOff>
    </xdr:from>
    <xdr:to>
      <xdr:col>22</xdr:col>
      <xdr:colOff>365125</xdr:colOff>
      <xdr:row>99</xdr:row>
      <xdr:rowOff>42490</xdr:rowOff>
    </xdr:to>
    <xdr:cxnSp macro="">
      <xdr:nvCxnSpPr>
        <xdr:cNvPr id="676" name="直線コネクタ 675"/>
        <xdr:cNvCxnSpPr/>
      </xdr:nvCxnSpPr>
      <xdr:spPr>
        <a:xfrm>
          <a:off x="14592300" y="17012469"/>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28093</xdr:rowOff>
    </xdr:from>
    <xdr:to>
      <xdr:col>21</xdr:col>
      <xdr:colOff>161925</xdr:colOff>
      <xdr:row>99</xdr:row>
      <xdr:rowOff>38919</xdr:rowOff>
    </xdr:to>
    <xdr:cxnSp macro="">
      <xdr:nvCxnSpPr>
        <xdr:cNvPr id="679" name="直線コネクタ 678"/>
        <xdr:cNvCxnSpPr/>
      </xdr:nvCxnSpPr>
      <xdr:spPr>
        <a:xfrm>
          <a:off x="13703300" y="17001643"/>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28093</xdr:rowOff>
    </xdr:from>
    <xdr:to>
      <xdr:col>19</xdr:col>
      <xdr:colOff>644525</xdr:colOff>
      <xdr:row>99</xdr:row>
      <xdr:rowOff>43993</xdr:rowOff>
    </xdr:to>
    <xdr:cxnSp macro="">
      <xdr:nvCxnSpPr>
        <xdr:cNvPr id="682" name="直線コネクタ 681"/>
        <xdr:cNvCxnSpPr/>
      </xdr:nvCxnSpPr>
      <xdr:spPr>
        <a:xfrm flipV="1">
          <a:off x="12814300" y="17001643"/>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163911</xdr:rowOff>
    </xdr:from>
    <xdr:to>
      <xdr:col>23</xdr:col>
      <xdr:colOff>568325</xdr:colOff>
      <xdr:row>99</xdr:row>
      <xdr:rowOff>94061</xdr:rowOff>
    </xdr:to>
    <xdr:sp macro="" textlink="">
      <xdr:nvSpPr>
        <xdr:cNvPr id="692" name="円/楕円 691"/>
        <xdr:cNvSpPr/>
      </xdr:nvSpPr>
      <xdr:spPr>
        <a:xfrm>
          <a:off x="16268700" y="169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108821</xdr:rowOff>
    </xdr:from>
    <xdr:ext cx="378565" cy="259045"/>
    <xdr:sp macro="" textlink="">
      <xdr:nvSpPr>
        <xdr:cNvPr id="693" name="積立金該当値テキスト"/>
        <xdr:cNvSpPr txBox="1"/>
      </xdr:nvSpPr>
      <xdr:spPr>
        <a:xfrm>
          <a:off x="16370300" y="1691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163140</xdr:rowOff>
    </xdr:from>
    <xdr:to>
      <xdr:col>22</xdr:col>
      <xdr:colOff>415925</xdr:colOff>
      <xdr:row>99</xdr:row>
      <xdr:rowOff>93290</xdr:rowOff>
    </xdr:to>
    <xdr:sp macro="" textlink="">
      <xdr:nvSpPr>
        <xdr:cNvPr id="694" name="円/楕円 693"/>
        <xdr:cNvSpPr/>
      </xdr:nvSpPr>
      <xdr:spPr>
        <a:xfrm>
          <a:off x="15430500" y="169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84417</xdr:rowOff>
    </xdr:from>
    <xdr:ext cx="469744" cy="259045"/>
    <xdr:sp macro="" textlink="">
      <xdr:nvSpPr>
        <xdr:cNvPr id="695" name="テキスト ボックス 694"/>
        <xdr:cNvSpPr txBox="1"/>
      </xdr:nvSpPr>
      <xdr:spPr>
        <a:xfrm>
          <a:off x="15246427" y="170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159569</xdr:rowOff>
    </xdr:from>
    <xdr:to>
      <xdr:col>21</xdr:col>
      <xdr:colOff>212725</xdr:colOff>
      <xdr:row>99</xdr:row>
      <xdr:rowOff>89719</xdr:rowOff>
    </xdr:to>
    <xdr:sp macro="" textlink="">
      <xdr:nvSpPr>
        <xdr:cNvPr id="696" name="円/楕円 695"/>
        <xdr:cNvSpPr/>
      </xdr:nvSpPr>
      <xdr:spPr>
        <a:xfrm>
          <a:off x="14541500" y="169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80846</xdr:rowOff>
    </xdr:from>
    <xdr:ext cx="469744" cy="259045"/>
    <xdr:sp macro="" textlink="">
      <xdr:nvSpPr>
        <xdr:cNvPr id="697" name="テキスト ボックス 696"/>
        <xdr:cNvSpPr txBox="1"/>
      </xdr:nvSpPr>
      <xdr:spPr>
        <a:xfrm>
          <a:off x="14357427" y="170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148743</xdr:rowOff>
    </xdr:from>
    <xdr:to>
      <xdr:col>20</xdr:col>
      <xdr:colOff>9525</xdr:colOff>
      <xdr:row>99</xdr:row>
      <xdr:rowOff>78893</xdr:rowOff>
    </xdr:to>
    <xdr:sp macro="" textlink="">
      <xdr:nvSpPr>
        <xdr:cNvPr id="698" name="円/楕円 697"/>
        <xdr:cNvSpPr/>
      </xdr:nvSpPr>
      <xdr:spPr>
        <a:xfrm>
          <a:off x="13652500" y="169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70020</xdr:rowOff>
    </xdr:from>
    <xdr:ext cx="534377" cy="259045"/>
    <xdr:sp macro="" textlink="">
      <xdr:nvSpPr>
        <xdr:cNvPr id="699" name="テキスト ボックス 698"/>
        <xdr:cNvSpPr txBox="1"/>
      </xdr:nvSpPr>
      <xdr:spPr>
        <a:xfrm>
          <a:off x="13436111" y="1704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164643</xdr:rowOff>
    </xdr:from>
    <xdr:to>
      <xdr:col>18</xdr:col>
      <xdr:colOff>492125</xdr:colOff>
      <xdr:row>99</xdr:row>
      <xdr:rowOff>94793</xdr:rowOff>
    </xdr:to>
    <xdr:sp macro="" textlink="">
      <xdr:nvSpPr>
        <xdr:cNvPr id="700" name="円/楕円 699"/>
        <xdr:cNvSpPr/>
      </xdr:nvSpPr>
      <xdr:spPr>
        <a:xfrm>
          <a:off x="12763500" y="169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85920</xdr:rowOff>
    </xdr:from>
    <xdr:ext cx="378565" cy="259045"/>
    <xdr:sp macro="" textlink="">
      <xdr:nvSpPr>
        <xdr:cNvPr id="701" name="テキスト ボックス 700"/>
        <xdr:cNvSpPr txBox="1"/>
      </xdr:nvSpPr>
      <xdr:spPr>
        <a:xfrm>
          <a:off x="12625017" y="17059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77429</xdr:rowOff>
    </xdr:from>
    <xdr:to>
      <xdr:col>32</xdr:col>
      <xdr:colOff>187325</xdr:colOff>
      <xdr:row>37</xdr:row>
      <xdr:rowOff>85842</xdr:rowOff>
    </xdr:to>
    <xdr:cxnSp macro="">
      <xdr:nvCxnSpPr>
        <xdr:cNvPr id="728" name="直線コネクタ 727"/>
        <xdr:cNvCxnSpPr/>
      </xdr:nvCxnSpPr>
      <xdr:spPr>
        <a:xfrm>
          <a:off x="21323300" y="6421079"/>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77429</xdr:rowOff>
    </xdr:from>
    <xdr:to>
      <xdr:col>31</xdr:col>
      <xdr:colOff>34925</xdr:colOff>
      <xdr:row>37</xdr:row>
      <xdr:rowOff>96175</xdr:rowOff>
    </xdr:to>
    <xdr:cxnSp macro="">
      <xdr:nvCxnSpPr>
        <xdr:cNvPr id="731" name="直線コネクタ 730"/>
        <xdr:cNvCxnSpPr/>
      </xdr:nvCxnSpPr>
      <xdr:spPr>
        <a:xfrm flipV="1">
          <a:off x="20434300" y="642107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96175</xdr:rowOff>
    </xdr:from>
    <xdr:to>
      <xdr:col>29</xdr:col>
      <xdr:colOff>517525</xdr:colOff>
      <xdr:row>38</xdr:row>
      <xdr:rowOff>109068</xdr:rowOff>
    </xdr:to>
    <xdr:cxnSp macro="">
      <xdr:nvCxnSpPr>
        <xdr:cNvPr id="734" name="直線コネクタ 733"/>
        <xdr:cNvCxnSpPr/>
      </xdr:nvCxnSpPr>
      <xdr:spPr>
        <a:xfrm flipV="1">
          <a:off x="19545300" y="6439825"/>
          <a:ext cx="889000" cy="18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101112</xdr:rowOff>
    </xdr:from>
    <xdr:to>
      <xdr:col>28</xdr:col>
      <xdr:colOff>314325</xdr:colOff>
      <xdr:row>38</xdr:row>
      <xdr:rowOff>109068</xdr:rowOff>
    </xdr:to>
    <xdr:cxnSp macro="">
      <xdr:nvCxnSpPr>
        <xdr:cNvPr id="737" name="直線コネクタ 736"/>
        <xdr:cNvCxnSpPr/>
      </xdr:nvCxnSpPr>
      <xdr:spPr>
        <a:xfrm>
          <a:off x="18656300" y="6616212"/>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35042</xdr:rowOff>
    </xdr:from>
    <xdr:to>
      <xdr:col>32</xdr:col>
      <xdr:colOff>238125</xdr:colOff>
      <xdr:row>37</xdr:row>
      <xdr:rowOff>136642</xdr:rowOff>
    </xdr:to>
    <xdr:sp macro="" textlink="">
      <xdr:nvSpPr>
        <xdr:cNvPr id="747" name="円/楕円 746"/>
        <xdr:cNvSpPr/>
      </xdr:nvSpPr>
      <xdr:spPr>
        <a:xfrm>
          <a:off x="221107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57919</xdr:rowOff>
    </xdr:from>
    <xdr:ext cx="469744" cy="259045"/>
    <xdr:sp macro="" textlink="">
      <xdr:nvSpPr>
        <xdr:cNvPr id="748" name="投資及び出資金該当値テキスト"/>
        <xdr:cNvSpPr txBox="1"/>
      </xdr:nvSpPr>
      <xdr:spPr>
        <a:xfrm>
          <a:off x="22212300" y="623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26629</xdr:rowOff>
    </xdr:from>
    <xdr:to>
      <xdr:col>31</xdr:col>
      <xdr:colOff>85725</xdr:colOff>
      <xdr:row>37</xdr:row>
      <xdr:rowOff>128229</xdr:rowOff>
    </xdr:to>
    <xdr:sp macro="" textlink="">
      <xdr:nvSpPr>
        <xdr:cNvPr id="749" name="円/楕円 748"/>
        <xdr:cNvSpPr/>
      </xdr:nvSpPr>
      <xdr:spPr>
        <a:xfrm>
          <a:off x="21272500" y="63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144756</xdr:rowOff>
    </xdr:from>
    <xdr:ext cx="469744" cy="259045"/>
    <xdr:sp macro="" textlink="">
      <xdr:nvSpPr>
        <xdr:cNvPr id="750" name="テキスト ボックス 749"/>
        <xdr:cNvSpPr txBox="1"/>
      </xdr:nvSpPr>
      <xdr:spPr>
        <a:xfrm>
          <a:off x="21088427" y="61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45375</xdr:rowOff>
    </xdr:from>
    <xdr:to>
      <xdr:col>29</xdr:col>
      <xdr:colOff>568325</xdr:colOff>
      <xdr:row>37</xdr:row>
      <xdr:rowOff>146975</xdr:rowOff>
    </xdr:to>
    <xdr:sp macro="" textlink="">
      <xdr:nvSpPr>
        <xdr:cNvPr id="751" name="円/楕円 750"/>
        <xdr:cNvSpPr/>
      </xdr:nvSpPr>
      <xdr:spPr>
        <a:xfrm>
          <a:off x="20383500" y="63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163502</xdr:rowOff>
    </xdr:from>
    <xdr:ext cx="469744" cy="259045"/>
    <xdr:sp macro="" textlink="">
      <xdr:nvSpPr>
        <xdr:cNvPr id="752" name="テキスト ボックス 751"/>
        <xdr:cNvSpPr txBox="1"/>
      </xdr:nvSpPr>
      <xdr:spPr>
        <a:xfrm>
          <a:off x="20199427" y="61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58268</xdr:rowOff>
    </xdr:from>
    <xdr:to>
      <xdr:col>28</xdr:col>
      <xdr:colOff>365125</xdr:colOff>
      <xdr:row>38</xdr:row>
      <xdr:rowOff>159868</xdr:rowOff>
    </xdr:to>
    <xdr:sp macro="" textlink="">
      <xdr:nvSpPr>
        <xdr:cNvPr id="753" name="円/楕円 752"/>
        <xdr:cNvSpPr/>
      </xdr:nvSpPr>
      <xdr:spPr>
        <a:xfrm>
          <a:off x="19494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150995</xdr:rowOff>
    </xdr:from>
    <xdr:ext cx="378565" cy="259045"/>
    <xdr:sp macro="" textlink="">
      <xdr:nvSpPr>
        <xdr:cNvPr id="754" name="テキスト ボックス 753"/>
        <xdr:cNvSpPr txBox="1"/>
      </xdr:nvSpPr>
      <xdr:spPr>
        <a:xfrm>
          <a:off x="19356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50312</xdr:rowOff>
    </xdr:from>
    <xdr:to>
      <xdr:col>27</xdr:col>
      <xdr:colOff>161925</xdr:colOff>
      <xdr:row>38</xdr:row>
      <xdr:rowOff>151912</xdr:rowOff>
    </xdr:to>
    <xdr:sp macro="" textlink="">
      <xdr:nvSpPr>
        <xdr:cNvPr id="755" name="円/楕円 754"/>
        <xdr:cNvSpPr/>
      </xdr:nvSpPr>
      <xdr:spPr>
        <a:xfrm>
          <a:off x="18605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143039</xdr:rowOff>
    </xdr:from>
    <xdr:ext cx="378565" cy="259045"/>
    <xdr:sp macro="" textlink="">
      <xdr:nvSpPr>
        <xdr:cNvPr id="756" name="テキスト ボックス 755"/>
        <xdr:cNvSpPr txBox="1"/>
      </xdr:nvSpPr>
      <xdr:spPr>
        <a:xfrm>
          <a:off x="18467017" y="66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70720</xdr:rowOff>
    </xdr:from>
    <xdr:to>
      <xdr:col>32</xdr:col>
      <xdr:colOff>187325</xdr:colOff>
      <xdr:row>58</xdr:row>
      <xdr:rowOff>72663</xdr:rowOff>
    </xdr:to>
    <xdr:cxnSp macro="">
      <xdr:nvCxnSpPr>
        <xdr:cNvPr id="785" name="直線コネクタ 784"/>
        <xdr:cNvCxnSpPr/>
      </xdr:nvCxnSpPr>
      <xdr:spPr>
        <a:xfrm>
          <a:off x="21323300" y="1001482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64471</xdr:rowOff>
    </xdr:from>
    <xdr:to>
      <xdr:col>31</xdr:col>
      <xdr:colOff>34925</xdr:colOff>
      <xdr:row>58</xdr:row>
      <xdr:rowOff>70720</xdr:rowOff>
    </xdr:to>
    <xdr:cxnSp macro="">
      <xdr:nvCxnSpPr>
        <xdr:cNvPr id="788" name="直線コネクタ 787"/>
        <xdr:cNvCxnSpPr/>
      </xdr:nvCxnSpPr>
      <xdr:spPr>
        <a:xfrm>
          <a:off x="20434300" y="10008571"/>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43155</xdr:rowOff>
    </xdr:from>
    <xdr:to>
      <xdr:col>29</xdr:col>
      <xdr:colOff>517525</xdr:colOff>
      <xdr:row>58</xdr:row>
      <xdr:rowOff>64471</xdr:rowOff>
    </xdr:to>
    <xdr:cxnSp macro="">
      <xdr:nvCxnSpPr>
        <xdr:cNvPr id="791" name="直線コネクタ 790"/>
        <xdr:cNvCxnSpPr/>
      </xdr:nvCxnSpPr>
      <xdr:spPr>
        <a:xfrm>
          <a:off x="19545300" y="9987255"/>
          <a:ext cx="8890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33839</xdr:rowOff>
    </xdr:from>
    <xdr:to>
      <xdr:col>28</xdr:col>
      <xdr:colOff>314325</xdr:colOff>
      <xdr:row>58</xdr:row>
      <xdr:rowOff>43155</xdr:rowOff>
    </xdr:to>
    <xdr:cxnSp macro="">
      <xdr:nvCxnSpPr>
        <xdr:cNvPr id="794" name="直線コネクタ 793"/>
        <xdr:cNvCxnSpPr/>
      </xdr:nvCxnSpPr>
      <xdr:spPr>
        <a:xfrm>
          <a:off x="18656300" y="9977939"/>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6" name="テキスト ボックス 795"/>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798" name="テキスト ボックス 797"/>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21863</xdr:rowOff>
    </xdr:from>
    <xdr:to>
      <xdr:col>32</xdr:col>
      <xdr:colOff>238125</xdr:colOff>
      <xdr:row>58</xdr:row>
      <xdr:rowOff>123463</xdr:rowOff>
    </xdr:to>
    <xdr:sp macro="" textlink="">
      <xdr:nvSpPr>
        <xdr:cNvPr id="804" name="円/楕円 803"/>
        <xdr:cNvSpPr/>
      </xdr:nvSpPr>
      <xdr:spPr>
        <a:xfrm>
          <a:off x="22110700" y="99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44740</xdr:rowOff>
    </xdr:from>
    <xdr:ext cx="469744" cy="259045"/>
    <xdr:sp macro="" textlink="">
      <xdr:nvSpPr>
        <xdr:cNvPr id="805" name="貸付金該当値テキスト"/>
        <xdr:cNvSpPr txBox="1"/>
      </xdr:nvSpPr>
      <xdr:spPr>
        <a:xfrm>
          <a:off x="22212300" y="98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19920</xdr:rowOff>
    </xdr:from>
    <xdr:to>
      <xdr:col>31</xdr:col>
      <xdr:colOff>85725</xdr:colOff>
      <xdr:row>58</xdr:row>
      <xdr:rowOff>121520</xdr:rowOff>
    </xdr:to>
    <xdr:sp macro="" textlink="">
      <xdr:nvSpPr>
        <xdr:cNvPr id="806" name="円/楕円 805"/>
        <xdr:cNvSpPr/>
      </xdr:nvSpPr>
      <xdr:spPr>
        <a:xfrm>
          <a:off x="21272500" y="99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138047</xdr:rowOff>
    </xdr:from>
    <xdr:ext cx="469744" cy="259045"/>
    <xdr:sp macro="" textlink="">
      <xdr:nvSpPr>
        <xdr:cNvPr id="807" name="テキスト ボックス 806"/>
        <xdr:cNvSpPr txBox="1"/>
      </xdr:nvSpPr>
      <xdr:spPr>
        <a:xfrm>
          <a:off x="21088427" y="97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13671</xdr:rowOff>
    </xdr:from>
    <xdr:to>
      <xdr:col>29</xdr:col>
      <xdr:colOff>568325</xdr:colOff>
      <xdr:row>58</xdr:row>
      <xdr:rowOff>115271</xdr:rowOff>
    </xdr:to>
    <xdr:sp macro="" textlink="">
      <xdr:nvSpPr>
        <xdr:cNvPr id="808" name="円/楕円 807"/>
        <xdr:cNvSpPr/>
      </xdr:nvSpPr>
      <xdr:spPr>
        <a:xfrm>
          <a:off x="20383500" y="99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131798</xdr:rowOff>
    </xdr:from>
    <xdr:ext cx="469744" cy="259045"/>
    <xdr:sp macro="" textlink="">
      <xdr:nvSpPr>
        <xdr:cNvPr id="809" name="テキスト ボックス 808"/>
        <xdr:cNvSpPr txBox="1"/>
      </xdr:nvSpPr>
      <xdr:spPr>
        <a:xfrm>
          <a:off x="20199427" y="97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163805</xdr:rowOff>
    </xdr:from>
    <xdr:to>
      <xdr:col>28</xdr:col>
      <xdr:colOff>365125</xdr:colOff>
      <xdr:row>58</xdr:row>
      <xdr:rowOff>93955</xdr:rowOff>
    </xdr:to>
    <xdr:sp macro="" textlink="">
      <xdr:nvSpPr>
        <xdr:cNvPr id="810" name="円/楕円 809"/>
        <xdr:cNvSpPr/>
      </xdr:nvSpPr>
      <xdr:spPr>
        <a:xfrm>
          <a:off x="19494500" y="9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110482</xdr:rowOff>
    </xdr:from>
    <xdr:ext cx="469744" cy="259045"/>
    <xdr:sp macro="" textlink="">
      <xdr:nvSpPr>
        <xdr:cNvPr id="811" name="テキスト ボックス 810"/>
        <xdr:cNvSpPr txBox="1"/>
      </xdr:nvSpPr>
      <xdr:spPr>
        <a:xfrm>
          <a:off x="19310427" y="97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154489</xdr:rowOff>
    </xdr:from>
    <xdr:to>
      <xdr:col>27</xdr:col>
      <xdr:colOff>161925</xdr:colOff>
      <xdr:row>58</xdr:row>
      <xdr:rowOff>84639</xdr:rowOff>
    </xdr:to>
    <xdr:sp macro="" textlink="">
      <xdr:nvSpPr>
        <xdr:cNvPr id="812" name="円/楕円 811"/>
        <xdr:cNvSpPr/>
      </xdr:nvSpPr>
      <xdr:spPr>
        <a:xfrm>
          <a:off x="18605500" y="99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101166</xdr:rowOff>
    </xdr:from>
    <xdr:ext cx="469744" cy="259045"/>
    <xdr:sp macro="" textlink="">
      <xdr:nvSpPr>
        <xdr:cNvPr id="813" name="テキスト ボックス 812"/>
        <xdr:cNvSpPr txBox="1"/>
      </xdr:nvSpPr>
      <xdr:spPr>
        <a:xfrm>
          <a:off x="18421427" y="97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107029</xdr:rowOff>
    </xdr:from>
    <xdr:to>
      <xdr:col>32</xdr:col>
      <xdr:colOff>187325</xdr:colOff>
      <xdr:row>77</xdr:row>
      <xdr:rowOff>114154</xdr:rowOff>
    </xdr:to>
    <xdr:cxnSp macro="">
      <xdr:nvCxnSpPr>
        <xdr:cNvPr id="843" name="直線コネクタ 842"/>
        <xdr:cNvCxnSpPr/>
      </xdr:nvCxnSpPr>
      <xdr:spPr>
        <a:xfrm flipV="1">
          <a:off x="21323300" y="13308679"/>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114154</xdr:rowOff>
    </xdr:from>
    <xdr:to>
      <xdr:col>31</xdr:col>
      <xdr:colOff>34925</xdr:colOff>
      <xdr:row>77</xdr:row>
      <xdr:rowOff>140957</xdr:rowOff>
    </xdr:to>
    <xdr:cxnSp macro="">
      <xdr:nvCxnSpPr>
        <xdr:cNvPr id="846" name="直線コネクタ 845"/>
        <xdr:cNvCxnSpPr/>
      </xdr:nvCxnSpPr>
      <xdr:spPr>
        <a:xfrm flipV="1">
          <a:off x="20434300" y="13315804"/>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140957</xdr:rowOff>
    </xdr:from>
    <xdr:to>
      <xdr:col>29</xdr:col>
      <xdr:colOff>517525</xdr:colOff>
      <xdr:row>77</xdr:row>
      <xdr:rowOff>162998</xdr:rowOff>
    </xdr:to>
    <xdr:cxnSp macro="">
      <xdr:nvCxnSpPr>
        <xdr:cNvPr id="849" name="直線コネクタ 848"/>
        <xdr:cNvCxnSpPr/>
      </xdr:nvCxnSpPr>
      <xdr:spPr>
        <a:xfrm flipV="1">
          <a:off x="19545300" y="13342607"/>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1" name="テキスト ボックス 850"/>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162998</xdr:rowOff>
    </xdr:from>
    <xdr:to>
      <xdr:col>28</xdr:col>
      <xdr:colOff>314325</xdr:colOff>
      <xdr:row>77</xdr:row>
      <xdr:rowOff>164179</xdr:rowOff>
    </xdr:to>
    <xdr:cxnSp macro="">
      <xdr:nvCxnSpPr>
        <xdr:cNvPr id="852" name="直線コネクタ 851"/>
        <xdr:cNvCxnSpPr/>
      </xdr:nvCxnSpPr>
      <xdr:spPr>
        <a:xfrm flipV="1">
          <a:off x="18656300" y="1336464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4" name="テキスト ボックス 853"/>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6" name="テキスト ボックス 855"/>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56229</xdr:rowOff>
    </xdr:from>
    <xdr:to>
      <xdr:col>32</xdr:col>
      <xdr:colOff>238125</xdr:colOff>
      <xdr:row>77</xdr:row>
      <xdr:rowOff>157829</xdr:rowOff>
    </xdr:to>
    <xdr:sp macro="" textlink="">
      <xdr:nvSpPr>
        <xdr:cNvPr id="862" name="円/楕円 861"/>
        <xdr:cNvSpPr/>
      </xdr:nvSpPr>
      <xdr:spPr>
        <a:xfrm>
          <a:off x="221107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142606</xdr:rowOff>
    </xdr:from>
    <xdr:ext cx="534377" cy="259045"/>
    <xdr:sp macro="" textlink="">
      <xdr:nvSpPr>
        <xdr:cNvPr id="863" name="繰出金該当値テキスト"/>
        <xdr:cNvSpPr txBox="1"/>
      </xdr:nvSpPr>
      <xdr:spPr>
        <a:xfrm>
          <a:off x="22212300" y="131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63354</xdr:rowOff>
    </xdr:from>
    <xdr:to>
      <xdr:col>31</xdr:col>
      <xdr:colOff>85725</xdr:colOff>
      <xdr:row>77</xdr:row>
      <xdr:rowOff>164954</xdr:rowOff>
    </xdr:to>
    <xdr:sp macro="" textlink="">
      <xdr:nvSpPr>
        <xdr:cNvPr id="864" name="円/楕円 863"/>
        <xdr:cNvSpPr/>
      </xdr:nvSpPr>
      <xdr:spPr>
        <a:xfrm>
          <a:off x="21272500" y="132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156081</xdr:rowOff>
    </xdr:from>
    <xdr:ext cx="534377" cy="259045"/>
    <xdr:sp macro="" textlink="">
      <xdr:nvSpPr>
        <xdr:cNvPr id="865" name="テキスト ボックス 864"/>
        <xdr:cNvSpPr txBox="1"/>
      </xdr:nvSpPr>
      <xdr:spPr>
        <a:xfrm>
          <a:off x="21056111" y="133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90157</xdr:rowOff>
    </xdr:from>
    <xdr:to>
      <xdr:col>29</xdr:col>
      <xdr:colOff>568325</xdr:colOff>
      <xdr:row>78</xdr:row>
      <xdr:rowOff>20307</xdr:rowOff>
    </xdr:to>
    <xdr:sp macro="" textlink="">
      <xdr:nvSpPr>
        <xdr:cNvPr id="866" name="円/楕円 865"/>
        <xdr:cNvSpPr/>
      </xdr:nvSpPr>
      <xdr:spPr>
        <a:xfrm>
          <a:off x="20383500" y="13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11434</xdr:rowOff>
    </xdr:from>
    <xdr:ext cx="534377" cy="259045"/>
    <xdr:sp macro="" textlink="">
      <xdr:nvSpPr>
        <xdr:cNvPr id="867" name="テキスト ボックス 866"/>
        <xdr:cNvSpPr txBox="1"/>
      </xdr:nvSpPr>
      <xdr:spPr>
        <a:xfrm>
          <a:off x="20167111" y="133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112198</xdr:rowOff>
    </xdr:from>
    <xdr:to>
      <xdr:col>28</xdr:col>
      <xdr:colOff>365125</xdr:colOff>
      <xdr:row>78</xdr:row>
      <xdr:rowOff>42348</xdr:rowOff>
    </xdr:to>
    <xdr:sp macro="" textlink="">
      <xdr:nvSpPr>
        <xdr:cNvPr id="868" name="円/楕円 867"/>
        <xdr:cNvSpPr/>
      </xdr:nvSpPr>
      <xdr:spPr>
        <a:xfrm>
          <a:off x="19494500" y="133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33475</xdr:rowOff>
    </xdr:from>
    <xdr:ext cx="534377" cy="259045"/>
    <xdr:sp macro="" textlink="">
      <xdr:nvSpPr>
        <xdr:cNvPr id="869" name="テキスト ボックス 868"/>
        <xdr:cNvSpPr txBox="1"/>
      </xdr:nvSpPr>
      <xdr:spPr>
        <a:xfrm>
          <a:off x="19278111" y="134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113379</xdr:rowOff>
    </xdr:from>
    <xdr:to>
      <xdr:col>27</xdr:col>
      <xdr:colOff>161925</xdr:colOff>
      <xdr:row>78</xdr:row>
      <xdr:rowOff>43529</xdr:rowOff>
    </xdr:to>
    <xdr:sp macro="" textlink="">
      <xdr:nvSpPr>
        <xdr:cNvPr id="870" name="円/楕円 869"/>
        <xdr:cNvSpPr/>
      </xdr:nvSpPr>
      <xdr:spPr>
        <a:xfrm>
          <a:off x="18605500" y="133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34656</xdr:rowOff>
    </xdr:from>
    <xdr:ext cx="534377" cy="259045"/>
    <xdr:sp macro="" textlink="">
      <xdr:nvSpPr>
        <xdr:cNvPr id="871" name="テキスト ボックス 870"/>
        <xdr:cNvSpPr txBox="1"/>
      </xdr:nvSpPr>
      <xdr:spPr>
        <a:xfrm>
          <a:off x="18389111" y="134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386,612</a:t>
          </a:r>
          <a:r>
            <a:rPr kumimoji="1" lang="ja-JP" altLang="ja-JP" sz="1100">
              <a:solidFill>
                <a:schemeClr val="dk1"/>
              </a:solidFill>
              <a:effectLst/>
              <a:latin typeface="+mn-lt"/>
              <a:ea typeface="+mn-ea"/>
              <a:cs typeface="+mn-cs"/>
            </a:rPr>
            <a:t>円となっている。類似団体と比較すると当市のコストは類似団体を下回るものが多く、最小値付近を推移している。</a:t>
          </a:r>
          <a:endParaRPr lang="ja-JP" altLang="ja-JP">
            <a:effectLst/>
          </a:endParaRPr>
        </a:p>
        <a:p>
          <a:r>
            <a:rPr kumimoji="1" lang="ja-JP" altLang="ja-JP" sz="1100">
              <a:solidFill>
                <a:schemeClr val="dk1"/>
              </a:solidFill>
              <a:effectLst/>
              <a:latin typeface="+mn-lt"/>
              <a:ea typeface="+mn-ea"/>
              <a:cs typeface="+mn-cs"/>
            </a:rPr>
            <a:t>主な構成項目となっている扶助費は住民一人当たり</a:t>
          </a:r>
          <a:r>
            <a:rPr kumimoji="1" lang="en-US" altLang="ja-JP" sz="1100">
              <a:solidFill>
                <a:schemeClr val="dk1"/>
              </a:solidFill>
              <a:effectLst/>
              <a:latin typeface="+mn-lt"/>
              <a:ea typeface="+mn-ea"/>
              <a:cs typeface="+mn-cs"/>
            </a:rPr>
            <a:t>70,324</a:t>
          </a:r>
          <a:r>
            <a:rPr kumimoji="1" lang="ja-JP" altLang="ja-JP" sz="1100">
              <a:solidFill>
                <a:schemeClr val="dk1"/>
              </a:solidFill>
              <a:effectLst/>
              <a:latin typeface="+mn-lt"/>
              <a:ea typeface="+mn-ea"/>
              <a:cs typeface="+mn-cs"/>
            </a:rPr>
            <a:t>円となっており、類似団体平均よりも住民一人当たりのコストは</a:t>
          </a:r>
          <a:r>
            <a:rPr kumimoji="1" lang="en-US" altLang="ja-JP" sz="1100">
              <a:solidFill>
                <a:schemeClr val="dk1"/>
              </a:solidFill>
              <a:effectLst/>
              <a:latin typeface="+mn-lt"/>
              <a:ea typeface="+mn-ea"/>
              <a:cs typeface="+mn-cs"/>
            </a:rPr>
            <a:t>16</a:t>
          </a:r>
          <a:r>
            <a:rPr lang="en-US" altLang="ja-JP" sz="1100">
              <a:solidFill>
                <a:schemeClr val="dk1"/>
              </a:solidFill>
              <a:effectLst/>
              <a:latin typeface="+mn-lt"/>
              <a:ea typeface="+mn-ea"/>
              <a:cs typeface="+mn-cs"/>
            </a:rPr>
            <a:t>,795</a:t>
          </a:r>
          <a:r>
            <a:rPr lang="ja-JP" altLang="ja-JP" sz="1100">
              <a:solidFill>
                <a:schemeClr val="dk1"/>
              </a:solidFill>
              <a:effectLst/>
              <a:latin typeface="+mn-lt"/>
              <a:ea typeface="+mn-ea"/>
              <a:cs typeface="+mn-cs"/>
            </a:rPr>
            <a:t>円低く、続いて人件費は住民一人当たり</a:t>
          </a:r>
          <a:r>
            <a:rPr lang="en-US" altLang="ja-JP" sz="1100">
              <a:solidFill>
                <a:schemeClr val="dk1"/>
              </a:solidFill>
              <a:effectLst/>
              <a:latin typeface="+mn-lt"/>
              <a:ea typeface="+mn-ea"/>
              <a:cs typeface="+mn-cs"/>
            </a:rPr>
            <a:t>54,390</a:t>
          </a:r>
          <a:r>
            <a:rPr lang="ja-JP" altLang="ja-JP" sz="1100">
              <a:solidFill>
                <a:schemeClr val="dk1"/>
              </a:solidFill>
              <a:effectLst/>
              <a:latin typeface="+mn-lt"/>
              <a:ea typeface="+mn-ea"/>
              <a:cs typeface="+mn-cs"/>
            </a:rPr>
            <a:t>円となり類似団体と比較すると</a:t>
          </a:r>
          <a:r>
            <a:rPr lang="en-US" altLang="ja-JP" sz="1100">
              <a:solidFill>
                <a:schemeClr val="dk1"/>
              </a:solidFill>
              <a:effectLst/>
              <a:latin typeface="+mn-lt"/>
              <a:ea typeface="+mn-ea"/>
              <a:cs typeface="+mn-cs"/>
            </a:rPr>
            <a:t>29,087</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低くなっている。特に人件費は定員管理計画のもとで人員の削減や事務の合理化を図ってきた結果、低い数値になったと思われる。</a:t>
          </a:r>
          <a:endParaRPr lang="ja-JP" altLang="ja-JP">
            <a:effectLst/>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、扶助費の中でも児童</a:t>
          </a:r>
          <a:r>
            <a:rPr kumimoji="1" lang="ja-JP" altLang="ja-JP" sz="1100">
              <a:solidFill>
                <a:schemeClr val="dk1"/>
              </a:solidFill>
              <a:effectLst/>
              <a:latin typeface="+mn-lt"/>
              <a:ea typeface="+mn-ea"/>
              <a:cs typeface="+mn-cs"/>
            </a:rPr>
            <a:t>福祉費や衛生費については類似団体平均を上回る結果となっている。児童福祉費については、政策的に子ども子育て支援に力を入れており</a:t>
          </a:r>
          <a:r>
            <a:rPr lang="ja-JP" altLang="ja-JP" sz="1100">
              <a:solidFill>
                <a:schemeClr val="dk1"/>
              </a:solidFill>
              <a:effectLst/>
              <a:latin typeface="+mn-lt"/>
              <a:ea typeface="+mn-ea"/>
              <a:cs typeface="+mn-cs"/>
            </a:rPr>
            <a:t>民間保育所等へ給付する子ども子育て支援事業費（</a:t>
          </a:r>
          <a:r>
            <a:rPr lang="en-US" altLang="ja-JP" sz="1100">
              <a:solidFill>
                <a:schemeClr val="dk1"/>
              </a:solidFill>
              <a:effectLst/>
              <a:latin typeface="+mn-lt"/>
              <a:ea typeface="+mn-ea"/>
              <a:cs typeface="+mn-cs"/>
            </a:rPr>
            <a:t>956,380</a:t>
          </a:r>
          <a:r>
            <a:rPr lang="ja-JP" altLang="ja-JP"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や児童数や申込み件数の増等による多様な保育推進事業費補助金（</a:t>
          </a:r>
          <a:r>
            <a:rPr kumimoji="1" lang="en-US" altLang="ja-JP" sz="1100">
              <a:solidFill>
                <a:schemeClr val="dk1"/>
              </a:solidFill>
              <a:effectLst/>
              <a:latin typeface="+mn-lt"/>
              <a:ea typeface="+mn-ea"/>
              <a:cs typeface="+mn-cs"/>
            </a:rPr>
            <a:t>58</a:t>
          </a:r>
          <a:r>
            <a:rPr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千円）等が依然として多額となって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また、衛生費については、こども医療費や未熟児養育医療費等高水準であることなどが、類似団体の一人当たりの決算額を上回る要因となった。今後も少子高齢化対策の普及など、社会情勢を反映しての増加が予想されるため、適正な支出となるよう努めていく。</a:t>
          </a:r>
          <a:endParaRPr lang="ja-JP" altLang="ja-JP">
            <a:effectLst/>
          </a:endParaRPr>
        </a:p>
        <a:p>
          <a:r>
            <a:rPr lang="ja-JP" altLang="ja-JP" sz="1100">
              <a:solidFill>
                <a:schemeClr val="dk1"/>
              </a:solidFill>
              <a:effectLst/>
              <a:latin typeface="+mn-lt"/>
              <a:ea typeface="+mn-ea"/>
              <a:cs typeface="+mn-cs"/>
            </a:rPr>
            <a:t>　また、物件費は</a:t>
          </a:r>
          <a:r>
            <a:rPr kumimoji="1"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59,490</a:t>
          </a:r>
          <a:r>
            <a:rPr kumimoji="1" lang="ja-JP" altLang="ja-JP" sz="1100">
              <a:solidFill>
                <a:schemeClr val="dk1"/>
              </a:solidFill>
              <a:effectLst/>
              <a:latin typeface="+mn-lt"/>
              <a:ea typeface="+mn-ea"/>
              <a:cs typeface="+mn-cs"/>
            </a:rPr>
            <a:t>円となっており、類似団体平均よりも住民一人当たりのコストは</a:t>
          </a:r>
          <a:r>
            <a:rPr kumimoji="1" lang="en-US" altLang="ja-JP" sz="1100">
              <a:solidFill>
                <a:schemeClr val="dk1"/>
              </a:solidFill>
              <a:effectLst/>
              <a:latin typeface="+mn-lt"/>
              <a:ea typeface="+mn-ea"/>
              <a:cs typeface="+mn-cs"/>
            </a:rPr>
            <a:t>1</a:t>
          </a:r>
          <a:r>
            <a:rPr lang="en-US" altLang="ja-JP" sz="1100">
              <a:solidFill>
                <a:schemeClr val="dk1"/>
              </a:solidFill>
              <a:effectLst/>
              <a:latin typeface="+mn-lt"/>
              <a:ea typeface="+mn-ea"/>
              <a:cs typeface="+mn-cs"/>
            </a:rPr>
            <a:t>4,182</a:t>
          </a:r>
          <a:r>
            <a:rPr lang="ja-JP" altLang="ja-JP" sz="1100">
              <a:solidFill>
                <a:schemeClr val="dk1"/>
              </a:solidFill>
              <a:effectLst/>
              <a:latin typeface="+mn-lt"/>
              <a:ea typeface="+mn-ea"/>
              <a:cs typeface="+mn-cs"/>
            </a:rPr>
            <a:t>円低くなっているが、年々乖離は縮まっているうえに、数値が上昇している。人件費を抑制している一方で、賃金が類似団体より高い</a:t>
          </a:r>
          <a:r>
            <a:rPr lang="ja-JP" altLang="en-US" sz="1100">
              <a:solidFill>
                <a:schemeClr val="dk1"/>
              </a:solidFill>
              <a:effectLst/>
              <a:latin typeface="+mn-lt"/>
              <a:ea typeface="+mn-ea"/>
              <a:cs typeface="+mn-cs"/>
            </a:rPr>
            <a:t>ことや指定管理者制度導入等による委託料の増額など</a:t>
          </a:r>
          <a:r>
            <a:rPr lang="ja-JP" altLang="ja-JP" sz="1100">
              <a:solidFill>
                <a:schemeClr val="dk1"/>
              </a:solidFill>
              <a:effectLst/>
              <a:latin typeface="+mn-lt"/>
              <a:ea typeface="+mn-ea"/>
              <a:cs typeface="+mn-cs"/>
            </a:rPr>
            <a:t>、物件費の上昇が経常収支比率を上昇させている要因の一つとなっている。</a:t>
          </a:r>
          <a:endParaRPr lang="ja-JP" altLang="ja-JP">
            <a:effectLst/>
          </a:endParaRPr>
        </a:p>
        <a:p>
          <a:r>
            <a:rPr lang="ja-JP" altLang="ja-JP" sz="1100">
              <a:solidFill>
                <a:schemeClr val="dk1"/>
              </a:solidFill>
              <a:effectLst/>
              <a:latin typeface="+mn-lt"/>
              <a:ea typeface="+mn-ea"/>
              <a:cs typeface="+mn-cs"/>
            </a:rPr>
            <a:t>　なお、普通建設事業費も類似団体を下回っているが、うち更新整備費は同額程度となっており、今後も一定額の更新費用が必要となるため、投資的経費の確保も行っていく。</a:t>
          </a:r>
          <a:endParaRPr lang="ja-JP" altLang="ja-JP">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優先順位を付けた中で各種政策及び行財政改革の推進や自主財源の確保を図り、持続的な予算編成が可能となるよう財政運営に努めていく。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47,955
45,141
94.19
19,274,774
18,539,984
704,127
11,310,718
18,336,016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96457</xdr:rowOff>
    </xdr:from>
    <xdr:to>
      <xdr:col>6</xdr:col>
      <xdr:colOff>511175</xdr:colOff>
      <xdr:row>37</xdr:row>
      <xdr:rowOff>153988</xdr:rowOff>
    </xdr:to>
    <xdr:cxnSp macro="">
      <xdr:nvCxnSpPr>
        <xdr:cNvPr id="61" name="直線コネクタ 60"/>
        <xdr:cNvCxnSpPr/>
      </xdr:nvCxnSpPr>
      <xdr:spPr>
        <a:xfrm>
          <a:off x="3797300" y="6440107"/>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96457</xdr:rowOff>
    </xdr:from>
    <xdr:to>
      <xdr:col>5</xdr:col>
      <xdr:colOff>358775</xdr:colOff>
      <xdr:row>37</xdr:row>
      <xdr:rowOff>154559</xdr:rowOff>
    </xdr:to>
    <xdr:cxnSp macro="">
      <xdr:nvCxnSpPr>
        <xdr:cNvPr id="64" name="直線コネクタ 63"/>
        <xdr:cNvCxnSpPr/>
      </xdr:nvCxnSpPr>
      <xdr:spPr>
        <a:xfrm flipV="1">
          <a:off x="2908300" y="644010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154559</xdr:rowOff>
    </xdr:from>
    <xdr:to>
      <xdr:col>4</xdr:col>
      <xdr:colOff>155575</xdr:colOff>
      <xdr:row>38</xdr:row>
      <xdr:rowOff>11494</xdr:rowOff>
    </xdr:to>
    <xdr:cxnSp macro="">
      <xdr:nvCxnSpPr>
        <xdr:cNvPr id="67" name="直線コネクタ 66"/>
        <xdr:cNvCxnSpPr/>
      </xdr:nvCxnSpPr>
      <xdr:spPr>
        <a:xfrm flipV="1">
          <a:off x="2019300" y="6498209"/>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162179</xdr:rowOff>
    </xdr:from>
    <xdr:to>
      <xdr:col>2</xdr:col>
      <xdr:colOff>638175</xdr:colOff>
      <xdr:row>38</xdr:row>
      <xdr:rowOff>11494</xdr:rowOff>
    </xdr:to>
    <xdr:cxnSp macro="">
      <xdr:nvCxnSpPr>
        <xdr:cNvPr id="70" name="直線コネクタ 69"/>
        <xdr:cNvCxnSpPr/>
      </xdr:nvCxnSpPr>
      <xdr:spPr>
        <a:xfrm>
          <a:off x="1130300" y="650582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103188</xdr:rowOff>
    </xdr:from>
    <xdr:to>
      <xdr:col>6</xdr:col>
      <xdr:colOff>561975</xdr:colOff>
      <xdr:row>38</xdr:row>
      <xdr:rowOff>33338</xdr:rowOff>
    </xdr:to>
    <xdr:sp macro="" textlink="">
      <xdr:nvSpPr>
        <xdr:cNvPr id="80" name="円/楕円 79"/>
        <xdr:cNvSpPr/>
      </xdr:nvSpPr>
      <xdr:spPr>
        <a:xfrm>
          <a:off x="45847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18115</xdr:rowOff>
    </xdr:from>
    <xdr:ext cx="469744" cy="259045"/>
    <xdr:sp macro="" textlink="">
      <xdr:nvSpPr>
        <xdr:cNvPr id="81" name="議会費該当値テキスト"/>
        <xdr:cNvSpPr txBox="1"/>
      </xdr:nvSpPr>
      <xdr:spPr>
        <a:xfrm>
          <a:off x="4686300" y="636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45657</xdr:rowOff>
    </xdr:from>
    <xdr:to>
      <xdr:col>5</xdr:col>
      <xdr:colOff>409575</xdr:colOff>
      <xdr:row>37</xdr:row>
      <xdr:rowOff>147257</xdr:rowOff>
    </xdr:to>
    <xdr:sp macro="" textlink="">
      <xdr:nvSpPr>
        <xdr:cNvPr id="82" name="円/楕円 81"/>
        <xdr:cNvSpPr/>
      </xdr:nvSpPr>
      <xdr:spPr>
        <a:xfrm>
          <a:off x="37465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138383</xdr:rowOff>
    </xdr:from>
    <xdr:ext cx="469744" cy="259045"/>
    <xdr:sp macro="" textlink="">
      <xdr:nvSpPr>
        <xdr:cNvPr id="83" name="テキスト ボックス 82"/>
        <xdr:cNvSpPr txBox="1"/>
      </xdr:nvSpPr>
      <xdr:spPr>
        <a:xfrm>
          <a:off x="3562427" y="648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103759</xdr:rowOff>
    </xdr:from>
    <xdr:to>
      <xdr:col>4</xdr:col>
      <xdr:colOff>206375</xdr:colOff>
      <xdr:row>38</xdr:row>
      <xdr:rowOff>33910</xdr:rowOff>
    </xdr:to>
    <xdr:sp macro="" textlink="">
      <xdr:nvSpPr>
        <xdr:cNvPr id="84" name="円/楕円 83"/>
        <xdr:cNvSpPr/>
      </xdr:nvSpPr>
      <xdr:spPr>
        <a:xfrm>
          <a:off x="2857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25036</xdr:rowOff>
    </xdr:from>
    <xdr:ext cx="469744" cy="259045"/>
    <xdr:sp macro="" textlink="">
      <xdr:nvSpPr>
        <xdr:cNvPr id="85" name="テキスト ボックス 84"/>
        <xdr:cNvSpPr txBox="1"/>
      </xdr:nvSpPr>
      <xdr:spPr>
        <a:xfrm>
          <a:off x="2673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132143</xdr:rowOff>
    </xdr:from>
    <xdr:to>
      <xdr:col>3</xdr:col>
      <xdr:colOff>3175</xdr:colOff>
      <xdr:row>38</xdr:row>
      <xdr:rowOff>62294</xdr:rowOff>
    </xdr:to>
    <xdr:sp macro="" textlink="">
      <xdr:nvSpPr>
        <xdr:cNvPr id="86" name="円/楕円 85"/>
        <xdr:cNvSpPr/>
      </xdr:nvSpPr>
      <xdr:spPr>
        <a:xfrm>
          <a:off x="1968500" y="6475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53421</xdr:rowOff>
    </xdr:from>
    <xdr:ext cx="469744" cy="259045"/>
    <xdr:sp macro="" textlink="">
      <xdr:nvSpPr>
        <xdr:cNvPr id="87" name="テキスト ボックス 86"/>
        <xdr:cNvSpPr txBox="1"/>
      </xdr:nvSpPr>
      <xdr:spPr>
        <a:xfrm>
          <a:off x="1784427"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111379</xdr:rowOff>
    </xdr:from>
    <xdr:to>
      <xdr:col>1</xdr:col>
      <xdr:colOff>485775</xdr:colOff>
      <xdr:row>38</xdr:row>
      <xdr:rowOff>41529</xdr:rowOff>
    </xdr:to>
    <xdr:sp macro="" textlink="">
      <xdr:nvSpPr>
        <xdr:cNvPr id="88" name="円/楕円 87"/>
        <xdr:cNvSpPr/>
      </xdr:nvSpPr>
      <xdr:spPr>
        <a:xfrm>
          <a:off x="1079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32656</xdr:rowOff>
    </xdr:from>
    <xdr:ext cx="469744" cy="259045"/>
    <xdr:sp macro="" textlink="">
      <xdr:nvSpPr>
        <xdr:cNvPr id="89" name="テキスト ボックス 88"/>
        <xdr:cNvSpPr txBox="1"/>
      </xdr:nvSpPr>
      <xdr:spPr>
        <a:xfrm>
          <a:off x="895427"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45630</xdr:rowOff>
    </xdr:from>
    <xdr:to>
      <xdr:col>6</xdr:col>
      <xdr:colOff>511175</xdr:colOff>
      <xdr:row>59</xdr:row>
      <xdr:rowOff>51381</xdr:rowOff>
    </xdr:to>
    <xdr:cxnSp macro="">
      <xdr:nvCxnSpPr>
        <xdr:cNvPr id="120" name="直線コネクタ 119"/>
        <xdr:cNvCxnSpPr/>
      </xdr:nvCxnSpPr>
      <xdr:spPr>
        <a:xfrm flipV="1">
          <a:off x="3797300" y="10161180"/>
          <a:ext cx="8382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50080</xdr:rowOff>
    </xdr:from>
    <xdr:to>
      <xdr:col>5</xdr:col>
      <xdr:colOff>358775</xdr:colOff>
      <xdr:row>59</xdr:row>
      <xdr:rowOff>51381</xdr:rowOff>
    </xdr:to>
    <xdr:cxnSp macro="">
      <xdr:nvCxnSpPr>
        <xdr:cNvPr id="123" name="直線コネクタ 122"/>
        <xdr:cNvCxnSpPr/>
      </xdr:nvCxnSpPr>
      <xdr:spPr>
        <a:xfrm>
          <a:off x="2908300" y="10165630"/>
          <a:ext cx="8890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48789</xdr:rowOff>
    </xdr:from>
    <xdr:to>
      <xdr:col>4</xdr:col>
      <xdr:colOff>155575</xdr:colOff>
      <xdr:row>59</xdr:row>
      <xdr:rowOff>50080</xdr:rowOff>
    </xdr:to>
    <xdr:cxnSp macro="">
      <xdr:nvCxnSpPr>
        <xdr:cNvPr id="126" name="直線コネクタ 125"/>
        <xdr:cNvCxnSpPr/>
      </xdr:nvCxnSpPr>
      <xdr:spPr>
        <a:xfrm>
          <a:off x="2019300" y="10164339"/>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48789</xdr:rowOff>
    </xdr:from>
    <xdr:to>
      <xdr:col>2</xdr:col>
      <xdr:colOff>638175</xdr:colOff>
      <xdr:row>59</xdr:row>
      <xdr:rowOff>56910</xdr:rowOff>
    </xdr:to>
    <xdr:cxnSp macro="">
      <xdr:nvCxnSpPr>
        <xdr:cNvPr id="129" name="直線コネクタ 128"/>
        <xdr:cNvCxnSpPr/>
      </xdr:nvCxnSpPr>
      <xdr:spPr>
        <a:xfrm flipV="1">
          <a:off x="1130300" y="10164339"/>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166280</xdr:rowOff>
    </xdr:from>
    <xdr:to>
      <xdr:col>6</xdr:col>
      <xdr:colOff>561975</xdr:colOff>
      <xdr:row>59</xdr:row>
      <xdr:rowOff>96430</xdr:rowOff>
    </xdr:to>
    <xdr:sp macro="" textlink="">
      <xdr:nvSpPr>
        <xdr:cNvPr id="139" name="円/楕円 138"/>
        <xdr:cNvSpPr/>
      </xdr:nvSpPr>
      <xdr:spPr>
        <a:xfrm>
          <a:off x="4584700" y="101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581</xdr:rowOff>
    </xdr:from>
    <xdr:to>
      <xdr:col>5</xdr:col>
      <xdr:colOff>409575</xdr:colOff>
      <xdr:row>59</xdr:row>
      <xdr:rowOff>102181</xdr:rowOff>
    </xdr:to>
    <xdr:sp macro="" textlink="">
      <xdr:nvSpPr>
        <xdr:cNvPr id="141" name="円/楕円 140"/>
        <xdr:cNvSpPr/>
      </xdr:nvSpPr>
      <xdr:spPr>
        <a:xfrm>
          <a:off x="37465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93308</xdr:rowOff>
    </xdr:from>
    <xdr:ext cx="534377" cy="259045"/>
    <xdr:sp macro="" textlink="">
      <xdr:nvSpPr>
        <xdr:cNvPr id="142" name="テキスト ボックス 141"/>
        <xdr:cNvSpPr txBox="1"/>
      </xdr:nvSpPr>
      <xdr:spPr>
        <a:xfrm>
          <a:off x="3530111" y="1020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170730</xdr:rowOff>
    </xdr:from>
    <xdr:to>
      <xdr:col>4</xdr:col>
      <xdr:colOff>206375</xdr:colOff>
      <xdr:row>59</xdr:row>
      <xdr:rowOff>100880</xdr:rowOff>
    </xdr:to>
    <xdr:sp macro="" textlink="">
      <xdr:nvSpPr>
        <xdr:cNvPr id="143" name="円/楕円 142"/>
        <xdr:cNvSpPr/>
      </xdr:nvSpPr>
      <xdr:spPr>
        <a:xfrm>
          <a:off x="2857500" y="101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92007</xdr:rowOff>
    </xdr:from>
    <xdr:ext cx="534377" cy="259045"/>
    <xdr:sp macro="" textlink="">
      <xdr:nvSpPr>
        <xdr:cNvPr id="144" name="テキスト ボックス 143"/>
        <xdr:cNvSpPr txBox="1"/>
      </xdr:nvSpPr>
      <xdr:spPr>
        <a:xfrm>
          <a:off x="2641111" y="1020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169439</xdr:rowOff>
    </xdr:from>
    <xdr:to>
      <xdr:col>3</xdr:col>
      <xdr:colOff>3175</xdr:colOff>
      <xdr:row>59</xdr:row>
      <xdr:rowOff>99589</xdr:rowOff>
    </xdr:to>
    <xdr:sp macro="" textlink="">
      <xdr:nvSpPr>
        <xdr:cNvPr id="145" name="円/楕円 144"/>
        <xdr:cNvSpPr/>
      </xdr:nvSpPr>
      <xdr:spPr>
        <a:xfrm>
          <a:off x="1968500" y="101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90716</xdr:rowOff>
    </xdr:from>
    <xdr:ext cx="534377" cy="259045"/>
    <xdr:sp macro="" textlink="">
      <xdr:nvSpPr>
        <xdr:cNvPr id="146" name="テキスト ボックス 145"/>
        <xdr:cNvSpPr txBox="1"/>
      </xdr:nvSpPr>
      <xdr:spPr>
        <a:xfrm>
          <a:off x="1752111" y="10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6110</xdr:rowOff>
    </xdr:from>
    <xdr:to>
      <xdr:col>1</xdr:col>
      <xdr:colOff>485775</xdr:colOff>
      <xdr:row>59</xdr:row>
      <xdr:rowOff>107710</xdr:rowOff>
    </xdr:to>
    <xdr:sp macro="" textlink="">
      <xdr:nvSpPr>
        <xdr:cNvPr id="147" name="円/楕円 146"/>
        <xdr:cNvSpPr/>
      </xdr:nvSpPr>
      <xdr:spPr>
        <a:xfrm>
          <a:off x="1079500" y="101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98837</xdr:rowOff>
    </xdr:from>
    <xdr:ext cx="534377" cy="259045"/>
    <xdr:sp macro="" textlink="">
      <xdr:nvSpPr>
        <xdr:cNvPr id="148" name="テキスト ボックス 147"/>
        <xdr:cNvSpPr txBox="1"/>
      </xdr:nvSpPr>
      <xdr:spPr>
        <a:xfrm>
          <a:off x="863111" y="102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51363</xdr:rowOff>
    </xdr:from>
    <xdr:to>
      <xdr:col>6</xdr:col>
      <xdr:colOff>510540</xdr:colOff>
      <xdr:row>78</xdr:row>
      <xdr:rowOff>15244</xdr:rowOff>
    </xdr:to>
    <xdr:cxnSp macro="">
      <xdr:nvCxnSpPr>
        <xdr:cNvPr id="175" name="直線コネクタ 174"/>
        <xdr:cNvCxnSpPr/>
      </xdr:nvCxnSpPr>
      <xdr:spPr>
        <a:xfrm flipV="1">
          <a:off x="4633595" y="12224313"/>
          <a:ext cx="1270"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19071</xdr:rowOff>
    </xdr:from>
    <xdr:ext cx="599010" cy="259045"/>
    <xdr:sp macro="" textlink="">
      <xdr:nvSpPr>
        <xdr:cNvPr id="176" name="民生費最小値テキスト"/>
        <xdr:cNvSpPr txBox="1"/>
      </xdr:nvSpPr>
      <xdr:spPr>
        <a:xfrm>
          <a:off x="4686300" y="133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78</xdr:row>
      <xdr:rowOff>15244</xdr:rowOff>
    </xdr:from>
    <xdr:to>
      <xdr:col>6</xdr:col>
      <xdr:colOff>600075</xdr:colOff>
      <xdr:row>78</xdr:row>
      <xdr:rowOff>15244</xdr:rowOff>
    </xdr:to>
    <xdr:cxnSp macro="">
      <xdr:nvCxnSpPr>
        <xdr:cNvPr id="177" name="直線コネクタ 176"/>
        <xdr:cNvCxnSpPr/>
      </xdr:nvCxnSpPr>
      <xdr:spPr>
        <a:xfrm>
          <a:off x="4546600" y="1338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169490</xdr:rowOff>
    </xdr:from>
    <xdr:ext cx="599010" cy="259045"/>
    <xdr:sp macro="" textlink="">
      <xdr:nvSpPr>
        <xdr:cNvPr id="178" name="民生費最大値テキスト"/>
        <xdr:cNvSpPr txBox="1"/>
      </xdr:nvSpPr>
      <xdr:spPr>
        <a:xfrm>
          <a:off x="4686300" y="1199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51363</xdr:rowOff>
    </xdr:from>
    <xdr:to>
      <xdr:col>6</xdr:col>
      <xdr:colOff>600075</xdr:colOff>
      <xdr:row>71</xdr:row>
      <xdr:rowOff>51363</xdr:rowOff>
    </xdr:to>
    <xdr:cxnSp macro="">
      <xdr:nvCxnSpPr>
        <xdr:cNvPr id="179" name="直線コネクタ 178"/>
        <xdr:cNvCxnSpPr/>
      </xdr:nvCxnSpPr>
      <xdr:spPr>
        <a:xfrm>
          <a:off x="4546600" y="1222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15201</xdr:rowOff>
    </xdr:from>
    <xdr:to>
      <xdr:col>6</xdr:col>
      <xdr:colOff>511175</xdr:colOff>
      <xdr:row>78</xdr:row>
      <xdr:rowOff>66940</xdr:rowOff>
    </xdr:to>
    <xdr:cxnSp macro="">
      <xdr:nvCxnSpPr>
        <xdr:cNvPr id="180" name="直線コネクタ 179"/>
        <xdr:cNvCxnSpPr/>
      </xdr:nvCxnSpPr>
      <xdr:spPr>
        <a:xfrm flipV="1">
          <a:off x="3797300" y="13388301"/>
          <a:ext cx="8382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161590</xdr:rowOff>
    </xdr:from>
    <xdr:ext cx="599010" cy="259045"/>
    <xdr:sp macro="" textlink="">
      <xdr:nvSpPr>
        <xdr:cNvPr id="181" name="民生費平均値テキスト"/>
        <xdr:cNvSpPr txBox="1"/>
      </xdr:nvSpPr>
      <xdr:spPr>
        <a:xfrm>
          <a:off x="4686300" y="12677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138713</xdr:rowOff>
    </xdr:from>
    <xdr:to>
      <xdr:col>6</xdr:col>
      <xdr:colOff>561975</xdr:colOff>
      <xdr:row>75</xdr:row>
      <xdr:rowOff>68863</xdr:rowOff>
    </xdr:to>
    <xdr:sp macro="" textlink="">
      <xdr:nvSpPr>
        <xdr:cNvPr id="182" name="フローチャート : 判断 181"/>
        <xdr:cNvSpPr/>
      </xdr:nvSpPr>
      <xdr:spPr>
        <a:xfrm>
          <a:off x="45847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66580</xdr:rowOff>
    </xdr:from>
    <xdr:to>
      <xdr:col>5</xdr:col>
      <xdr:colOff>358775</xdr:colOff>
      <xdr:row>78</xdr:row>
      <xdr:rowOff>66940</xdr:rowOff>
    </xdr:to>
    <xdr:cxnSp macro="">
      <xdr:nvCxnSpPr>
        <xdr:cNvPr id="183" name="直線コネクタ 182"/>
        <xdr:cNvCxnSpPr/>
      </xdr:nvCxnSpPr>
      <xdr:spPr>
        <a:xfrm>
          <a:off x="2908300" y="13439680"/>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2293</xdr:rowOff>
    </xdr:from>
    <xdr:to>
      <xdr:col>5</xdr:col>
      <xdr:colOff>409575</xdr:colOff>
      <xdr:row>75</xdr:row>
      <xdr:rowOff>103893</xdr:rowOff>
    </xdr:to>
    <xdr:sp macro="" textlink="">
      <xdr:nvSpPr>
        <xdr:cNvPr id="184" name="フローチャート : 判断 183"/>
        <xdr:cNvSpPr/>
      </xdr:nvSpPr>
      <xdr:spPr>
        <a:xfrm>
          <a:off x="3746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120420</xdr:rowOff>
    </xdr:from>
    <xdr:ext cx="599010" cy="259045"/>
    <xdr:sp macro="" textlink="">
      <xdr:nvSpPr>
        <xdr:cNvPr id="185" name="テキスト ボックス 184"/>
        <xdr:cNvSpPr txBox="1"/>
      </xdr:nvSpPr>
      <xdr:spPr>
        <a:xfrm>
          <a:off x="3497794"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66580</xdr:rowOff>
    </xdr:from>
    <xdr:to>
      <xdr:col>4</xdr:col>
      <xdr:colOff>155575</xdr:colOff>
      <xdr:row>78</xdr:row>
      <xdr:rowOff>73047</xdr:rowOff>
    </xdr:to>
    <xdr:cxnSp macro="">
      <xdr:nvCxnSpPr>
        <xdr:cNvPr id="186" name="直線コネクタ 185"/>
        <xdr:cNvCxnSpPr/>
      </xdr:nvCxnSpPr>
      <xdr:spPr>
        <a:xfrm flipV="1">
          <a:off x="2019300" y="13439680"/>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70024</xdr:rowOff>
    </xdr:from>
    <xdr:to>
      <xdr:col>4</xdr:col>
      <xdr:colOff>206375</xdr:colOff>
      <xdr:row>76</xdr:row>
      <xdr:rowOff>174</xdr:rowOff>
    </xdr:to>
    <xdr:sp macro="" textlink="">
      <xdr:nvSpPr>
        <xdr:cNvPr id="187" name="フローチャート : 判断 186"/>
        <xdr:cNvSpPr/>
      </xdr:nvSpPr>
      <xdr:spPr>
        <a:xfrm>
          <a:off x="2857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16701</xdr:rowOff>
    </xdr:from>
    <xdr:ext cx="599010" cy="259045"/>
    <xdr:sp macro="" textlink="">
      <xdr:nvSpPr>
        <xdr:cNvPr id="188" name="テキスト ボックス 187"/>
        <xdr:cNvSpPr txBox="1"/>
      </xdr:nvSpPr>
      <xdr:spPr>
        <a:xfrm>
          <a:off x="2608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73047</xdr:rowOff>
    </xdr:from>
    <xdr:to>
      <xdr:col>2</xdr:col>
      <xdr:colOff>638175</xdr:colOff>
      <xdr:row>79</xdr:row>
      <xdr:rowOff>200</xdr:rowOff>
    </xdr:to>
    <xdr:cxnSp macro="">
      <xdr:nvCxnSpPr>
        <xdr:cNvPr id="189" name="直線コネクタ 188"/>
        <xdr:cNvCxnSpPr/>
      </xdr:nvCxnSpPr>
      <xdr:spPr>
        <a:xfrm flipV="1">
          <a:off x="1130300" y="13446147"/>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154335</xdr:rowOff>
    </xdr:from>
    <xdr:to>
      <xdr:col>3</xdr:col>
      <xdr:colOff>3175</xdr:colOff>
      <xdr:row>76</xdr:row>
      <xdr:rowOff>84485</xdr:rowOff>
    </xdr:to>
    <xdr:sp macro="" textlink="">
      <xdr:nvSpPr>
        <xdr:cNvPr id="190" name="フローチャート : 判断 189"/>
        <xdr:cNvSpPr/>
      </xdr:nvSpPr>
      <xdr:spPr>
        <a:xfrm>
          <a:off x="1968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101011</xdr:rowOff>
    </xdr:from>
    <xdr:ext cx="599010" cy="259045"/>
    <xdr:sp macro="" textlink="">
      <xdr:nvSpPr>
        <xdr:cNvPr id="191" name="テキスト ボックス 190"/>
        <xdr:cNvSpPr txBox="1"/>
      </xdr:nvSpPr>
      <xdr:spPr>
        <a:xfrm>
          <a:off x="1719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70210</xdr:rowOff>
    </xdr:from>
    <xdr:to>
      <xdr:col>1</xdr:col>
      <xdr:colOff>485775</xdr:colOff>
      <xdr:row>77</xdr:row>
      <xdr:rowOff>360</xdr:rowOff>
    </xdr:to>
    <xdr:sp macro="" textlink="">
      <xdr:nvSpPr>
        <xdr:cNvPr id="192" name="フローチャート : 判断 191"/>
        <xdr:cNvSpPr/>
      </xdr:nvSpPr>
      <xdr:spPr>
        <a:xfrm>
          <a:off x="1079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16886</xdr:rowOff>
    </xdr:from>
    <xdr:ext cx="599010" cy="259045"/>
    <xdr:sp macro="" textlink="">
      <xdr:nvSpPr>
        <xdr:cNvPr id="193" name="テキスト ボックス 192"/>
        <xdr:cNvSpPr txBox="1"/>
      </xdr:nvSpPr>
      <xdr:spPr>
        <a:xfrm>
          <a:off x="830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135851</xdr:rowOff>
    </xdr:from>
    <xdr:to>
      <xdr:col>6</xdr:col>
      <xdr:colOff>561975</xdr:colOff>
      <xdr:row>78</xdr:row>
      <xdr:rowOff>66001</xdr:rowOff>
    </xdr:to>
    <xdr:sp macro="" textlink="">
      <xdr:nvSpPr>
        <xdr:cNvPr id="199" name="円/楕円 198"/>
        <xdr:cNvSpPr/>
      </xdr:nvSpPr>
      <xdr:spPr>
        <a:xfrm>
          <a:off x="4584700" y="133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50778</xdr:rowOff>
    </xdr:from>
    <xdr:ext cx="599010" cy="259045"/>
    <xdr:sp macro="" textlink="">
      <xdr:nvSpPr>
        <xdr:cNvPr id="200" name="民生費該当値テキスト"/>
        <xdr:cNvSpPr txBox="1"/>
      </xdr:nvSpPr>
      <xdr:spPr>
        <a:xfrm>
          <a:off x="4686300" y="1325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16140</xdr:rowOff>
    </xdr:from>
    <xdr:to>
      <xdr:col>5</xdr:col>
      <xdr:colOff>409575</xdr:colOff>
      <xdr:row>78</xdr:row>
      <xdr:rowOff>117740</xdr:rowOff>
    </xdr:to>
    <xdr:sp macro="" textlink="">
      <xdr:nvSpPr>
        <xdr:cNvPr id="201" name="円/楕円 200"/>
        <xdr:cNvSpPr/>
      </xdr:nvSpPr>
      <xdr:spPr>
        <a:xfrm>
          <a:off x="3746500" y="133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108867</xdr:rowOff>
    </xdr:from>
    <xdr:ext cx="599010" cy="259045"/>
    <xdr:sp macro="" textlink="">
      <xdr:nvSpPr>
        <xdr:cNvPr id="202" name="テキスト ボックス 201"/>
        <xdr:cNvSpPr txBox="1"/>
      </xdr:nvSpPr>
      <xdr:spPr>
        <a:xfrm>
          <a:off x="3497794" y="134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15780</xdr:rowOff>
    </xdr:from>
    <xdr:to>
      <xdr:col>4</xdr:col>
      <xdr:colOff>206375</xdr:colOff>
      <xdr:row>78</xdr:row>
      <xdr:rowOff>117380</xdr:rowOff>
    </xdr:to>
    <xdr:sp macro="" textlink="">
      <xdr:nvSpPr>
        <xdr:cNvPr id="203" name="円/楕円 202"/>
        <xdr:cNvSpPr/>
      </xdr:nvSpPr>
      <xdr:spPr>
        <a:xfrm>
          <a:off x="2857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108507</xdr:rowOff>
    </xdr:from>
    <xdr:ext cx="599010" cy="259045"/>
    <xdr:sp macro="" textlink="">
      <xdr:nvSpPr>
        <xdr:cNvPr id="204" name="テキスト ボックス 203"/>
        <xdr:cNvSpPr txBox="1"/>
      </xdr:nvSpPr>
      <xdr:spPr>
        <a:xfrm>
          <a:off x="2608794" y="134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22247</xdr:rowOff>
    </xdr:from>
    <xdr:to>
      <xdr:col>3</xdr:col>
      <xdr:colOff>3175</xdr:colOff>
      <xdr:row>78</xdr:row>
      <xdr:rowOff>123847</xdr:rowOff>
    </xdr:to>
    <xdr:sp macro="" textlink="">
      <xdr:nvSpPr>
        <xdr:cNvPr id="205" name="円/楕円 204"/>
        <xdr:cNvSpPr/>
      </xdr:nvSpPr>
      <xdr:spPr>
        <a:xfrm>
          <a:off x="1968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114974</xdr:rowOff>
    </xdr:from>
    <xdr:ext cx="599010" cy="259045"/>
    <xdr:sp macro="" textlink="">
      <xdr:nvSpPr>
        <xdr:cNvPr id="206" name="テキスト ボックス 205"/>
        <xdr:cNvSpPr txBox="1"/>
      </xdr:nvSpPr>
      <xdr:spPr>
        <a:xfrm>
          <a:off x="1719794" y="1348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120850</xdr:rowOff>
    </xdr:from>
    <xdr:to>
      <xdr:col>1</xdr:col>
      <xdr:colOff>485775</xdr:colOff>
      <xdr:row>79</xdr:row>
      <xdr:rowOff>51000</xdr:rowOff>
    </xdr:to>
    <xdr:sp macro="" textlink="">
      <xdr:nvSpPr>
        <xdr:cNvPr id="207" name="円/楕円 206"/>
        <xdr:cNvSpPr/>
      </xdr:nvSpPr>
      <xdr:spPr>
        <a:xfrm>
          <a:off x="1079500" y="134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42127</xdr:rowOff>
    </xdr:from>
    <xdr:ext cx="534377" cy="259045"/>
    <xdr:sp macro="" textlink="">
      <xdr:nvSpPr>
        <xdr:cNvPr id="208" name="テキスト ボックス 207"/>
        <xdr:cNvSpPr txBox="1"/>
      </xdr:nvSpPr>
      <xdr:spPr>
        <a:xfrm>
          <a:off x="863111" y="135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3" name="直線コネクタ 232"/>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4"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5" name="直線コネクタ 234"/>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6"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7" name="直線コネクタ 236"/>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114136</xdr:rowOff>
    </xdr:from>
    <xdr:to>
      <xdr:col>6</xdr:col>
      <xdr:colOff>511175</xdr:colOff>
      <xdr:row>95</xdr:row>
      <xdr:rowOff>142957</xdr:rowOff>
    </xdr:to>
    <xdr:cxnSp macro="">
      <xdr:nvCxnSpPr>
        <xdr:cNvPr id="238" name="直線コネクタ 237"/>
        <xdr:cNvCxnSpPr/>
      </xdr:nvCxnSpPr>
      <xdr:spPr>
        <a:xfrm flipV="1">
          <a:off x="3797300" y="16401886"/>
          <a:ext cx="8382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9"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40" name="フローチャート : 判断 239"/>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140252</xdr:rowOff>
    </xdr:from>
    <xdr:to>
      <xdr:col>5</xdr:col>
      <xdr:colOff>358775</xdr:colOff>
      <xdr:row>95</xdr:row>
      <xdr:rowOff>142957</xdr:rowOff>
    </xdr:to>
    <xdr:cxnSp macro="">
      <xdr:nvCxnSpPr>
        <xdr:cNvPr id="241" name="直線コネクタ 240"/>
        <xdr:cNvCxnSpPr/>
      </xdr:nvCxnSpPr>
      <xdr:spPr>
        <a:xfrm>
          <a:off x="2908300" y="1642800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2" name="フローチャート : 判断 241"/>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3" name="テキスト ボックス 242"/>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118097</xdr:rowOff>
    </xdr:from>
    <xdr:to>
      <xdr:col>4</xdr:col>
      <xdr:colOff>155575</xdr:colOff>
      <xdr:row>95</xdr:row>
      <xdr:rowOff>140252</xdr:rowOff>
    </xdr:to>
    <xdr:cxnSp macro="">
      <xdr:nvCxnSpPr>
        <xdr:cNvPr id="244" name="直線コネクタ 243"/>
        <xdr:cNvCxnSpPr/>
      </xdr:nvCxnSpPr>
      <xdr:spPr>
        <a:xfrm>
          <a:off x="2019300" y="16405847"/>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5" name="フローチャート : 判断 244"/>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6" name="テキスト ボックス 245"/>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74588</xdr:rowOff>
    </xdr:from>
    <xdr:to>
      <xdr:col>2</xdr:col>
      <xdr:colOff>638175</xdr:colOff>
      <xdr:row>95</xdr:row>
      <xdr:rowOff>118097</xdr:rowOff>
    </xdr:to>
    <xdr:cxnSp macro="">
      <xdr:nvCxnSpPr>
        <xdr:cNvPr id="247" name="直線コネクタ 246"/>
        <xdr:cNvCxnSpPr/>
      </xdr:nvCxnSpPr>
      <xdr:spPr>
        <a:xfrm>
          <a:off x="1130300" y="16362338"/>
          <a:ext cx="8890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8" name="フローチャート : 判断 247"/>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9" name="テキスト ボックス 248"/>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50" name="フローチャート : 判断 249"/>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51" name="テキスト ボックス 250"/>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63336</xdr:rowOff>
    </xdr:from>
    <xdr:to>
      <xdr:col>6</xdr:col>
      <xdr:colOff>561975</xdr:colOff>
      <xdr:row>95</xdr:row>
      <xdr:rowOff>164936</xdr:rowOff>
    </xdr:to>
    <xdr:sp macro="" textlink="">
      <xdr:nvSpPr>
        <xdr:cNvPr id="257" name="円/楕円 256"/>
        <xdr:cNvSpPr/>
      </xdr:nvSpPr>
      <xdr:spPr>
        <a:xfrm>
          <a:off x="4584700" y="163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86213</xdr:rowOff>
    </xdr:from>
    <xdr:ext cx="534377" cy="259045"/>
    <xdr:sp macro="" textlink="">
      <xdr:nvSpPr>
        <xdr:cNvPr id="258" name="衛生費該当値テキスト"/>
        <xdr:cNvSpPr txBox="1"/>
      </xdr:nvSpPr>
      <xdr:spPr>
        <a:xfrm>
          <a:off x="4686300" y="162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92157</xdr:rowOff>
    </xdr:from>
    <xdr:to>
      <xdr:col>5</xdr:col>
      <xdr:colOff>409575</xdr:colOff>
      <xdr:row>96</xdr:row>
      <xdr:rowOff>22307</xdr:rowOff>
    </xdr:to>
    <xdr:sp macro="" textlink="">
      <xdr:nvSpPr>
        <xdr:cNvPr id="259" name="円/楕円 258"/>
        <xdr:cNvSpPr/>
      </xdr:nvSpPr>
      <xdr:spPr>
        <a:xfrm>
          <a:off x="3746500" y="163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38834</xdr:rowOff>
    </xdr:from>
    <xdr:ext cx="534377" cy="259045"/>
    <xdr:sp macro="" textlink="">
      <xdr:nvSpPr>
        <xdr:cNvPr id="260" name="テキスト ボックス 259"/>
        <xdr:cNvSpPr txBox="1"/>
      </xdr:nvSpPr>
      <xdr:spPr>
        <a:xfrm>
          <a:off x="3530111" y="16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89452</xdr:rowOff>
    </xdr:from>
    <xdr:to>
      <xdr:col>4</xdr:col>
      <xdr:colOff>206375</xdr:colOff>
      <xdr:row>96</xdr:row>
      <xdr:rowOff>19602</xdr:rowOff>
    </xdr:to>
    <xdr:sp macro="" textlink="">
      <xdr:nvSpPr>
        <xdr:cNvPr id="261" name="円/楕円 260"/>
        <xdr:cNvSpPr/>
      </xdr:nvSpPr>
      <xdr:spPr>
        <a:xfrm>
          <a:off x="2857500" y="163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36129</xdr:rowOff>
    </xdr:from>
    <xdr:ext cx="534377" cy="259045"/>
    <xdr:sp macro="" textlink="">
      <xdr:nvSpPr>
        <xdr:cNvPr id="262" name="テキスト ボックス 261"/>
        <xdr:cNvSpPr txBox="1"/>
      </xdr:nvSpPr>
      <xdr:spPr>
        <a:xfrm>
          <a:off x="2641111" y="161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67297</xdr:rowOff>
    </xdr:from>
    <xdr:to>
      <xdr:col>3</xdr:col>
      <xdr:colOff>3175</xdr:colOff>
      <xdr:row>95</xdr:row>
      <xdr:rowOff>168897</xdr:rowOff>
    </xdr:to>
    <xdr:sp macro="" textlink="">
      <xdr:nvSpPr>
        <xdr:cNvPr id="263" name="円/楕円 262"/>
        <xdr:cNvSpPr/>
      </xdr:nvSpPr>
      <xdr:spPr>
        <a:xfrm>
          <a:off x="1968500" y="163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13974</xdr:rowOff>
    </xdr:from>
    <xdr:ext cx="534377" cy="259045"/>
    <xdr:sp macro="" textlink="">
      <xdr:nvSpPr>
        <xdr:cNvPr id="264" name="テキスト ボックス 263"/>
        <xdr:cNvSpPr txBox="1"/>
      </xdr:nvSpPr>
      <xdr:spPr>
        <a:xfrm>
          <a:off x="1752111" y="161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23788</xdr:rowOff>
    </xdr:from>
    <xdr:to>
      <xdr:col>1</xdr:col>
      <xdr:colOff>485775</xdr:colOff>
      <xdr:row>95</xdr:row>
      <xdr:rowOff>125388</xdr:rowOff>
    </xdr:to>
    <xdr:sp macro="" textlink="">
      <xdr:nvSpPr>
        <xdr:cNvPr id="265" name="円/楕円 264"/>
        <xdr:cNvSpPr/>
      </xdr:nvSpPr>
      <xdr:spPr>
        <a:xfrm>
          <a:off x="1079500" y="163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141915</xdr:rowOff>
    </xdr:from>
    <xdr:ext cx="534377" cy="259045"/>
    <xdr:sp macro="" textlink="">
      <xdr:nvSpPr>
        <xdr:cNvPr id="266" name="テキスト ボックス 265"/>
        <xdr:cNvSpPr txBox="1"/>
      </xdr:nvSpPr>
      <xdr:spPr>
        <a:xfrm>
          <a:off x="863111" y="160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99187</xdr:rowOff>
    </xdr:from>
    <xdr:to>
      <xdr:col>15</xdr:col>
      <xdr:colOff>180340</xdr:colOff>
      <xdr:row>39</xdr:row>
      <xdr:rowOff>44450</xdr:rowOff>
    </xdr:to>
    <xdr:cxnSp macro="">
      <xdr:nvCxnSpPr>
        <xdr:cNvPr id="290" name="直線コネクタ 289"/>
        <xdr:cNvCxnSpPr/>
      </xdr:nvCxnSpPr>
      <xdr:spPr>
        <a:xfrm flipV="1">
          <a:off x="10475595" y="5757037"/>
          <a:ext cx="1270" cy="9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45864</xdr:rowOff>
    </xdr:from>
    <xdr:ext cx="469744" cy="259045"/>
    <xdr:sp macro="" textlink="">
      <xdr:nvSpPr>
        <xdr:cNvPr id="293" name="労働費最大値テキスト"/>
        <xdr:cNvSpPr txBox="1"/>
      </xdr:nvSpPr>
      <xdr:spPr>
        <a:xfrm>
          <a:off x="10528300"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33</xdr:row>
      <xdr:rowOff>99187</xdr:rowOff>
    </xdr:from>
    <xdr:to>
      <xdr:col>15</xdr:col>
      <xdr:colOff>269875</xdr:colOff>
      <xdr:row>33</xdr:row>
      <xdr:rowOff>99187</xdr:rowOff>
    </xdr:to>
    <xdr:cxnSp macro="">
      <xdr:nvCxnSpPr>
        <xdr:cNvPr id="294" name="直線コネクタ 293"/>
        <xdr:cNvCxnSpPr/>
      </xdr:nvCxnSpPr>
      <xdr:spPr>
        <a:xfrm>
          <a:off x="10388600" y="575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91313</xdr:rowOff>
    </xdr:from>
    <xdr:to>
      <xdr:col>15</xdr:col>
      <xdr:colOff>180975</xdr:colOff>
      <xdr:row>33</xdr:row>
      <xdr:rowOff>99187</xdr:rowOff>
    </xdr:to>
    <xdr:cxnSp macro="">
      <xdr:nvCxnSpPr>
        <xdr:cNvPr id="295" name="直線コネクタ 294"/>
        <xdr:cNvCxnSpPr/>
      </xdr:nvCxnSpPr>
      <xdr:spPr>
        <a:xfrm>
          <a:off x="9639300" y="5749163"/>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35450</xdr:rowOff>
    </xdr:from>
    <xdr:ext cx="378565" cy="259045"/>
    <xdr:sp macro="" textlink="">
      <xdr:nvSpPr>
        <xdr:cNvPr id="296" name="労働費平均値テキスト"/>
        <xdr:cNvSpPr txBox="1"/>
      </xdr:nvSpPr>
      <xdr:spPr>
        <a:xfrm>
          <a:off x="10528300" y="65505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57023</xdr:rowOff>
    </xdr:from>
    <xdr:to>
      <xdr:col>15</xdr:col>
      <xdr:colOff>231775</xdr:colOff>
      <xdr:row>38</xdr:row>
      <xdr:rowOff>158623</xdr:rowOff>
    </xdr:to>
    <xdr:sp macro="" textlink="">
      <xdr:nvSpPr>
        <xdr:cNvPr id="297" name="フローチャート : 判断 296"/>
        <xdr:cNvSpPr/>
      </xdr:nvSpPr>
      <xdr:spPr>
        <a:xfrm>
          <a:off x="104267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49530</xdr:rowOff>
    </xdr:from>
    <xdr:to>
      <xdr:col>14</xdr:col>
      <xdr:colOff>28575</xdr:colOff>
      <xdr:row>33</xdr:row>
      <xdr:rowOff>91313</xdr:rowOff>
    </xdr:to>
    <xdr:cxnSp macro="">
      <xdr:nvCxnSpPr>
        <xdr:cNvPr id="298" name="直線コネクタ 297"/>
        <xdr:cNvCxnSpPr/>
      </xdr:nvCxnSpPr>
      <xdr:spPr>
        <a:xfrm>
          <a:off x="8750300" y="5707380"/>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6858</xdr:rowOff>
    </xdr:from>
    <xdr:to>
      <xdr:col>14</xdr:col>
      <xdr:colOff>79375</xdr:colOff>
      <xdr:row>38</xdr:row>
      <xdr:rowOff>108458</xdr:rowOff>
    </xdr:to>
    <xdr:sp macro="" textlink="">
      <xdr:nvSpPr>
        <xdr:cNvPr id="299" name="フローチャート : 判断 298"/>
        <xdr:cNvSpPr/>
      </xdr:nvSpPr>
      <xdr:spPr>
        <a:xfrm>
          <a:off x="9588500" y="65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99585</xdr:rowOff>
    </xdr:from>
    <xdr:ext cx="469744" cy="259045"/>
    <xdr:sp macro="" textlink="">
      <xdr:nvSpPr>
        <xdr:cNvPr id="300" name="テキスト ボックス 299"/>
        <xdr:cNvSpPr txBox="1"/>
      </xdr:nvSpPr>
      <xdr:spPr>
        <a:xfrm>
          <a:off x="9404427" y="661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78232</xdr:rowOff>
    </xdr:from>
    <xdr:to>
      <xdr:col>12</xdr:col>
      <xdr:colOff>511175</xdr:colOff>
      <xdr:row>33</xdr:row>
      <xdr:rowOff>49530</xdr:rowOff>
    </xdr:to>
    <xdr:cxnSp macro="">
      <xdr:nvCxnSpPr>
        <xdr:cNvPr id="301" name="直線コネクタ 300"/>
        <xdr:cNvCxnSpPr/>
      </xdr:nvCxnSpPr>
      <xdr:spPr>
        <a:xfrm>
          <a:off x="7861300" y="5564632"/>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124841</xdr:rowOff>
    </xdr:from>
    <xdr:to>
      <xdr:col>12</xdr:col>
      <xdr:colOff>561975</xdr:colOff>
      <xdr:row>38</xdr:row>
      <xdr:rowOff>54990</xdr:rowOff>
    </xdr:to>
    <xdr:sp macro="" textlink="">
      <xdr:nvSpPr>
        <xdr:cNvPr id="302" name="フローチャート : 判断 301"/>
        <xdr:cNvSpPr/>
      </xdr:nvSpPr>
      <xdr:spPr>
        <a:xfrm>
          <a:off x="8699500" y="6468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46118</xdr:rowOff>
    </xdr:from>
    <xdr:ext cx="469744" cy="259045"/>
    <xdr:sp macro="" textlink="">
      <xdr:nvSpPr>
        <xdr:cNvPr id="303" name="テキスト ボックス 302"/>
        <xdr:cNvSpPr txBox="1"/>
      </xdr:nvSpPr>
      <xdr:spPr>
        <a:xfrm>
          <a:off x="8515427" y="656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123190</xdr:rowOff>
    </xdr:from>
    <xdr:to>
      <xdr:col>11</xdr:col>
      <xdr:colOff>307975</xdr:colOff>
      <xdr:row>32</xdr:row>
      <xdr:rowOff>78232</xdr:rowOff>
    </xdr:to>
    <xdr:cxnSp macro="">
      <xdr:nvCxnSpPr>
        <xdr:cNvPr id="304" name="直線コネクタ 303"/>
        <xdr:cNvCxnSpPr/>
      </xdr:nvCxnSpPr>
      <xdr:spPr>
        <a:xfrm>
          <a:off x="6972300" y="5438140"/>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41148</xdr:rowOff>
    </xdr:from>
    <xdr:to>
      <xdr:col>11</xdr:col>
      <xdr:colOff>358775</xdr:colOff>
      <xdr:row>37</xdr:row>
      <xdr:rowOff>142748</xdr:rowOff>
    </xdr:to>
    <xdr:sp macro="" textlink="">
      <xdr:nvSpPr>
        <xdr:cNvPr id="305" name="フローチャート : 判断 304"/>
        <xdr:cNvSpPr/>
      </xdr:nvSpPr>
      <xdr:spPr>
        <a:xfrm>
          <a:off x="7810500" y="63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133875</xdr:rowOff>
    </xdr:from>
    <xdr:ext cx="469744" cy="259045"/>
    <xdr:sp macro="" textlink="">
      <xdr:nvSpPr>
        <xdr:cNvPr id="306" name="テキスト ボックス 305"/>
        <xdr:cNvSpPr txBox="1"/>
      </xdr:nvSpPr>
      <xdr:spPr>
        <a:xfrm>
          <a:off x="7626427" y="647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163703</xdr:rowOff>
    </xdr:from>
    <xdr:to>
      <xdr:col>10</xdr:col>
      <xdr:colOff>155575</xdr:colOff>
      <xdr:row>37</xdr:row>
      <xdr:rowOff>93853</xdr:rowOff>
    </xdr:to>
    <xdr:sp macro="" textlink="">
      <xdr:nvSpPr>
        <xdr:cNvPr id="307" name="フローチャート : 判断 306"/>
        <xdr:cNvSpPr/>
      </xdr:nvSpPr>
      <xdr:spPr>
        <a:xfrm>
          <a:off x="6921500" y="633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84980</xdr:rowOff>
    </xdr:from>
    <xdr:ext cx="469744" cy="259045"/>
    <xdr:sp macro="" textlink="">
      <xdr:nvSpPr>
        <xdr:cNvPr id="308" name="テキスト ボックス 307"/>
        <xdr:cNvSpPr txBox="1"/>
      </xdr:nvSpPr>
      <xdr:spPr>
        <a:xfrm>
          <a:off x="6737427" y="64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48387</xdr:rowOff>
    </xdr:from>
    <xdr:to>
      <xdr:col>15</xdr:col>
      <xdr:colOff>231775</xdr:colOff>
      <xdr:row>33</xdr:row>
      <xdr:rowOff>149987</xdr:rowOff>
    </xdr:to>
    <xdr:sp macro="" textlink="">
      <xdr:nvSpPr>
        <xdr:cNvPr id="314" name="円/楕円 313"/>
        <xdr:cNvSpPr/>
      </xdr:nvSpPr>
      <xdr:spPr>
        <a:xfrm>
          <a:off x="10426700" y="57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1414</xdr:rowOff>
    </xdr:from>
    <xdr:ext cx="469744" cy="259045"/>
    <xdr:sp macro="" textlink="">
      <xdr:nvSpPr>
        <xdr:cNvPr id="315" name="労働費該当値テキスト"/>
        <xdr:cNvSpPr txBox="1"/>
      </xdr:nvSpPr>
      <xdr:spPr>
        <a:xfrm>
          <a:off x="10528300" y="56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40513</xdr:rowOff>
    </xdr:from>
    <xdr:to>
      <xdr:col>14</xdr:col>
      <xdr:colOff>79375</xdr:colOff>
      <xdr:row>33</xdr:row>
      <xdr:rowOff>142113</xdr:rowOff>
    </xdr:to>
    <xdr:sp macro="" textlink="">
      <xdr:nvSpPr>
        <xdr:cNvPr id="316" name="円/楕円 315"/>
        <xdr:cNvSpPr/>
      </xdr:nvSpPr>
      <xdr:spPr>
        <a:xfrm>
          <a:off x="9588500" y="5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158640</xdr:rowOff>
    </xdr:from>
    <xdr:ext cx="469744" cy="259045"/>
    <xdr:sp macro="" textlink="">
      <xdr:nvSpPr>
        <xdr:cNvPr id="317" name="テキスト ボックス 316"/>
        <xdr:cNvSpPr txBox="1"/>
      </xdr:nvSpPr>
      <xdr:spPr>
        <a:xfrm>
          <a:off x="9404427" y="547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170180</xdr:rowOff>
    </xdr:from>
    <xdr:to>
      <xdr:col>12</xdr:col>
      <xdr:colOff>561975</xdr:colOff>
      <xdr:row>33</xdr:row>
      <xdr:rowOff>100330</xdr:rowOff>
    </xdr:to>
    <xdr:sp macro="" textlink="">
      <xdr:nvSpPr>
        <xdr:cNvPr id="318" name="円/楕円 317"/>
        <xdr:cNvSpPr/>
      </xdr:nvSpPr>
      <xdr:spPr>
        <a:xfrm>
          <a:off x="8699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116857</xdr:rowOff>
    </xdr:from>
    <xdr:ext cx="469744" cy="259045"/>
    <xdr:sp macro="" textlink="">
      <xdr:nvSpPr>
        <xdr:cNvPr id="319" name="テキスト ボックス 318"/>
        <xdr:cNvSpPr txBox="1"/>
      </xdr:nvSpPr>
      <xdr:spPr>
        <a:xfrm>
          <a:off x="8515427"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27432</xdr:rowOff>
    </xdr:from>
    <xdr:to>
      <xdr:col>11</xdr:col>
      <xdr:colOff>358775</xdr:colOff>
      <xdr:row>32</xdr:row>
      <xdr:rowOff>129032</xdr:rowOff>
    </xdr:to>
    <xdr:sp macro="" textlink="">
      <xdr:nvSpPr>
        <xdr:cNvPr id="320" name="円/楕円 319"/>
        <xdr:cNvSpPr/>
      </xdr:nvSpPr>
      <xdr:spPr>
        <a:xfrm>
          <a:off x="7810500" y="55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145559</xdr:rowOff>
    </xdr:from>
    <xdr:ext cx="469744" cy="259045"/>
    <xdr:sp macro="" textlink="">
      <xdr:nvSpPr>
        <xdr:cNvPr id="321" name="テキスト ボックス 320"/>
        <xdr:cNvSpPr txBox="1"/>
      </xdr:nvSpPr>
      <xdr:spPr>
        <a:xfrm>
          <a:off x="7626427" y="52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72390</xdr:rowOff>
    </xdr:from>
    <xdr:to>
      <xdr:col>10</xdr:col>
      <xdr:colOff>155575</xdr:colOff>
      <xdr:row>32</xdr:row>
      <xdr:rowOff>2540</xdr:rowOff>
    </xdr:to>
    <xdr:sp macro="" textlink="">
      <xdr:nvSpPr>
        <xdr:cNvPr id="322" name="円/楕円 321"/>
        <xdr:cNvSpPr/>
      </xdr:nvSpPr>
      <xdr:spPr>
        <a:xfrm>
          <a:off x="6921500" y="53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19067</xdr:rowOff>
    </xdr:from>
    <xdr:ext cx="534377" cy="259045"/>
    <xdr:sp macro="" textlink="">
      <xdr:nvSpPr>
        <xdr:cNvPr id="323" name="テキスト ボックス 322"/>
        <xdr:cNvSpPr txBox="1"/>
      </xdr:nvSpPr>
      <xdr:spPr>
        <a:xfrm>
          <a:off x="6705111" y="51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9" name="直線コネクタ 348"/>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50"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51" name="直線コネクタ 350"/>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2"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3" name="直線コネクタ 352"/>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18101</xdr:rowOff>
    </xdr:from>
    <xdr:to>
      <xdr:col>15</xdr:col>
      <xdr:colOff>180975</xdr:colOff>
      <xdr:row>58</xdr:row>
      <xdr:rowOff>69879</xdr:rowOff>
    </xdr:to>
    <xdr:cxnSp macro="">
      <xdr:nvCxnSpPr>
        <xdr:cNvPr id="354" name="直線コネクタ 353"/>
        <xdr:cNvCxnSpPr/>
      </xdr:nvCxnSpPr>
      <xdr:spPr>
        <a:xfrm flipV="1">
          <a:off x="9639300" y="9962201"/>
          <a:ext cx="8382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5"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6" name="フローチャート : 判断 355"/>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69879</xdr:rowOff>
    </xdr:from>
    <xdr:to>
      <xdr:col>14</xdr:col>
      <xdr:colOff>28575</xdr:colOff>
      <xdr:row>58</xdr:row>
      <xdr:rowOff>104724</xdr:rowOff>
    </xdr:to>
    <xdr:cxnSp macro="">
      <xdr:nvCxnSpPr>
        <xdr:cNvPr id="357" name="直線コネクタ 356"/>
        <xdr:cNvCxnSpPr/>
      </xdr:nvCxnSpPr>
      <xdr:spPr>
        <a:xfrm flipV="1">
          <a:off x="8750300" y="10013979"/>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8" name="フローチャート : 判断 357"/>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9" name="テキスト ボックス 358"/>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94388</xdr:rowOff>
    </xdr:from>
    <xdr:to>
      <xdr:col>12</xdr:col>
      <xdr:colOff>511175</xdr:colOff>
      <xdr:row>58</xdr:row>
      <xdr:rowOff>104724</xdr:rowOff>
    </xdr:to>
    <xdr:cxnSp macro="">
      <xdr:nvCxnSpPr>
        <xdr:cNvPr id="360" name="直線コネクタ 359"/>
        <xdr:cNvCxnSpPr/>
      </xdr:nvCxnSpPr>
      <xdr:spPr>
        <a:xfrm>
          <a:off x="7861300" y="10038488"/>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61" name="フローチャート : 判断 360"/>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2" name="テキスト ボックス 361"/>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88216</xdr:rowOff>
    </xdr:from>
    <xdr:to>
      <xdr:col>11</xdr:col>
      <xdr:colOff>307975</xdr:colOff>
      <xdr:row>58</xdr:row>
      <xdr:rowOff>94388</xdr:rowOff>
    </xdr:to>
    <xdr:cxnSp macro="">
      <xdr:nvCxnSpPr>
        <xdr:cNvPr id="363" name="直線コネクタ 362"/>
        <xdr:cNvCxnSpPr/>
      </xdr:nvCxnSpPr>
      <xdr:spPr>
        <a:xfrm>
          <a:off x="6972300" y="1003231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4" name="フローチャート : 判断 363"/>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5" name="テキスト ボックス 364"/>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6" name="フローチャート : 判断 365"/>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7" name="テキスト ボックス 366"/>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138751</xdr:rowOff>
    </xdr:from>
    <xdr:to>
      <xdr:col>15</xdr:col>
      <xdr:colOff>231775</xdr:colOff>
      <xdr:row>58</xdr:row>
      <xdr:rowOff>68901</xdr:rowOff>
    </xdr:to>
    <xdr:sp macro="" textlink="">
      <xdr:nvSpPr>
        <xdr:cNvPr id="373" name="円/楕円 372"/>
        <xdr:cNvSpPr/>
      </xdr:nvSpPr>
      <xdr:spPr>
        <a:xfrm>
          <a:off x="10426700" y="99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53678</xdr:rowOff>
    </xdr:from>
    <xdr:ext cx="534377" cy="259045"/>
    <xdr:sp macro="" textlink="">
      <xdr:nvSpPr>
        <xdr:cNvPr id="374" name="農林水産業費該当値テキスト"/>
        <xdr:cNvSpPr txBox="1"/>
      </xdr:nvSpPr>
      <xdr:spPr>
        <a:xfrm>
          <a:off x="10528300" y="982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19079</xdr:rowOff>
    </xdr:from>
    <xdr:to>
      <xdr:col>14</xdr:col>
      <xdr:colOff>79375</xdr:colOff>
      <xdr:row>58</xdr:row>
      <xdr:rowOff>120679</xdr:rowOff>
    </xdr:to>
    <xdr:sp macro="" textlink="">
      <xdr:nvSpPr>
        <xdr:cNvPr id="375" name="円/楕円 374"/>
        <xdr:cNvSpPr/>
      </xdr:nvSpPr>
      <xdr:spPr>
        <a:xfrm>
          <a:off x="9588500" y="99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111806</xdr:rowOff>
    </xdr:from>
    <xdr:ext cx="534377" cy="259045"/>
    <xdr:sp macro="" textlink="">
      <xdr:nvSpPr>
        <xdr:cNvPr id="376" name="テキスト ボックス 375"/>
        <xdr:cNvSpPr txBox="1"/>
      </xdr:nvSpPr>
      <xdr:spPr>
        <a:xfrm>
          <a:off x="9372111" y="100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53924</xdr:rowOff>
    </xdr:from>
    <xdr:to>
      <xdr:col>12</xdr:col>
      <xdr:colOff>561975</xdr:colOff>
      <xdr:row>58</xdr:row>
      <xdr:rowOff>155524</xdr:rowOff>
    </xdr:to>
    <xdr:sp macro="" textlink="">
      <xdr:nvSpPr>
        <xdr:cNvPr id="377" name="円/楕円 376"/>
        <xdr:cNvSpPr/>
      </xdr:nvSpPr>
      <xdr:spPr>
        <a:xfrm>
          <a:off x="8699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146651</xdr:rowOff>
    </xdr:from>
    <xdr:ext cx="534377" cy="259045"/>
    <xdr:sp macro="" textlink="">
      <xdr:nvSpPr>
        <xdr:cNvPr id="378" name="テキスト ボックス 377"/>
        <xdr:cNvSpPr txBox="1"/>
      </xdr:nvSpPr>
      <xdr:spPr>
        <a:xfrm>
          <a:off x="8483111" y="100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43588</xdr:rowOff>
    </xdr:from>
    <xdr:to>
      <xdr:col>11</xdr:col>
      <xdr:colOff>358775</xdr:colOff>
      <xdr:row>58</xdr:row>
      <xdr:rowOff>145188</xdr:rowOff>
    </xdr:to>
    <xdr:sp macro="" textlink="">
      <xdr:nvSpPr>
        <xdr:cNvPr id="379" name="円/楕円 378"/>
        <xdr:cNvSpPr/>
      </xdr:nvSpPr>
      <xdr:spPr>
        <a:xfrm>
          <a:off x="7810500" y="99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136315</xdr:rowOff>
    </xdr:from>
    <xdr:ext cx="534377" cy="259045"/>
    <xdr:sp macro="" textlink="">
      <xdr:nvSpPr>
        <xdr:cNvPr id="380" name="テキスト ボックス 379"/>
        <xdr:cNvSpPr txBox="1"/>
      </xdr:nvSpPr>
      <xdr:spPr>
        <a:xfrm>
          <a:off x="7594111" y="100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37416</xdr:rowOff>
    </xdr:from>
    <xdr:to>
      <xdr:col>10</xdr:col>
      <xdr:colOff>155575</xdr:colOff>
      <xdr:row>58</xdr:row>
      <xdr:rowOff>139016</xdr:rowOff>
    </xdr:to>
    <xdr:sp macro="" textlink="">
      <xdr:nvSpPr>
        <xdr:cNvPr id="381" name="円/楕円 380"/>
        <xdr:cNvSpPr/>
      </xdr:nvSpPr>
      <xdr:spPr>
        <a:xfrm>
          <a:off x="6921500" y="99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130143</xdr:rowOff>
    </xdr:from>
    <xdr:ext cx="534377" cy="259045"/>
    <xdr:sp macro="" textlink="">
      <xdr:nvSpPr>
        <xdr:cNvPr id="382" name="テキスト ボックス 381"/>
        <xdr:cNvSpPr txBox="1"/>
      </xdr:nvSpPr>
      <xdr:spPr>
        <a:xfrm>
          <a:off x="6705111" y="100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6" name="直線コネクタ 405"/>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7"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8" name="直線コネクタ 407"/>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9"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10" name="直線コネクタ 409"/>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151625</xdr:rowOff>
    </xdr:from>
    <xdr:to>
      <xdr:col>15</xdr:col>
      <xdr:colOff>180975</xdr:colOff>
      <xdr:row>78</xdr:row>
      <xdr:rowOff>166903</xdr:rowOff>
    </xdr:to>
    <xdr:cxnSp macro="">
      <xdr:nvCxnSpPr>
        <xdr:cNvPr id="411" name="直線コネクタ 410"/>
        <xdr:cNvCxnSpPr/>
      </xdr:nvCxnSpPr>
      <xdr:spPr>
        <a:xfrm flipV="1">
          <a:off x="9639300" y="13524725"/>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2"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3" name="フローチャート : 判断 412"/>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166903</xdr:rowOff>
    </xdr:from>
    <xdr:to>
      <xdr:col>14</xdr:col>
      <xdr:colOff>28575</xdr:colOff>
      <xdr:row>79</xdr:row>
      <xdr:rowOff>14808</xdr:rowOff>
    </xdr:to>
    <xdr:cxnSp macro="">
      <xdr:nvCxnSpPr>
        <xdr:cNvPr id="414" name="直線コネクタ 413"/>
        <xdr:cNvCxnSpPr/>
      </xdr:nvCxnSpPr>
      <xdr:spPr>
        <a:xfrm flipV="1">
          <a:off x="8750300" y="13540003"/>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5" name="フローチャート : 判断 414"/>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6" name="テキスト ボックス 415"/>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14808</xdr:rowOff>
    </xdr:from>
    <xdr:to>
      <xdr:col>12</xdr:col>
      <xdr:colOff>511175</xdr:colOff>
      <xdr:row>79</xdr:row>
      <xdr:rowOff>16687</xdr:rowOff>
    </xdr:to>
    <xdr:cxnSp macro="">
      <xdr:nvCxnSpPr>
        <xdr:cNvPr id="417" name="直線コネクタ 416"/>
        <xdr:cNvCxnSpPr/>
      </xdr:nvCxnSpPr>
      <xdr:spPr>
        <a:xfrm flipV="1">
          <a:off x="7861300" y="13559358"/>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8" name="フローチャート : 判断 417"/>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9" name="テキスト ボックス 418"/>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163207</xdr:rowOff>
    </xdr:from>
    <xdr:to>
      <xdr:col>11</xdr:col>
      <xdr:colOff>307975</xdr:colOff>
      <xdr:row>79</xdr:row>
      <xdr:rowOff>16687</xdr:rowOff>
    </xdr:to>
    <xdr:cxnSp macro="">
      <xdr:nvCxnSpPr>
        <xdr:cNvPr id="420" name="直線コネクタ 419"/>
        <xdr:cNvCxnSpPr/>
      </xdr:nvCxnSpPr>
      <xdr:spPr>
        <a:xfrm>
          <a:off x="6972300" y="13536307"/>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21" name="フローチャート : 判断 420"/>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2" name="テキスト ボックス 421"/>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3" name="フローチャート : 判断 422"/>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4" name="テキスト ボックス 423"/>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100825</xdr:rowOff>
    </xdr:from>
    <xdr:to>
      <xdr:col>15</xdr:col>
      <xdr:colOff>231775</xdr:colOff>
      <xdr:row>79</xdr:row>
      <xdr:rowOff>30975</xdr:rowOff>
    </xdr:to>
    <xdr:sp macro="" textlink="">
      <xdr:nvSpPr>
        <xdr:cNvPr id="430" name="円/楕円 429"/>
        <xdr:cNvSpPr/>
      </xdr:nvSpPr>
      <xdr:spPr>
        <a:xfrm>
          <a:off x="10426700" y="13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15752</xdr:rowOff>
    </xdr:from>
    <xdr:ext cx="469744" cy="259045"/>
    <xdr:sp macro="" textlink="">
      <xdr:nvSpPr>
        <xdr:cNvPr id="431" name="商工費該当値テキスト"/>
        <xdr:cNvSpPr txBox="1"/>
      </xdr:nvSpPr>
      <xdr:spPr>
        <a:xfrm>
          <a:off x="10528300" y="133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116103</xdr:rowOff>
    </xdr:from>
    <xdr:to>
      <xdr:col>14</xdr:col>
      <xdr:colOff>79375</xdr:colOff>
      <xdr:row>79</xdr:row>
      <xdr:rowOff>46253</xdr:rowOff>
    </xdr:to>
    <xdr:sp macro="" textlink="">
      <xdr:nvSpPr>
        <xdr:cNvPr id="432" name="円/楕円 431"/>
        <xdr:cNvSpPr/>
      </xdr:nvSpPr>
      <xdr:spPr>
        <a:xfrm>
          <a:off x="9588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37380</xdr:rowOff>
    </xdr:from>
    <xdr:ext cx="469744" cy="259045"/>
    <xdr:sp macro="" textlink="">
      <xdr:nvSpPr>
        <xdr:cNvPr id="433" name="テキスト ボックス 432"/>
        <xdr:cNvSpPr txBox="1"/>
      </xdr:nvSpPr>
      <xdr:spPr>
        <a:xfrm>
          <a:off x="9404427" y="135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135458</xdr:rowOff>
    </xdr:from>
    <xdr:to>
      <xdr:col>12</xdr:col>
      <xdr:colOff>561975</xdr:colOff>
      <xdr:row>79</xdr:row>
      <xdr:rowOff>65608</xdr:rowOff>
    </xdr:to>
    <xdr:sp macro="" textlink="">
      <xdr:nvSpPr>
        <xdr:cNvPr id="434" name="円/楕円 433"/>
        <xdr:cNvSpPr/>
      </xdr:nvSpPr>
      <xdr:spPr>
        <a:xfrm>
          <a:off x="8699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56735</xdr:rowOff>
    </xdr:from>
    <xdr:ext cx="469744" cy="259045"/>
    <xdr:sp macro="" textlink="">
      <xdr:nvSpPr>
        <xdr:cNvPr id="435" name="テキスト ボックス 434"/>
        <xdr:cNvSpPr txBox="1"/>
      </xdr:nvSpPr>
      <xdr:spPr>
        <a:xfrm>
          <a:off x="8515427"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137337</xdr:rowOff>
    </xdr:from>
    <xdr:to>
      <xdr:col>11</xdr:col>
      <xdr:colOff>358775</xdr:colOff>
      <xdr:row>79</xdr:row>
      <xdr:rowOff>67487</xdr:rowOff>
    </xdr:to>
    <xdr:sp macro="" textlink="">
      <xdr:nvSpPr>
        <xdr:cNvPr id="436" name="円/楕円 435"/>
        <xdr:cNvSpPr/>
      </xdr:nvSpPr>
      <xdr:spPr>
        <a:xfrm>
          <a:off x="7810500" y="135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58614</xdr:rowOff>
    </xdr:from>
    <xdr:ext cx="469744" cy="259045"/>
    <xdr:sp macro="" textlink="">
      <xdr:nvSpPr>
        <xdr:cNvPr id="437" name="テキスト ボックス 436"/>
        <xdr:cNvSpPr txBox="1"/>
      </xdr:nvSpPr>
      <xdr:spPr>
        <a:xfrm>
          <a:off x="7626427" y="13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112407</xdr:rowOff>
    </xdr:from>
    <xdr:to>
      <xdr:col>10</xdr:col>
      <xdr:colOff>155575</xdr:colOff>
      <xdr:row>79</xdr:row>
      <xdr:rowOff>42557</xdr:rowOff>
    </xdr:to>
    <xdr:sp macro="" textlink="">
      <xdr:nvSpPr>
        <xdr:cNvPr id="438" name="円/楕円 437"/>
        <xdr:cNvSpPr/>
      </xdr:nvSpPr>
      <xdr:spPr>
        <a:xfrm>
          <a:off x="6921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33684</xdr:rowOff>
    </xdr:from>
    <xdr:ext cx="469744" cy="259045"/>
    <xdr:sp macro="" textlink="">
      <xdr:nvSpPr>
        <xdr:cNvPr id="439" name="テキスト ボックス 438"/>
        <xdr:cNvSpPr txBox="1"/>
      </xdr:nvSpPr>
      <xdr:spPr>
        <a:xfrm>
          <a:off x="6737427"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9" name="テキスト ボックス 458"/>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5" name="直線コネクタ 464"/>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6"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7" name="直線コネクタ 466"/>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8"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9" name="直線コネクタ 468"/>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65244</xdr:rowOff>
    </xdr:from>
    <xdr:to>
      <xdr:col>15</xdr:col>
      <xdr:colOff>180975</xdr:colOff>
      <xdr:row>99</xdr:row>
      <xdr:rowOff>69090</xdr:rowOff>
    </xdr:to>
    <xdr:cxnSp macro="">
      <xdr:nvCxnSpPr>
        <xdr:cNvPr id="470" name="直線コネクタ 469"/>
        <xdr:cNvCxnSpPr/>
      </xdr:nvCxnSpPr>
      <xdr:spPr>
        <a:xfrm flipV="1">
          <a:off x="9639300" y="17038794"/>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71"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2" name="フローチャート : 判断 471"/>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61226</xdr:rowOff>
    </xdr:from>
    <xdr:to>
      <xdr:col>14</xdr:col>
      <xdr:colOff>28575</xdr:colOff>
      <xdr:row>99</xdr:row>
      <xdr:rowOff>69090</xdr:rowOff>
    </xdr:to>
    <xdr:cxnSp macro="">
      <xdr:nvCxnSpPr>
        <xdr:cNvPr id="473" name="直線コネクタ 472"/>
        <xdr:cNvCxnSpPr/>
      </xdr:nvCxnSpPr>
      <xdr:spPr>
        <a:xfrm>
          <a:off x="8750300" y="1703477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4" name="フローチャート : 判断 473"/>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5" name="テキスト ボックス 474"/>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57578</xdr:rowOff>
    </xdr:from>
    <xdr:to>
      <xdr:col>12</xdr:col>
      <xdr:colOff>511175</xdr:colOff>
      <xdr:row>99</xdr:row>
      <xdr:rowOff>61226</xdr:rowOff>
    </xdr:to>
    <xdr:cxnSp macro="">
      <xdr:nvCxnSpPr>
        <xdr:cNvPr id="476" name="直線コネクタ 475"/>
        <xdr:cNvCxnSpPr/>
      </xdr:nvCxnSpPr>
      <xdr:spPr>
        <a:xfrm>
          <a:off x="7861300" y="17031128"/>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7" name="フローチャート : 判断 476"/>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8" name="テキスト ボックス 477"/>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53854</xdr:rowOff>
    </xdr:from>
    <xdr:to>
      <xdr:col>11</xdr:col>
      <xdr:colOff>307975</xdr:colOff>
      <xdr:row>99</xdr:row>
      <xdr:rowOff>57578</xdr:rowOff>
    </xdr:to>
    <xdr:cxnSp macro="">
      <xdr:nvCxnSpPr>
        <xdr:cNvPr id="479" name="直線コネクタ 478"/>
        <xdr:cNvCxnSpPr/>
      </xdr:nvCxnSpPr>
      <xdr:spPr>
        <a:xfrm>
          <a:off x="6972300" y="17027404"/>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80" name="フローチャート : 判断 479"/>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81" name="テキスト ボックス 480"/>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2" name="フローチャート : 判断 481"/>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3" name="テキスト ボックス 482"/>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14444</xdr:rowOff>
    </xdr:from>
    <xdr:to>
      <xdr:col>15</xdr:col>
      <xdr:colOff>231775</xdr:colOff>
      <xdr:row>99</xdr:row>
      <xdr:rowOff>116044</xdr:rowOff>
    </xdr:to>
    <xdr:sp macro="" textlink="">
      <xdr:nvSpPr>
        <xdr:cNvPr id="489" name="円/楕円 488"/>
        <xdr:cNvSpPr/>
      </xdr:nvSpPr>
      <xdr:spPr>
        <a:xfrm>
          <a:off x="10426700" y="169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141480</xdr:rowOff>
    </xdr:from>
    <xdr:ext cx="534377" cy="259045"/>
    <xdr:sp macro="" textlink="">
      <xdr:nvSpPr>
        <xdr:cNvPr id="490" name="土木費該当値テキスト"/>
        <xdr:cNvSpPr txBox="1"/>
      </xdr:nvSpPr>
      <xdr:spPr>
        <a:xfrm>
          <a:off x="10528300" y="169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18290</xdr:rowOff>
    </xdr:from>
    <xdr:to>
      <xdr:col>14</xdr:col>
      <xdr:colOff>79375</xdr:colOff>
      <xdr:row>99</xdr:row>
      <xdr:rowOff>119890</xdr:rowOff>
    </xdr:to>
    <xdr:sp macro="" textlink="">
      <xdr:nvSpPr>
        <xdr:cNvPr id="491" name="円/楕円 490"/>
        <xdr:cNvSpPr/>
      </xdr:nvSpPr>
      <xdr:spPr>
        <a:xfrm>
          <a:off x="9588500" y="169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111017</xdr:rowOff>
    </xdr:from>
    <xdr:ext cx="534377" cy="259045"/>
    <xdr:sp macro="" textlink="">
      <xdr:nvSpPr>
        <xdr:cNvPr id="492" name="テキスト ボックス 491"/>
        <xdr:cNvSpPr txBox="1"/>
      </xdr:nvSpPr>
      <xdr:spPr>
        <a:xfrm>
          <a:off x="9372111" y="170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27,364</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10426</xdr:rowOff>
    </xdr:from>
    <xdr:to>
      <xdr:col>12</xdr:col>
      <xdr:colOff>561975</xdr:colOff>
      <xdr:row>99</xdr:row>
      <xdr:rowOff>112026</xdr:rowOff>
    </xdr:to>
    <xdr:sp macro="" textlink="">
      <xdr:nvSpPr>
        <xdr:cNvPr id="493" name="円/楕円 492"/>
        <xdr:cNvSpPr/>
      </xdr:nvSpPr>
      <xdr:spPr>
        <a:xfrm>
          <a:off x="8699500" y="169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103153</xdr:rowOff>
    </xdr:from>
    <xdr:ext cx="534377" cy="259045"/>
    <xdr:sp macro="" textlink="">
      <xdr:nvSpPr>
        <xdr:cNvPr id="494" name="テキスト ボックス 493"/>
        <xdr:cNvSpPr txBox="1"/>
      </xdr:nvSpPr>
      <xdr:spPr>
        <a:xfrm>
          <a:off x="8483111" y="1707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34,589</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6778</xdr:rowOff>
    </xdr:from>
    <xdr:to>
      <xdr:col>11</xdr:col>
      <xdr:colOff>358775</xdr:colOff>
      <xdr:row>99</xdr:row>
      <xdr:rowOff>108378</xdr:rowOff>
    </xdr:to>
    <xdr:sp macro="" textlink="">
      <xdr:nvSpPr>
        <xdr:cNvPr id="495" name="円/楕円 494"/>
        <xdr:cNvSpPr/>
      </xdr:nvSpPr>
      <xdr:spPr>
        <a:xfrm>
          <a:off x="7810500" y="169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99505</xdr:rowOff>
    </xdr:from>
    <xdr:ext cx="534377" cy="259045"/>
    <xdr:sp macro="" textlink="">
      <xdr:nvSpPr>
        <xdr:cNvPr id="496" name="テキスト ボックス 495"/>
        <xdr:cNvSpPr txBox="1"/>
      </xdr:nvSpPr>
      <xdr:spPr>
        <a:xfrm>
          <a:off x="7594111" y="170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37,940</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3054</xdr:rowOff>
    </xdr:from>
    <xdr:to>
      <xdr:col>10</xdr:col>
      <xdr:colOff>155575</xdr:colOff>
      <xdr:row>99</xdr:row>
      <xdr:rowOff>104654</xdr:rowOff>
    </xdr:to>
    <xdr:sp macro="" textlink="">
      <xdr:nvSpPr>
        <xdr:cNvPr id="497" name="円/楕円 496"/>
        <xdr:cNvSpPr/>
      </xdr:nvSpPr>
      <xdr:spPr>
        <a:xfrm>
          <a:off x="6921500" y="169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95781</xdr:rowOff>
    </xdr:from>
    <xdr:ext cx="534377" cy="259045"/>
    <xdr:sp macro="" textlink="">
      <xdr:nvSpPr>
        <xdr:cNvPr id="498" name="テキスト ボックス 497"/>
        <xdr:cNvSpPr txBox="1"/>
      </xdr:nvSpPr>
      <xdr:spPr>
        <a:xfrm>
          <a:off x="6705111" y="17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5" name="直線コネクタ 524"/>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6"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7" name="直線コネクタ 526"/>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8"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9" name="直線コネクタ 528"/>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7341</xdr:rowOff>
    </xdr:from>
    <xdr:to>
      <xdr:col>23</xdr:col>
      <xdr:colOff>517525</xdr:colOff>
      <xdr:row>38</xdr:row>
      <xdr:rowOff>8320</xdr:rowOff>
    </xdr:to>
    <xdr:cxnSp macro="">
      <xdr:nvCxnSpPr>
        <xdr:cNvPr id="530" name="直線コネクタ 529"/>
        <xdr:cNvCxnSpPr/>
      </xdr:nvCxnSpPr>
      <xdr:spPr>
        <a:xfrm>
          <a:off x="15481300" y="6350991"/>
          <a:ext cx="838200" cy="1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31"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2" name="フローチャート : 判断 531"/>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7341</xdr:rowOff>
    </xdr:from>
    <xdr:to>
      <xdr:col>22</xdr:col>
      <xdr:colOff>365125</xdr:colOff>
      <xdr:row>37</xdr:row>
      <xdr:rowOff>89212</xdr:rowOff>
    </xdr:to>
    <xdr:cxnSp macro="">
      <xdr:nvCxnSpPr>
        <xdr:cNvPr id="533" name="直線コネクタ 532"/>
        <xdr:cNvCxnSpPr/>
      </xdr:nvCxnSpPr>
      <xdr:spPr>
        <a:xfrm flipV="1">
          <a:off x="14592300" y="6350991"/>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4" name="フローチャート : 判断 533"/>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5" name="テキスト ボックス 534"/>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87024</xdr:rowOff>
    </xdr:from>
    <xdr:to>
      <xdr:col>21</xdr:col>
      <xdr:colOff>161925</xdr:colOff>
      <xdr:row>37</xdr:row>
      <xdr:rowOff>89212</xdr:rowOff>
    </xdr:to>
    <xdr:cxnSp macro="">
      <xdr:nvCxnSpPr>
        <xdr:cNvPr id="536" name="直線コネクタ 535"/>
        <xdr:cNvCxnSpPr/>
      </xdr:nvCxnSpPr>
      <xdr:spPr>
        <a:xfrm>
          <a:off x="13703300" y="6259224"/>
          <a:ext cx="8890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7" name="フローチャート : 判断 536"/>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8" name="テキスト ボックス 537"/>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87024</xdr:rowOff>
    </xdr:from>
    <xdr:to>
      <xdr:col>19</xdr:col>
      <xdr:colOff>644525</xdr:colOff>
      <xdr:row>37</xdr:row>
      <xdr:rowOff>70434</xdr:rowOff>
    </xdr:to>
    <xdr:cxnSp macro="">
      <xdr:nvCxnSpPr>
        <xdr:cNvPr id="539" name="直線コネクタ 538"/>
        <xdr:cNvCxnSpPr/>
      </xdr:nvCxnSpPr>
      <xdr:spPr>
        <a:xfrm flipV="1">
          <a:off x="12814300" y="6259224"/>
          <a:ext cx="889000" cy="15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40" name="フローチャート : 判断 539"/>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41" name="テキスト ボックス 540"/>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2" name="フローチャート : 判断 541"/>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3" name="テキスト ボックス 542"/>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128970</xdr:rowOff>
    </xdr:from>
    <xdr:to>
      <xdr:col>23</xdr:col>
      <xdr:colOff>568325</xdr:colOff>
      <xdr:row>38</xdr:row>
      <xdr:rowOff>59120</xdr:rowOff>
    </xdr:to>
    <xdr:sp macro="" textlink="">
      <xdr:nvSpPr>
        <xdr:cNvPr id="549" name="円/楕円 548"/>
        <xdr:cNvSpPr/>
      </xdr:nvSpPr>
      <xdr:spPr>
        <a:xfrm>
          <a:off x="16268700" y="647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43897</xdr:rowOff>
    </xdr:from>
    <xdr:ext cx="534377" cy="259045"/>
    <xdr:sp macro="" textlink="">
      <xdr:nvSpPr>
        <xdr:cNvPr id="550" name="消防費該当値テキスト"/>
        <xdr:cNvSpPr txBox="1"/>
      </xdr:nvSpPr>
      <xdr:spPr>
        <a:xfrm>
          <a:off x="16370300" y="63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127991</xdr:rowOff>
    </xdr:from>
    <xdr:to>
      <xdr:col>22</xdr:col>
      <xdr:colOff>415925</xdr:colOff>
      <xdr:row>37</xdr:row>
      <xdr:rowOff>58141</xdr:rowOff>
    </xdr:to>
    <xdr:sp macro="" textlink="">
      <xdr:nvSpPr>
        <xdr:cNvPr id="551" name="円/楕円 550"/>
        <xdr:cNvSpPr/>
      </xdr:nvSpPr>
      <xdr:spPr>
        <a:xfrm>
          <a:off x="15430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49268</xdr:rowOff>
    </xdr:from>
    <xdr:ext cx="534377" cy="259045"/>
    <xdr:sp macro="" textlink="">
      <xdr:nvSpPr>
        <xdr:cNvPr id="552" name="テキスト ボックス 551"/>
        <xdr:cNvSpPr txBox="1"/>
      </xdr:nvSpPr>
      <xdr:spPr>
        <a:xfrm>
          <a:off x="15214111" y="63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38412</xdr:rowOff>
    </xdr:from>
    <xdr:to>
      <xdr:col>21</xdr:col>
      <xdr:colOff>212725</xdr:colOff>
      <xdr:row>37</xdr:row>
      <xdr:rowOff>140012</xdr:rowOff>
    </xdr:to>
    <xdr:sp macro="" textlink="">
      <xdr:nvSpPr>
        <xdr:cNvPr id="553" name="円/楕円 552"/>
        <xdr:cNvSpPr/>
      </xdr:nvSpPr>
      <xdr:spPr>
        <a:xfrm>
          <a:off x="145415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131139</xdr:rowOff>
    </xdr:from>
    <xdr:ext cx="534377" cy="259045"/>
    <xdr:sp macro="" textlink="">
      <xdr:nvSpPr>
        <xdr:cNvPr id="554" name="テキスト ボックス 553"/>
        <xdr:cNvSpPr txBox="1"/>
      </xdr:nvSpPr>
      <xdr:spPr>
        <a:xfrm>
          <a:off x="14325111" y="64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36224</xdr:rowOff>
    </xdr:from>
    <xdr:to>
      <xdr:col>20</xdr:col>
      <xdr:colOff>9525</xdr:colOff>
      <xdr:row>36</xdr:row>
      <xdr:rowOff>137824</xdr:rowOff>
    </xdr:to>
    <xdr:sp macro="" textlink="">
      <xdr:nvSpPr>
        <xdr:cNvPr id="555" name="円/楕円 554"/>
        <xdr:cNvSpPr/>
      </xdr:nvSpPr>
      <xdr:spPr>
        <a:xfrm>
          <a:off x="13652500" y="62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154351</xdr:rowOff>
    </xdr:from>
    <xdr:ext cx="534377" cy="259045"/>
    <xdr:sp macro="" textlink="">
      <xdr:nvSpPr>
        <xdr:cNvPr id="556" name="テキスト ボックス 555"/>
        <xdr:cNvSpPr txBox="1"/>
      </xdr:nvSpPr>
      <xdr:spPr>
        <a:xfrm>
          <a:off x="13436111" y="598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19634</xdr:rowOff>
    </xdr:from>
    <xdr:to>
      <xdr:col>18</xdr:col>
      <xdr:colOff>492125</xdr:colOff>
      <xdr:row>37</xdr:row>
      <xdr:rowOff>121234</xdr:rowOff>
    </xdr:to>
    <xdr:sp macro="" textlink="">
      <xdr:nvSpPr>
        <xdr:cNvPr id="557" name="円/楕円 556"/>
        <xdr:cNvSpPr/>
      </xdr:nvSpPr>
      <xdr:spPr>
        <a:xfrm>
          <a:off x="12763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112361</xdr:rowOff>
    </xdr:from>
    <xdr:ext cx="534377" cy="259045"/>
    <xdr:sp macro="" textlink="">
      <xdr:nvSpPr>
        <xdr:cNvPr id="558" name="テキスト ボックス 557"/>
        <xdr:cNvSpPr txBox="1"/>
      </xdr:nvSpPr>
      <xdr:spPr>
        <a:xfrm>
          <a:off x="12547111" y="64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3" name="直線コネクタ 582"/>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4"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5" name="直線コネクタ 584"/>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6"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7" name="直線コネクタ 586"/>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156159</xdr:rowOff>
    </xdr:from>
    <xdr:to>
      <xdr:col>23</xdr:col>
      <xdr:colOff>517525</xdr:colOff>
      <xdr:row>58</xdr:row>
      <xdr:rowOff>35433</xdr:rowOff>
    </xdr:to>
    <xdr:cxnSp macro="">
      <xdr:nvCxnSpPr>
        <xdr:cNvPr id="588" name="直線コネクタ 587"/>
        <xdr:cNvCxnSpPr/>
      </xdr:nvCxnSpPr>
      <xdr:spPr>
        <a:xfrm flipV="1">
          <a:off x="15481300" y="9928809"/>
          <a:ext cx="8382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9"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90" name="フローチャート : 判断 589"/>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35433</xdr:rowOff>
    </xdr:from>
    <xdr:to>
      <xdr:col>22</xdr:col>
      <xdr:colOff>365125</xdr:colOff>
      <xdr:row>58</xdr:row>
      <xdr:rowOff>63335</xdr:rowOff>
    </xdr:to>
    <xdr:cxnSp macro="">
      <xdr:nvCxnSpPr>
        <xdr:cNvPr id="591" name="直線コネクタ 590"/>
        <xdr:cNvCxnSpPr/>
      </xdr:nvCxnSpPr>
      <xdr:spPr>
        <a:xfrm flipV="1">
          <a:off x="14592300" y="9979533"/>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2" name="フローチャート : 判断 591"/>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3" name="テキスト ボックス 592"/>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63335</xdr:rowOff>
    </xdr:from>
    <xdr:to>
      <xdr:col>21</xdr:col>
      <xdr:colOff>161925</xdr:colOff>
      <xdr:row>58</xdr:row>
      <xdr:rowOff>81038</xdr:rowOff>
    </xdr:to>
    <xdr:cxnSp macro="">
      <xdr:nvCxnSpPr>
        <xdr:cNvPr id="594" name="直線コネクタ 593"/>
        <xdr:cNvCxnSpPr/>
      </xdr:nvCxnSpPr>
      <xdr:spPr>
        <a:xfrm flipV="1">
          <a:off x="13703300" y="10007435"/>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5" name="フローチャート : 判断 594"/>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6" name="テキスト ボックス 595"/>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81038</xdr:rowOff>
    </xdr:from>
    <xdr:to>
      <xdr:col>19</xdr:col>
      <xdr:colOff>644525</xdr:colOff>
      <xdr:row>59</xdr:row>
      <xdr:rowOff>21742</xdr:rowOff>
    </xdr:to>
    <xdr:cxnSp macro="">
      <xdr:nvCxnSpPr>
        <xdr:cNvPr id="597" name="直線コネクタ 596"/>
        <xdr:cNvCxnSpPr/>
      </xdr:nvCxnSpPr>
      <xdr:spPr>
        <a:xfrm flipV="1">
          <a:off x="12814300" y="10025138"/>
          <a:ext cx="889000" cy="1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8" name="フローチャート : 判断 597"/>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9" name="テキスト ボックス 598"/>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600" name="フローチャート : 判断 599"/>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601" name="テキスト ボックス 600"/>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105359</xdr:rowOff>
    </xdr:from>
    <xdr:to>
      <xdr:col>23</xdr:col>
      <xdr:colOff>568325</xdr:colOff>
      <xdr:row>58</xdr:row>
      <xdr:rowOff>35509</xdr:rowOff>
    </xdr:to>
    <xdr:sp macro="" textlink="">
      <xdr:nvSpPr>
        <xdr:cNvPr id="607" name="円/楕円 606"/>
        <xdr:cNvSpPr/>
      </xdr:nvSpPr>
      <xdr:spPr>
        <a:xfrm>
          <a:off x="162687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83786</xdr:rowOff>
    </xdr:from>
    <xdr:ext cx="534377" cy="259045"/>
    <xdr:sp macro="" textlink="">
      <xdr:nvSpPr>
        <xdr:cNvPr id="608" name="教育費該当値テキスト"/>
        <xdr:cNvSpPr txBox="1"/>
      </xdr:nvSpPr>
      <xdr:spPr>
        <a:xfrm>
          <a:off x="16370300" y="9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156083</xdr:rowOff>
    </xdr:from>
    <xdr:to>
      <xdr:col>22</xdr:col>
      <xdr:colOff>415925</xdr:colOff>
      <xdr:row>58</xdr:row>
      <xdr:rowOff>86233</xdr:rowOff>
    </xdr:to>
    <xdr:sp macro="" textlink="">
      <xdr:nvSpPr>
        <xdr:cNvPr id="609" name="円/楕円 608"/>
        <xdr:cNvSpPr/>
      </xdr:nvSpPr>
      <xdr:spPr>
        <a:xfrm>
          <a:off x="15430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77360</xdr:rowOff>
    </xdr:from>
    <xdr:ext cx="534377" cy="259045"/>
    <xdr:sp macro="" textlink="">
      <xdr:nvSpPr>
        <xdr:cNvPr id="610" name="テキスト ボックス 609"/>
        <xdr:cNvSpPr txBox="1"/>
      </xdr:nvSpPr>
      <xdr:spPr>
        <a:xfrm>
          <a:off x="15214111" y="10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12535</xdr:rowOff>
    </xdr:from>
    <xdr:to>
      <xdr:col>21</xdr:col>
      <xdr:colOff>212725</xdr:colOff>
      <xdr:row>58</xdr:row>
      <xdr:rowOff>114135</xdr:rowOff>
    </xdr:to>
    <xdr:sp macro="" textlink="">
      <xdr:nvSpPr>
        <xdr:cNvPr id="611" name="円/楕円 610"/>
        <xdr:cNvSpPr/>
      </xdr:nvSpPr>
      <xdr:spPr>
        <a:xfrm>
          <a:off x="14541500" y="99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105262</xdr:rowOff>
    </xdr:from>
    <xdr:ext cx="534377" cy="259045"/>
    <xdr:sp macro="" textlink="">
      <xdr:nvSpPr>
        <xdr:cNvPr id="612" name="テキスト ボックス 611"/>
        <xdr:cNvSpPr txBox="1"/>
      </xdr:nvSpPr>
      <xdr:spPr>
        <a:xfrm>
          <a:off x="14325111" y="100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30238</xdr:rowOff>
    </xdr:from>
    <xdr:to>
      <xdr:col>20</xdr:col>
      <xdr:colOff>9525</xdr:colOff>
      <xdr:row>58</xdr:row>
      <xdr:rowOff>131838</xdr:rowOff>
    </xdr:to>
    <xdr:sp macro="" textlink="">
      <xdr:nvSpPr>
        <xdr:cNvPr id="613" name="円/楕円 612"/>
        <xdr:cNvSpPr/>
      </xdr:nvSpPr>
      <xdr:spPr>
        <a:xfrm>
          <a:off x="13652500" y="9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122965</xdr:rowOff>
    </xdr:from>
    <xdr:ext cx="534377" cy="259045"/>
    <xdr:sp macro="" textlink="">
      <xdr:nvSpPr>
        <xdr:cNvPr id="614" name="テキスト ボックス 613"/>
        <xdr:cNvSpPr txBox="1"/>
      </xdr:nvSpPr>
      <xdr:spPr>
        <a:xfrm>
          <a:off x="13436111" y="100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142392</xdr:rowOff>
    </xdr:from>
    <xdr:to>
      <xdr:col>18</xdr:col>
      <xdr:colOff>492125</xdr:colOff>
      <xdr:row>59</xdr:row>
      <xdr:rowOff>72542</xdr:rowOff>
    </xdr:to>
    <xdr:sp macro="" textlink="">
      <xdr:nvSpPr>
        <xdr:cNvPr id="615" name="円/楕円 614"/>
        <xdr:cNvSpPr/>
      </xdr:nvSpPr>
      <xdr:spPr>
        <a:xfrm>
          <a:off x="1276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63669</xdr:rowOff>
    </xdr:from>
    <xdr:ext cx="534377" cy="259045"/>
    <xdr:sp macro="" textlink="">
      <xdr:nvSpPr>
        <xdr:cNvPr id="616" name="テキスト ボックス 615"/>
        <xdr:cNvSpPr txBox="1"/>
      </xdr:nvSpPr>
      <xdr:spPr>
        <a:xfrm>
          <a:off x="12547111" y="101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30" name="テキスト ボックス 62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2" name="テキスト ボックス 63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4" name="テキスト ボックス 63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8" name="直線コネクタ 637"/>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9"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40" name="直線コネクタ 63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41"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2" name="直線コネクタ 641"/>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138973</xdr:rowOff>
    </xdr:from>
    <xdr:to>
      <xdr:col>23</xdr:col>
      <xdr:colOff>517525</xdr:colOff>
      <xdr:row>78</xdr:row>
      <xdr:rowOff>139574</xdr:rowOff>
    </xdr:to>
    <xdr:cxnSp macro="">
      <xdr:nvCxnSpPr>
        <xdr:cNvPr id="643" name="直線コネクタ 642"/>
        <xdr:cNvCxnSpPr/>
      </xdr:nvCxnSpPr>
      <xdr:spPr>
        <a:xfrm>
          <a:off x="15481300" y="13512073"/>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4"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5" name="フローチャート : 判断 644"/>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137358</xdr:rowOff>
    </xdr:from>
    <xdr:to>
      <xdr:col>22</xdr:col>
      <xdr:colOff>365125</xdr:colOff>
      <xdr:row>78</xdr:row>
      <xdr:rowOff>138973</xdr:rowOff>
    </xdr:to>
    <xdr:cxnSp macro="">
      <xdr:nvCxnSpPr>
        <xdr:cNvPr id="646" name="直線コネクタ 645"/>
        <xdr:cNvCxnSpPr/>
      </xdr:nvCxnSpPr>
      <xdr:spPr>
        <a:xfrm>
          <a:off x="14592300" y="13510458"/>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7" name="フローチャート : 判断 646"/>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8" name="テキスト ボックス 647"/>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136564</xdr:rowOff>
    </xdr:from>
    <xdr:to>
      <xdr:col>21</xdr:col>
      <xdr:colOff>161925</xdr:colOff>
      <xdr:row>78</xdr:row>
      <xdr:rowOff>137358</xdr:rowOff>
    </xdr:to>
    <xdr:cxnSp macro="">
      <xdr:nvCxnSpPr>
        <xdr:cNvPr id="649" name="直線コネクタ 648"/>
        <xdr:cNvCxnSpPr/>
      </xdr:nvCxnSpPr>
      <xdr:spPr>
        <a:xfrm>
          <a:off x="13703300" y="13509664"/>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50" name="フローチャート : 判断 649"/>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51" name="テキスト ボックス 650"/>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136564</xdr:rowOff>
    </xdr:from>
    <xdr:to>
      <xdr:col>19</xdr:col>
      <xdr:colOff>644525</xdr:colOff>
      <xdr:row>78</xdr:row>
      <xdr:rowOff>138536</xdr:rowOff>
    </xdr:to>
    <xdr:cxnSp macro="">
      <xdr:nvCxnSpPr>
        <xdr:cNvPr id="652" name="直線コネクタ 651"/>
        <xdr:cNvCxnSpPr/>
      </xdr:nvCxnSpPr>
      <xdr:spPr>
        <a:xfrm flipV="1">
          <a:off x="12814300" y="13509664"/>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3" name="フローチャート : 判断 652"/>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4" name="テキスト ボックス 653"/>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5" name="フローチャート : 判断 654"/>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6" name="テキスト ボックス 655"/>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88774</xdr:rowOff>
    </xdr:from>
    <xdr:to>
      <xdr:col>23</xdr:col>
      <xdr:colOff>568325</xdr:colOff>
      <xdr:row>79</xdr:row>
      <xdr:rowOff>18924</xdr:rowOff>
    </xdr:to>
    <xdr:sp macro="" textlink="">
      <xdr:nvSpPr>
        <xdr:cNvPr id="662" name="円/楕円 661"/>
        <xdr:cNvSpPr/>
      </xdr:nvSpPr>
      <xdr:spPr>
        <a:xfrm>
          <a:off x="162687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13932" cy="259045"/>
    <xdr:sp macro="" textlink="">
      <xdr:nvSpPr>
        <xdr:cNvPr id="663" name="災害復旧費該当値テキスト"/>
        <xdr:cNvSpPr txBox="1"/>
      </xdr:nvSpPr>
      <xdr:spPr>
        <a:xfrm>
          <a:off x="16370300" y="1343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88173</xdr:rowOff>
    </xdr:from>
    <xdr:to>
      <xdr:col>22</xdr:col>
      <xdr:colOff>415925</xdr:colOff>
      <xdr:row>79</xdr:row>
      <xdr:rowOff>18323</xdr:rowOff>
    </xdr:to>
    <xdr:sp macro="" textlink="">
      <xdr:nvSpPr>
        <xdr:cNvPr id="664" name="円/楕円 663"/>
        <xdr:cNvSpPr/>
      </xdr:nvSpPr>
      <xdr:spPr>
        <a:xfrm>
          <a:off x="15430500" y="134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9450</xdr:rowOff>
    </xdr:from>
    <xdr:ext cx="378565" cy="259045"/>
    <xdr:sp macro="" textlink="">
      <xdr:nvSpPr>
        <xdr:cNvPr id="665" name="テキスト ボックス 664"/>
        <xdr:cNvSpPr txBox="1"/>
      </xdr:nvSpPr>
      <xdr:spPr>
        <a:xfrm>
          <a:off x="15292017" y="1355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86558</xdr:rowOff>
    </xdr:from>
    <xdr:to>
      <xdr:col>21</xdr:col>
      <xdr:colOff>212725</xdr:colOff>
      <xdr:row>79</xdr:row>
      <xdr:rowOff>16708</xdr:rowOff>
    </xdr:to>
    <xdr:sp macro="" textlink="">
      <xdr:nvSpPr>
        <xdr:cNvPr id="666" name="円/楕円 665"/>
        <xdr:cNvSpPr/>
      </xdr:nvSpPr>
      <xdr:spPr>
        <a:xfrm>
          <a:off x="14541500" y="134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7835</xdr:rowOff>
    </xdr:from>
    <xdr:ext cx="469744" cy="259045"/>
    <xdr:sp macro="" textlink="">
      <xdr:nvSpPr>
        <xdr:cNvPr id="667" name="テキスト ボックス 666"/>
        <xdr:cNvSpPr txBox="1"/>
      </xdr:nvSpPr>
      <xdr:spPr>
        <a:xfrm>
          <a:off x="14357427" y="1355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85764</xdr:rowOff>
    </xdr:from>
    <xdr:to>
      <xdr:col>20</xdr:col>
      <xdr:colOff>9525</xdr:colOff>
      <xdr:row>79</xdr:row>
      <xdr:rowOff>15914</xdr:rowOff>
    </xdr:to>
    <xdr:sp macro="" textlink="">
      <xdr:nvSpPr>
        <xdr:cNvPr id="668" name="円/楕円 667"/>
        <xdr:cNvSpPr/>
      </xdr:nvSpPr>
      <xdr:spPr>
        <a:xfrm>
          <a:off x="13652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7041</xdr:rowOff>
    </xdr:from>
    <xdr:ext cx="469744" cy="259045"/>
    <xdr:sp macro="" textlink="">
      <xdr:nvSpPr>
        <xdr:cNvPr id="669" name="テキスト ボックス 668"/>
        <xdr:cNvSpPr txBox="1"/>
      </xdr:nvSpPr>
      <xdr:spPr>
        <a:xfrm>
          <a:off x="13468427" y="135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87736</xdr:rowOff>
    </xdr:from>
    <xdr:to>
      <xdr:col>18</xdr:col>
      <xdr:colOff>492125</xdr:colOff>
      <xdr:row>79</xdr:row>
      <xdr:rowOff>17886</xdr:rowOff>
    </xdr:to>
    <xdr:sp macro="" textlink="">
      <xdr:nvSpPr>
        <xdr:cNvPr id="670" name="円/楕円 669"/>
        <xdr:cNvSpPr/>
      </xdr:nvSpPr>
      <xdr:spPr>
        <a:xfrm>
          <a:off x="12763500" y="134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9013</xdr:rowOff>
    </xdr:from>
    <xdr:ext cx="378565" cy="259045"/>
    <xdr:sp macro="" textlink="">
      <xdr:nvSpPr>
        <xdr:cNvPr id="671" name="テキスト ボックス 670"/>
        <xdr:cNvSpPr txBox="1"/>
      </xdr:nvSpPr>
      <xdr:spPr>
        <a:xfrm>
          <a:off x="12625017" y="13553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5" name="直線コネクタ 694"/>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6"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7" name="直線コネクタ 696"/>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8"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9" name="直線コネクタ 698"/>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8458</xdr:rowOff>
    </xdr:from>
    <xdr:to>
      <xdr:col>23</xdr:col>
      <xdr:colOff>517525</xdr:colOff>
      <xdr:row>96</xdr:row>
      <xdr:rowOff>23546</xdr:rowOff>
    </xdr:to>
    <xdr:cxnSp macro="">
      <xdr:nvCxnSpPr>
        <xdr:cNvPr id="700" name="直線コネクタ 699"/>
        <xdr:cNvCxnSpPr/>
      </xdr:nvCxnSpPr>
      <xdr:spPr>
        <a:xfrm flipV="1">
          <a:off x="15481300" y="1646765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701"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2" name="フローチャート : 判断 701"/>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13272</xdr:rowOff>
    </xdr:from>
    <xdr:to>
      <xdr:col>22</xdr:col>
      <xdr:colOff>365125</xdr:colOff>
      <xdr:row>96</xdr:row>
      <xdr:rowOff>23546</xdr:rowOff>
    </xdr:to>
    <xdr:cxnSp macro="">
      <xdr:nvCxnSpPr>
        <xdr:cNvPr id="703" name="直線コネクタ 702"/>
        <xdr:cNvCxnSpPr/>
      </xdr:nvCxnSpPr>
      <xdr:spPr>
        <a:xfrm>
          <a:off x="14592300" y="16472472"/>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4" name="フローチャート : 判断 703"/>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5" name="テキスト ボックス 704"/>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2172</xdr:rowOff>
    </xdr:from>
    <xdr:to>
      <xdr:col>21</xdr:col>
      <xdr:colOff>161925</xdr:colOff>
      <xdr:row>96</xdr:row>
      <xdr:rowOff>13272</xdr:rowOff>
    </xdr:to>
    <xdr:cxnSp macro="">
      <xdr:nvCxnSpPr>
        <xdr:cNvPr id="706" name="直線コネクタ 705"/>
        <xdr:cNvCxnSpPr/>
      </xdr:nvCxnSpPr>
      <xdr:spPr>
        <a:xfrm>
          <a:off x="13703300" y="1646137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7" name="フローチャート : 判断 706"/>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8" name="テキスト ボックス 707"/>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2172</xdr:rowOff>
    </xdr:from>
    <xdr:to>
      <xdr:col>19</xdr:col>
      <xdr:colOff>644525</xdr:colOff>
      <xdr:row>96</xdr:row>
      <xdr:rowOff>17424</xdr:rowOff>
    </xdr:to>
    <xdr:cxnSp macro="">
      <xdr:nvCxnSpPr>
        <xdr:cNvPr id="709" name="直線コネクタ 708"/>
        <xdr:cNvCxnSpPr/>
      </xdr:nvCxnSpPr>
      <xdr:spPr>
        <a:xfrm flipV="1">
          <a:off x="12814300" y="16461372"/>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10" name="フローチャート : 判断 709"/>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11" name="テキスト ボックス 710"/>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2" name="フローチャート : 判断 711"/>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3" name="テキスト ボックス 712"/>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129108</xdr:rowOff>
    </xdr:from>
    <xdr:to>
      <xdr:col>23</xdr:col>
      <xdr:colOff>568325</xdr:colOff>
      <xdr:row>96</xdr:row>
      <xdr:rowOff>59258</xdr:rowOff>
    </xdr:to>
    <xdr:sp macro="" textlink="">
      <xdr:nvSpPr>
        <xdr:cNvPr id="719" name="円/楕円 718"/>
        <xdr:cNvSpPr/>
      </xdr:nvSpPr>
      <xdr:spPr>
        <a:xfrm>
          <a:off x="16268700" y="16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107535</xdr:rowOff>
    </xdr:from>
    <xdr:ext cx="534377" cy="259045"/>
    <xdr:sp macro="" textlink="">
      <xdr:nvSpPr>
        <xdr:cNvPr id="720" name="公債費該当値テキスト"/>
        <xdr:cNvSpPr txBox="1"/>
      </xdr:nvSpPr>
      <xdr:spPr>
        <a:xfrm>
          <a:off x="16370300" y="163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144196</xdr:rowOff>
    </xdr:from>
    <xdr:to>
      <xdr:col>22</xdr:col>
      <xdr:colOff>415925</xdr:colOff>
      <xdr:row>96</xdr:row>
      <xdr:rowOff>74346</xdr:rowOff>
    </xdr:to>
    <xdr:sp macro="" textlink="">
      <xdr:nvSpPr>
        <xdr:cNvPr id="721" name="円/楕円 720"/>
        <xdr:cNvSpPr/>
      </xdr:nvSpPr>
      <xdr:spPr>
        <a:xfrm>
          <a:off x="15430500" y="164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65473</xdr:rowOff>
    </xdr:from>
    <xdr:ext cx="534377" cy="259045"/>
    <xdr:sp macro="" textlink="">
      <xdr:nvSpPr>
        <xdr:cNvPr id="722" name="テキスト ボックス 721"/>
        <xdr:cNvSpPr txBox="1"/>
      </xdr:nvSpPr>
      <xdr:spPr>
        <a:xfrm>
          <a:off x="15214111" y="165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133922</xdr:rowOff>
    </xdr:from>
    <xdr:to>
      <xdr:col>21</xdr:col>
      <xdr:colOff>212725</xdr:colOff>
      <xdr:row>96</xdr:row>
      <xdr:rowOff>64072</xdr:rowOff>
    </xdr:to>
    <xdr:sp macro="" textlink="">
      <xdr:nvSpPr>
        <xdr:cNvPr id="723" name="円/楕円 722"/>
        <xdr:cNvSpPr/>
      </xdr:nvSpPr>
      <xdr:spPr>
        <a:xfrm>
          <a:off x="14541500" y="164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55199</xdr:rowOff>
    </xdr:from>
    <xdr:ext cx="534377" cy="259045"/>
    <xdr:sp macro="" textlink="">
      <xdr:nvSpPr>
        <xdr:cNvPr id="724" name="テキスト ボックス 723"/>
        <xdr:cNvSpPr txBox="1"/>
      </xdr:nvSpPr>
      <xdr:spPr>
        <a:xfrm>
          <a:off x="14325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122822</xdr:rowOff>
    </xdr:from>
    <xdr:to>
      <xdr:col>20</xdr:col>
      <xdr:colOff>9525</xdr:colOff>
      <xdr:row>96</xdr:row>
      <xdr:rowOff>52972</xdr:rowOff>
    </xdr:to>
    <xdr:sp macro="" textlink="">
      <xdr:nvSpPr>
        <xdr:cNvPr id="725" name="円/楕円 724"/>
        <xdr:cNvSpPr/>
      </xdr:nvSpPr>
      <xdr:spPr>
        <a:xfrm>
          <a:off x="13652500" y="16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44099</xdr:rowOff>
    </xdr:from>
    <xdr:ext cx="534377" cy="259045"/>
    <xdr:sp macro="" textlink="">
      <xdr:nvSpPr>
        <xdr:cNvPr id="726" name="テキスト ボックス 725"/>
        <xdr:cNvSpPr txBox="1"/>
      </xdr:nvSpPr>
      <xdr:spPr>
        <a:xfrm>
          <a:off x="13436111" y="16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138074</xdr:rowOff>
    </xdr:from>
    <xdr:to>
      <xdr:col>18</xdr:col>
      <xdr:colOff>492125</xdr:colOff>
      <xdr:row>96</xdr:row>
      <xdr:rowOff>68224</xdr:rowOff>
    </xdr:to>
    <xdr:sp macro="" textlink="">
      <xdr:nvSpPr>
        <xdr:cNvPr id="727" name="円/楕円 726"/>
        <xdr:cNvSpPr/>
      </xdr:nvSpPr>
      <xdr:spPr>
        <a:xfrm>
          <a:off x="12763500" y="164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59351</xdr:rowOff>
    </xdr:from>
    <xdr:ext cx="534377" cy="259045"/>
    <xdr:sp macro="" textlink="">
      <xdr:nvSpPr>
        <xdr:cNvPr id="728" name="テキスト ボックス 727"/>
        <xdr:cNvSpPr txBox="1"/>
      </xdr:nvSpPr>
      <xdr:spPr>
        <a:xfrm>
          <a:off x="12547111" y="165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2" name="直線コネクタ 751"/>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3"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5"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6" name="直線コネクタ 755"/>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8"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9" name="フローチャート : 判断 758"/>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61" name="フローチャート : 判断 760"/>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2" name="テキスト ボックス 761"/>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4" name="フローチャート : 判断 763"/>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5" name="テキスト ボックス 764"/>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7" name="フローチャート : 判断 766"/>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8" name="テキスト ボックス 767"/>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9" name="フローチャート : 判断 768"/>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70" name="テキスト ボックス 769"/>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7"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労働費は住民一人当たり</a:t>
          </a:r>
          <a:r>
            <a:rPr lang="en-US" altLang="ja-JP" sz="1100">
              <a:solidFill>
                <a:schemeClr val="dk1"/>
              </a:solidFill>
              <a:effectLst/>
              <a:latin typeface="+mn-lt"/>
              <a:ea typeface="+mn-ea"/>
              <a:cs typeface="+mn-cs"/>
            </a:rPr>
            <a:t>7,669</a:t>
          </a:r>
          <a:r>
            <a:rPr lang="ja-JP" altLang="ja-JP" sz="1100">
              <a:solidFill>
                <a:schemeClr val="dk1"/>
              </a:solidFill>
              <a:effectLst/>
              <a:latin typeface="+mn-lt"/>
              <a:ea typeface="+mn-ea"/>
              <a:cs typeface="+mn-cs"/>
            </a:rPr>
            <a:t>円であり、類似団体の中でも最高値となっている。</a:t>
          </a:r>
        </a:p>
        <a:p>
          <a:r>
            <a:rPr lang="ja-JP" altLang="ja-JP" sz="1100">
              <a:solidFill>
                <a:schemeClr val="dk1"/>
              </a:solidFill>
              <a:effectLst/>
              <a:latin typeface="+mn-lt"/>
              <a:ea typeface="+mn-ea"/>
              <a:cs typeface="+mn-cs"/>
            </a:rPr>
            <a:t>　これは、労働者福祉対策事業として実施する勤労者住宅建設資金貸付金（平成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年度決算額 </a:t>
          </a:r>
          <a:r>
            <a:rPr lang="en-US" altLang="ja-JP" sz="1100">
              <a:solidFill>
                <a:schemeClr val="dk1"/>
              </a:solidFill>
              <a:effectLst/>
              <a:latin typeface="+mn-lt"/>
              <a:ea typeface="+mn-ea"/>
              <a:cs typeface="+mn-cs"/>
            </a:rPr>
            <a:t>321,862</a:t>
          </a:r>
          <a:r>
            <a:rPr lang="ja-JP" altLang="ja-JP" sz="1100">
              <a:solidFill>
                <a:schemeClr val="dk1"/>
              </a:solidFill>
              <a:effectLst/>
              <a:latin typeface="+mn-lt"/>
              <a:ea typeface="+mn-ea"/>
              <a:cs typeface="+mn-cs"/>
            </a:rPr>
            <a:t>千円）及び勤労者教育資金貸付金（平成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年度決算額 </a:t>
          </a:r>
          <a:r>
            <a:rPr lang="en-US" altLang="ja-JP" sz="1100">
              <a:solidFill>
                <a:schemeClr val="dk1"/>
              </a:solidFill>
              <a:effectLst/>
              <a:latin typeface="+mn-lt"/>
              <a:ea typeface="+mn-ea"/>
              <a:cs typeface="+mn-cs"/>
            </a:rPr>
            <a:t>38,698</a:t>
          </a:r>
          <a:r>
            <a:rPr lang="ja-JP" altLang="ja-JP" sz="1100">
              <a:solidFill>
                <a:schemeClr val="dk1"/>
              </a:solidFill>
              <a:effectLst/>
              <a:latin typeface="+mn-lt"/>
              <a:ea typeface="+mn-ea"/>
              <a:cs typeface="+mn-cs"/>
            </a:rPr>
            <a:t>千円）が大きな要因となっているが、当年度償還となるため、実質的に歳入歳出でプラスマイナス０となる。今後も勤労者の良好な住環境の確保及び勤労者又はその子弟の学業向上に資する支援制度として、また定住促進施策の一環として取り組んでいく。</a:t>
          </a:r>
        </a:p>
        <a:p>
          <a:r>
            <a:rPr lang="ja-JP" altLang="ja-JP" sz="1100">
              <a:solidFill>
                <a:schemeClr val="dk1"/>
              </a:solidFill>
              <a:effectLst/>
              <a:latin typeface="+mn-lt"/>
              <a:ea typeface="+mn-ea"/>
              <a:cs typeface="+mn-cs"/>
            </a:rPr>
            <a:t>　また、教育費は住民一人当たり</a:t>
          </a:r>
          <a:r>
            <a:rPr lang="en-US" altLang="ja-JP" sz="1100">
              <a:solidFill>
                <a:schemeClr val="dk1"/>
              </a:solidFill>
              <a:effectLst/>
              <a:latin typeface="+mn-lt"/>
              <a:ea typeface="+mn-ea"/>
              <a:cs typeface="+mn-cs"/>
            </a:rPr>
            <a:t>48,204</a:t>
          </a:r>
          <a:r>
            <a:rPr lang="ja-JP" altLang="ja-JP" sz="1100">
              <a:solidFill>
                <a:schemeClr val="dk1"/>
              </a:solidFill>
              <a:effectLst/>
              <a:latin typeface="+mn-lt"/>
              <a:ea typeface="+mn-ea"/>
              <a:cs typeface="+mn-cs"/>
            </a:rPr>
            <a:t>円であり、類似団体を</a:t>
          </a:r>
          <a:r>
            <a:rPr lang="en-US" altLang="ja-JP" sz="1100">
              <a:solidFill>
                <a:schemeClr val="dk1"/>
              </a:solidFill>
              <a:effectLst/>
              <a:latin typeface="+mn-lt"/>
              <a:ea typeface="+mn-ea"/>
              <a:cs typeface="+mn-cs"/>
            </a:rPr>
            <a:t>9,462</a:t>
          </a:r>
          <a:r>
            <a:rPr lang="ja-JP" altLang="ja-JP" sz="1100">
              <a:solidFill>
                <a:schemeClr val="dk1"/>
              </a:solidFill>
              <a:effectLst/>
              <a:latin typeface="+mn-lt"/>
              <a:ea typeface="+mn-ea"/>
              <a:cs typeface="+mn-cs"/>
            </a:rPr>
            <a:t>円下回るが、乖離が年々減少しており上昇傾向にある。</a:t>
          </a:r>
        </a:p>
        <a:p>
          <a:r>
            <a:rPr lang="ja-JP" altLang="ja-JP" sz="1100">
              <a:solidFill>
                <a:schemeClr val="dk1"/>
              </a:solidFill>
              <a:effectLst/>
              <a:latin typeface="+mn-lt"/>
              <a:ea typeface="+mn-ea"/>
              <a:cs typeface="+mn-cs"/>
            </a:rPr>
            <a:t>　これは、学校施設の耐震・改修事業費や認定こども園化の推進に伴う子ども子育て支援事業費（旧幼稚部）の増額に伴うものが主な要因である。</a:t>
          </a:r>
        </a:p>
        <a:p>
          <a:r>
            <a:rPr lang="ja-JP" altLang="ja-JP" sz="1100">
              <a:solidFill>
                <a:schemeClr val="dk1"/>
              </a:solidFill>
              <a:effectLst/>
              <a:latin typeface="+mn-lt"/>
              <a:ea typeface="+mn-ea"/>
              <a:cs typeface="+mn-cs"/>
            </a:rPr>
            <a:t>　なお、</a:t>
          </a:r>
          <a:r>
            <a:rPr lang="ja-JP" altLang="en-US" sz="1100">
              <a:solidFill>
                <a:schemeClr val="dk1"/>
              </a:solidFill>
              <a:effectLst/>
              <a:latin typeface="+mn-lt"/>
              <a:ea typeface="+mn-ea"/>
              <a:cs typeface="+mn-cs"/>
            </a:rPr>
            <a:t>衛生</a:t>
          </a:r>
          <a:r>
            <a:rPr lang="ja-JP" altLang="ja-JP" sz="1100">
              <a:solidFill>
                <a:schemeClr val="dk1"/>
              </a:solidFill>
              <a:effectLst/>
              <a:latin typeface="+mn-lt"/>
              <a:ea typeface="+mn-ea"/>
              <a:cs typeface="+mn-cs"/>
            </a:rPr>
            <a:t>費は住民一人当たり</a:t>
          </a:r>
          <a:r>
            <a:rPr lang="en-US" altLang="ja-JP" sz="1100">
              <a:solidFill>
                <a:schemeClr val="dk1"/>
              </a:solidFill>
              <a:effectLst/>
              <a:latin typeface="+mn-lt"/>
              <a:ea typeface="+mn-ea"/>
              <a:cs typeface="+mn-cs"/>
            </a:rPr>
            <a:t>52,342</a:t>
          </a:r>
          <a:r>
            <a:rPr lang="ja-JP" altLang="ja-JP" sz="1100">
              <a:solidFill>
                <a:schemeClr val="dk1"/>
              </a:solidFill>
              <a:effectLst/>
              <a:latin typeface="+mn-lt"/>
              <a:ea typeface="+mn-ea"/>
              <a:cs typeface="+mn-cs"/>
            </a:rPr>
            <a:t>円であり、類似団体を</a:t>
          </a:r>
          <a:r>
            <a:rPr lang="en-US" altLang="ja-JP" sz="1100">
              <a:solidFill>
                <a:schemeClr val="dk1"/>
              </a:solidFill>
              <a:effectLst/>
              <a:latin typeface="+mn-lt"/>
              <a:ea typeface="+mn-ea"/>
              <a:cs typeface="+mn-cs"/>
            </a:rPr>
            <a:t>4,895</a:t>
          </a:r>
          <a:r>
            <a:rPr lang="ja-JP" altLang="ja-JP" sz="1100">
              <a:solidFill>
                <a:schemeClr val="dk1"/>
              </a:solidFill>
              <a:effectLst/>
              <a:latin typeface="+mn-lt"/>
              <a:ea typeface="+mn-ea"/>
              <a:cs typeface="+mn-cs"/>
            </a:rPr>
            <a:t>円上回っている。菊川病院に対する繰出金が年々増加傾向にある影響もあり、現在進めている急性期から在宅まで切れ目のない医療の提供を推進しつつも、</a:t>
          </a:r>
          <a:r>
            <a:rPr lang="ja-JP" altLang="en-US" sz="1100">
              <a:solidFill>
                <a:schemeClr val="dk1"/>
              </a:solidFill>
              <a:effectLst/>
              <a:latin typeface="+mn-lt"/>
              <a:ea typeface="+mn-ea"/>
              <a:cs typeface="+mn-cs"/>
            </a:rPr>
            <a:t>病院の</a:t>
          </a:r>
          <a:r>
            <a:rPr lang="ja-JP" altLang="ja-JP" sz="1100">
              <a:solidFill>
                <a:schemeClr val="dk1"/>
              </a:solidFill>
              <a:effectLst/>
              <a:latin typeface="+mn-lt"/>
              <a:ea typeface="+mn-ea"/>
              <a:cs typeface="+mn-cs"/>
            </a:rPr>
            <a:t>第三次中期計画のもと、経営改革を進めていく。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財政調整基金残高については、今後想定される公共施設の改修や大規模工事に備え微増傾向が続いており、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億円となった。標準財政規模比についても、普通交付税の合併算定が縮減期間に入り標準財政規模</a:t>
          </a:r>
          <a:r>
            <a:rPr kumimoji="1" lang="ja-JP" altLang="en-US" sz="1100">
              <a:solidFill>
                <a:schemeClr val="dk1"/>
              </a:solidFill>
              <a:effectLst/>
              <a:latin typeface="+mn-lt"/>
              <a:ea typeface="+mn-ea"/>
              <a:cs typeface="+mn-cs"/>
            </a:rPr>
            <a:t>自体</a:t>
          </a:r>
          <a:r>
            <a:rPr kumimoji="1" lang="ja-JP" altLang="ja-JP" sz="1100">
              <a:solidFill>
                <a:schemeClr val="dk1"/>
              </a:solidFill>
              <a:effectLst/>
              <a:latin typeface="+mn-lt"/>
              <a:ea typeface="+mn-ea"/>
              <a:cs typeface="+mn-cs"/>
            </a:rPr>
            <a:t>が縮小しているため、</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年度以降上昇を続けている。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実質収支についても</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増傾向が続いており、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年度の増加要因としては翌年度への繰越額減少が挙げられる。</a:t>
          </a:r>
          <a:r>
            <a:rPr kumimoji="0"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実質単年度収支では、財政調整基金の取崩額が増大したものの、実質収支が改善したことから赤字幅は縮小している。</a:t>
          </a:r>
          <a:endParaRPr lang="ja-JP" altLang="ja-JP">
            <a:effectLst/>
          </a:endParaRPr>
        </a:p>
        <a:p>
          <a:r>
            <a:rPr kumimoji="1" lang="ja-JP" altLang="ja-JP" sz="1100">
              <a:solidFill>
                <a:schemeClr val="dk1"/>
              </a:solidFill>
              <a:effectLst/>
              <a:latin typeface="+mn-lt"/>
              <a:ea typeface="+mn-ea"/>
              <a:cs typeface="+mn-cs"/>
            </a:rPr>
            <a:t>　今後は、大型事業への対応として合併特例債による借入額が多くなることが予想されるため公債費負担の適正化を図りつつ、また不用な支出を抑制し、財政調整基金を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億円程度確保できるよう財政運営に努めていく。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全会計において赤字額は計上されていないが、黒字額の比率について年々減少傾向の会計も存在する。中でも病院事業会計は年々黒字額の比率が減少している。</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年度は耳鼻咽喉科や泌尿器科の医師が退職した影響で患者数及び収益が減少した一方で費用の削減努力を行ったため、増加した。</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年度は内科医が増えたものの、外来患者数が微増に留まり黒字率が減少した。また</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年度は小児科医師賃金や医療材料等の経費の増加により、収益は伸びたものの黒字率は減少となった。</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年度は内科医師の退職や診療報酬改定の影響もあり、入院収益は減少したものの、外来収益は増加した。しかし人事院勧告に伴う給与改定により給与費等が増加したため、結果的に黒字率は減少した。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年度はがん治療薬等の高額な薬剤の影響で医療費が急激に伸びたことにより黒字比率が減少したが、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年度分の療養給付費負担金収入が増加したことにより、黒字比率が増加した。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19274774</v>
      </c>
      <c r="BO4" s="381"/>
      <c r="BP4" s="381"/>
      <c r="BQ4" s="381"/>
      <c r="BR4" s="381"/>
      <c r="BS4" s="381"/>
      <c r="BT4" s="381"/>
      <c r="BU4" s="382"/>
      <c r="BV4" s="380">
        <v>18251666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18539984</v>
      </c>
      <c r="BO5" s="418"/>
      <c r="BP5" s="418"/>
      <c r="BQ5" s="418"/>
      <c r="BR5" s="418"/>
      <c r="BS5" s="418"/>
      <c r="BT5" s="418"/>
      <c r="BU5" s="419"/>
      <c r="BV5" s="417">
        <v>17576919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87.7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734790</v>
      </c>
      <c r="BO6" s="418"/>
      <c r="BP6" s="418"/>
      <c r="BQ6" s="418"/>
      <c r="BR6" s="418"/>
      <c r="BS6" s="418"/>
      <c r="BT6" s="418"/>
      <c r="BU6" s="419"/>
      <c r="BV6" s="417">
        <v>674747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95.7</v>
      </c>
      <c r="CU6" s="455"/>
      <c r="CV6" s="455"/>
      <c r="CW6" s="455"/>
      <c r="CX6" s="455"/>
      <c r="CY6" s="455"/>
      <c r="CZ6" s="455"/>
      <c r="DA6" s="456"/>
      <c r="DB6" s="454">
        <v>94.4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30663</v>
      </c>
      <c r="BO7" s="418"/>
      <c r="BP7" s="418"/>
      <c r="BQ7" s="418"/>
      <c r="BR7" s="418"/>
      <c r="BS7" s="418"/>
      <c r="BT7" s="418"/>
      <c r="BU7" s="419"/>
      <c r="BV7" s="417">
        <v>125773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11310718</v>
      </c>
      <c r="CU7" s="418"/>
      <c r="CV7" s="418"/>
      <c r="CW7" s="418"/>
      <c r="CX7" s="418"/>
      <c r="CY7" s="418"/>
      <c r="CZ7" s="418"/>
      <c r="DA7" s="419"/>
      <c r="DB7" s="417">
        <v>11366288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704127</v>
      </c>
      <c r="BO8" s="418"/>
      <c r="BP8" s="418"/>
      <c r="BQ8" s="418"/>
      <c r="BR8" s="418"/>
      <c r="BS8" s="418"/>
      <c r="BT8" s="418"/>
      <c r="BU8" s="419"/>
      <c r="BV8" s="417">
        <v>548974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0.75</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46763</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155153</v>
      </c>
      <c r="BO9" s="418"/>
      <c r="BP9" s="418"/>
      <c r="BQ9" s="418"/>
      <c r="BR9" s="418"/>
      <c r="BS9" s="418"/>
      <c r="BT9" s="418"/>
      <c r="BU9" s="419"/>
      <c r="BV9" s="417">
        <v>26247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15.3</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47041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44819</v>
      </c>
      <c r="BO10" s="418"/>
      <c r="BP10" s="418"/>
      <c r="BQ10" s="418"/>
      <c r="BR10" s="418"/>
      <c r="BS10" s="418"/>
      <c r="BT10" s="418"/>
      <c r="BU10" s="419"/>
      <c r="BV10" s="417">
        <v>55537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104</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47955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274801</v>
      </c>
      <c r="BO12" s="418"/>
      <c r="BP12" s="418"/>
      <c r="BQ12" s="418"/>
      <c r="BR12" s="418"/>
      <c r="BS12" s="418"/>
      <c r="BT12" s="418"/>
      <c r="BU12" s="419"/>
      <c r="BV12" s="417">
        <v>234392</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45141</v>
      </c>
      <c r="S13" s="499"/>
      <c r="T13" s="499"/>
      <c r="U13" s="499"/>
      <c r="V13" s="500"/>
      <c r="W13" s="433" t="s">
        <v>123</v>
      </c>
      <c r="X13" s="434"/>
      <c r="Y13" s="434"/>
      <c r="Z13" s="434"/>
      <c r="AA13" s="434"/>
      <c r="AB13" s="424"/>
      <c r="AC13" s="468">
        <v>2519</v>
      </c>
      <c r="AD13" s="469"/>
      <c r="AE13" s="469"/>
      <c r="AF13" s="469"/>
      <c r="AG13" s="508"/>
      <c r="AH13" s="468">
        <v>2796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-74829</v>
      </c>
      <c r="BO13" s="418"/>
      <c r="BP13" s="418"/>
      <c r="BQ13" s="418"/>
      <c r="BR13" s="418"/>
      <c r="BS13" s="418"/>
      <c r="BT13" s="418"/>
      <c r="BU13" s="419"/>
      <c r="BV13" s="417">
        <v>-152608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11.2</v>
      </c>
      <c r="CU13" s="415"/>
      <c r="CV13" s="415"/>
      <c r="CW13" s="415"/>
      <c r="CX13" s="415"/>
      <c r="CY13" s="415"/>
      <c r="CZ13" s="415"/>
      <c r="DA13" s="416"/>
      <c r="DB13" s="414">
        <v>11.8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47779</v>
      </c>
      <c r="S14" s="499"/>
      <c r="T14" s="499"/>
      <c r="U14" s="499"/>
      <c r="V14" s="500"/>
      <c r="W14" s="407"/>
      <c r="X14" s="408"/>
      <c r="Y14" s="408"/>
      <c r="Z14" s="408"/>
      <c r="AA14" s="408"/>
      <c r="AB14" s="397"/>
      <c r="AC14" s="501">
        <v>10.1</v>
      </c>
      <c r="AD14" s="502"/>
      <c r="AE14" s="502"/>
      <c r="AF14" s="502"/>
      <c r="AG14" s="503"/>
      <c r="AH14" s="501">
        <v>11.1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41</v>
      </c>
      <c r="CU14" s="513"/>
      <c r="CV14" s="513"/>
      <c r="CW14" s="513"/>
      <c r="CX14" s="513"/>
      <c r="CY14" s="513"/>
      <c r="CZ14" s="513"/>
      <c r="DA14" s="514"/>
      <c r="DB14" s="512">
        <v>49.3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45288</v>
      </c>
      <c r="S15" s="499"/>
      <c r="T15" s="499"/>
      <c r="U15" s="499"/>
      <c r="V15" s="500"/>
      <c r="W15" s="433" t="s">
        <v>130</v>
      </c>
      <c r="X15" s="434"/>
      <c r="Y15" s="434"/>
      <c r="Z15" s="434"/>
      <c r="AA15" s="434"/>
      <c r="AB15" s="424"/>
      <c r="AC15" s="468">
        <v>10512</v>
      </c>
      <c r="AD15" s="469"/>
      <c r="AE15" s="469"/>
      <c r="AF15" s="469"/>
      <c r="AG15" s="508"/>
      <c r="AH15" s="468">
        <v>10775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6484160</v>
      </c>
      <c r="BO15" s="381"/>
      <c r="BP15" s="381"/>
      <c r="BQ15" s="381"/>
      <c r="BR15" s="381"/>
      <c r="BS15" s="381"/>
      <c r="BT15" s="381"/>
      <c r="BU15" s="382"/>
      <c r="BV15" s="380">
        <v>6319512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42</v>
      </c>
      <c r="AD16" s="502"/>
      <c r="AE16" s="502"/>
      <c r="AF16" s="502"/>
      <c r="AG16" s="503"/>
      <c r="AH16" s="501">
        <v>42.8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8574201</v>
      </c>
      <c r="BO16" s="418"/>
      <c r="BP16" s="418"/>
      <c r="BQ16" s="418"/>
      <c r="BR16" s="418"/>
      <c r="BS16" s="418"/>
      <c r="BT16" s="418"/>
      <c r="BU16" s="419"/>
      <c r="BV16" s="417">
        <v>8375603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11968</v>
      </c>
      <c r="AD17" s="469"/>
      <c r="AE17" s="469"/>
      <c r="AF17" s="469"/>
      <c r="AG17" s="508"/>
      <c r="AH17" s="468">
        <v>11593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8218101</v>
      </c>
      <c r="BO17" s="418"/>
      <c r="BP17" s="418"/>
      <c r="BQ17" s="418"/>
      <c r="BR17" s="418"/>
      <c r="BS17" s="418"/>
      <c r="BT17" s="418"/>
      <c r="BU17" s="419"/>
      <c r="BV17" s="417">
        <v>8020662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94.19</v>
      </c>
      <c r="M18" s="530"/>
      <c r="N18" s="530"/>
      <c r="O18" s="530"/>
      <c r="P18" s="530"/>
      <c r="Q18" s="530"/>
      <c r="R18" s="531"/>
      <c r="S18" s="531"/>
      <c r="T18" s="531"/>
      <c r="U18" s="531"/>
      <c r="V18" s="532"/>
      <c r="W18" s="435"/>
      <c r="X18" s="436"/>
      <c r="Y18" s="436"/>
      <c r="Z18" s="436"/>
      <c r="AA18" s="436"/>
      <c r="AB18" s="427"/>
      <c r="AC18" s="533">
        <v>47.9</v>
      </c>
      <c r="AD18" s="534"/>
      <c r="AE18" s="534"/>
      <c r="AF18" s="534"/>
      <c r="AG18" s="535"/>
      <c r="AH18" s="533">
        <v>46.1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10240089</v>
      </c>
      <c r="BO18" s="418"/>
      <c r="BP18" s="418"/>
      <c r="BQ18" s="418"/>
      <c r="BR18" s="418"/>
      <c r="BS18" s="418"/>
      <c r="BT18" s="418"/>
      <c r="BU18" s="419"/>
      <c r="BV18" s="417">
        <v>10182148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496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13310899</v>
      </c>
      <c r="BO19" s="418"/>
      <c r="BP19" s="418"/>
      <c r="BQ19" s="418"/>
      <c r="BR19" s="418"/>
      <c r="BS19" s="418"/>
      <c r="BT19" s="418"/>
      <c r="BU19" s="419"/>
      <c r="BV19" s="417">
        <v>13220640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16095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18336016</v>
      </c>
      <c r="BO23" s="418"/>
      <c r="BP23" s="418"/>
      <c r="BQ23" s="418"/>
      <c r="BR23" s="418"/>
      <c r="BS23" s="418"/>
      <c r="BT23" s="418"/>
      <c r="BU23" s="419"/>
      <c r="BV23" s="417">
        <v>18364197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8300</v>
      </c>
      <c r="R24" s="469"/>
      <c r="S24" s="469"/>
      <c r="T24" s="469"/>
      <c r="U24" s="469"/>
      <c r="V24" s="508"/>
      <c r="W24" s="563"/>
      <c r="X24" s="551"/>
      <c r="Y24" s="552"/>
      <c r="Z24" s="467" t="s">
        <v>154</v>
      </c>
      <c r="AA24" s="447"/>
      <c r="AB24" s="447"/>
      <c r="AC24" s="447"/>
      <c r="AD24" s="447"/>
      <c r="AE24" s="447"/>
      <c r="AF24" s="447"/>
      <c r="AG24" s="448"/>
      <c r="AH24" s="468">
        <v>311</v>
      </c>
      <c r="AI24" s="469"/>
      <c r="AJ24" s="469"/>
      <c r="AK24" s="469"/>
      <c r="AL24" s="508"/>
      <c r="AM24" s="468">
        <v>930512</v>
      </c>
      <c r="AN24" s="469"/>
      <c r="AO24" s="469"/>
      <c r="AP24" s="469"/>
      <c r="AQ24" s="469"/>
      <c r="AR24" s="508"/>
      <c r="AS24" s="468">
        <v>2992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15218386</v>
      </c>
      <c r="BO24" s="418"/>
      <c r="BP24" s="418"/>
      <c r="BQ24" s="418"/>
      <c r="BR24" s="418"/>
      <c r="BS24" s="418"/>
      <c r="BT24" s="418"/>
      <c r="BU24" s="419"/>
      <c r="BV24" s="417">
        <v>15471516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6600</v>
      </c>
      <c r="R25" s="469"/>
      <c r="S25" s="469"/>
      <c r="T25" s="469"/>
      <c r="U25" s="469"/>
      <c r="V25" s="508"/>
      <c r="W25" s="563"/>
      <c r="X25" s="551"/>
      <c r="Y25" s="552"/>
      <c r="Z25" s="467" t="s">
        <v>157</v>
      </c>
      <c r="AA25" s="447"/>
      <c r="AB25" s="447"/>
      <c r="AC25" s="447"/>
      <c r="AD25" s="447"/>
      <c r="AE25" s="447"/>
      <c r="AF25" s="447"/>
      <c r="AG25" s="448"/>
      <c r="AH25" s="468">
        <v>61</v>
      </c>
      <c r="AI25" s="469"/>
      <c r="AJ25" s="469"/>
      <c r="AK25" s="469"/>
      <c r="AL25" s="508"/>
      <c r="AM25" s="468">
        <v>164090</v>
      </c>
      <c r="AN25" s="469"/>
      <c r="AO25" s="469"/>
      <c r="AP25" s="469"/>
      <c r="AQ25" s="469"/>
      <c r="AR25" s="508"/>
      <c r="AS25" s="468">
        <v>2690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3820493</v>
      </c>
      <c r="BO25" s="381"/>
      <c r="BP25" s="381"/>
      <c r="BQ25" s="381"/>
      <c r="BR25" s="381"/>
      <c r="BS25" s="381"/>
      <c r="BT25" s="381"/>
      <c r="BU25" s="382"/>
      <c r="BV25" s="380">
        <v>3854401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5850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3950</v>
      </c>
      <c r="R27" s="469"/>
      <c r="S27" s="469"/>
      <c r="T27" s="469"/>
      <c r="U27" s="469"/>
      <c r="V27" s="508"/>
      <c r="W27" s="563"/>
      <c r="X27" s="551"/>
      <c r="Y27" s="552"/>
      <c r="Z27" s="467" t="s">
        <v>164</v>
      </c>
      <c r="AA27" s="447"/>
      <c r="AB27" s="447"/>
      <c r="AC27" s="447"/>
      <c r="AD27" s="447"/>
      <c r="AE27" s="447"/>
      <c r="AF27" s="447"/>
      <c r="AG27" s="448"/>
      <c r="AH27" s="468">
        <v>27</v>
      </c>
      <c r="AI27" s="469"/>
      <c r="AJ27" s="469"/>
      <c r="AK27" s="469"/>
      <c r="AL27" s="508"/>
      <c r="AM27" s="468">
        <v>81044</v>
      </c>
      <c r="AN27" s="469"/>
      <c r="AO27" s="469"/>
      <c r="AP27" s="469"/>
      <c r="AQ27" s="469"/>
      <c r="AR27" s="508"/>
      <c r="AS27" s="468">
        <v>3002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38567</v>
      </c>
      <c r="BO27" s="587"/>
      <c r="BP27" s="587"/>
      <c r="BQ27" s="587"/>
      <c r="BR27" s="587"/>
      <c r="BS27" s="587"/>
      <c r="BT27" s="587"/>
      <c r="BU27" s="588"/>
      <c r="BV27" s="586">
        <v>38563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3200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2272049</v>
      </c>
      <c r="BO28" s="381"/>
      <c r="BP28" s="381"/>
      <c r="BQ28" s="381"/>
      <c r="BR28" s="381"/>
      <c r="BS28" s="381"/>
      <c r="BT28" s="381"/>
      <c r="BU28" s="382"/>
      <c r="BV28" s="380">
        <v>2227031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15</v>
      </c>
      <c r="M29" s="469"/>
      <c r="N29" s="469"/>
      <c r="O29" s="469"/>
      <c r="P29" s="508"/>
      <c r="Q29" s="468">
        <v>3000</v>
      </c>
      <c r="R29" s="469"/>
      <c r="S29" s="469"/>
      <c r="T29" s="469"/>
      <c r="U29" s="469"/>
      <c r="V29" s="508"/>
      <c r="W29" s="564"/>
      <c r="X29" s="565"/>
      <c r="Y29" s="566"/>
      <c r="Z29" s="467" t="s">
        <v>171</v>
      </c>
      <c r="AA29" s="447"/>
      <c r="AB29" s="447"/>
      <c r="AC29" s="447"/>
      <c r="AD29" s="447"/>
      <c r="AE29" s="447"/>
      <c r="AF29" s="447"/>
      <c r="AG29" s="448"/>
      <c r="AH29" s="468">
        <v>338</v>
      </c>
      <c r="AI29" s="469"/>
      <c r="AJ29" s="469"/>
      <c r="AK29" s="469"/>
      <c r="AL29" s="508"/>
      <c r="AM29" s="468">
        <v>1011556</v>
      </c>
      <c r="AN29" s="469"/>
      <c r="AO29" s="469"/>
      <c r="AP29" s="469"/>
      <c r="AQ29" s="469"/>
      <c r="AR29" s="508"/>
      <c r="AS29" s="468">
        <v>2993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2443</v>
      </c>
      <c r="BO29" s="418"/>
      <c r="BP29" s="418"/>
      <c r="BQ29" s="418"/>
      <c r="BR29" s="418"/>
      <c r="BS29" s="418"/>
      <c r="BT29" s="418"/>
      <c r="BU29" s="419"/>
      <c r="BV29" s="417">
        <v>2442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726369</v>
      </c>
      <c r="BO30" s="587"/>
      <c r="BP30" s="587"/>
      <c r="BQ30" s="587"/>
      <c r="BR30" s="587"/>
      <c r="BS30" s="587"/>
      <c r="BT30" s="587"/>
      <c r="BU30" s="588"/>
      <c r="BV30" s="586">
        <v>751687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牧之原市菊川市学校組合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有限会社菊川生活環境センター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小笠老人ホーム施設組合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東遠広域施設組合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静岡県市町総合事務組合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東遠学園組合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東遠地区聖苑組合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中東遠看護専門学校組合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掛川市・菊川市衛生施設組合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静岡県後期高齢者医療広域連合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静岡地方税滞納整理機構</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customSheetViews>
    <customSheetView guid="{9F1A8E4A-E41E-4E9E-B5B5-3FB0752C7168}" showGridLines="0" fitToPage="1" hiddenRows="1" hiddenColumns="1">
      <selection activeCell="B1" sqref="B1:DI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9AD4D283-7FD1-4D2C-9A6E-F05E598A6ED3}" showGridLines="0" fitToPage="1" hiddenRows="1" hiddenColumns="1">
      <selection activeCell="B1" sqref="B1:DI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6" t="s">
        <v>525</v>
      </c>
      <c r="D34" s="1186"/>
      <c r="E34" s="1187"/>
      <c r="F34" s="32">
        <v>5.17</v>
      </c>
      <c r="G34" s="33">
        <v>4.25</v>
      </c>
      <c r="H34" s="33">
        <v>4.57</v>
      </c>
      <c r="I34" s="33">
        <v>4.82</v>
      </c>
      <c r="J34" s="34">
        <v>6.22</v>
      </c>
      <c r="K34" s="22"/>
      <c r="L34" s="22"/>
      <c r="M34" s="22"/>
      <c r="N34" s="22"/>
      <c r="O34" s="22"/>
      <c r="P34" s="22"/>
    </row>
    <row r="35" spans="1:16" ht="39" customHeight="1" x14ac:dyDescent="0.15">
      <c r="A35" s="22"/>
      <c r="B35" s="35"/>
      <c r="C35" s="1180" t="s">
        <v>526</v>
      </c>
      <c r="D35" s="1181"/>
      <c r="E35" s="1182"/>
      <c r="F35" s="36">
        <v>8.27</v>
      </c>
      <c r="G35" s="37">
        <v>7.72</v>
      </c>
      <c r="H35" s="37">
        <v>6.96</v>
      </c>
      <c r="I35" s="37">
        <v>6.25</v>
      </c>
      <c r="J35" s="38">
        <v>6.17</v>
      </c>
      <c r="K35" s="22"/>
      <c r="L35" s="22"/>
      <c r="M35" s="22"/>
      <c r="N35" s="22"/>
      <c r="O35" s="22"/>
      <c r="P35" s="22"/>
    </row>
    <row r="36" spans="1:16" ht="39" customHeight="1" x14ac:dyDescent="0.15">
      <c r="A36" s="22"/>
      <c r="B36" s="35"/>
      <c r="C36" s="1180" t="s">
        <v>527</v>
      </c>
      <c r="D36" s="1181"/>
      <c r="E36" s="1182"/>
      <c r="F36" s="36">
        <v>3.95</v>
      </c>
      <c r="G36" s="37">
        <v>4.01</v>
      </c>
      <c r="H36" s="37">
        <v>4.51</v>
      </c>
      <c r="I36" s="37">
        <v>4.5999999999999996</v>
      </c>
      <c r="J36" s="38">
        <v>4.9800000000000004</v>
      </c>
      <c r="K36" s="22"/>
      <c r="L36" s="22"/>
      <c r="M36" s="22"/>
      <c r="N36" s="22"/>
      <c r="O36" s="22"/>
      <c r="P36" s="22"/>
    </row>
    <row r="37" spans="1:16" ht="39" customHeight="1" x14ac:dyDescent="0.15">
      <c r="A37" s="22"/>
      <c r="B37" s="35"/>
      <c r="C37" s="1180" t="s">
        <v>528</v>
      </c>
      <c r="D37" s="1181"/>
      <c r="E37" s="1182"/>
      <c r="F37" s="36">
        <v>2.82</v>
      </c>
      <c r="G37" s="37">
        <v>2.5499999999999998</v>
      </c>
      <c r="H37" s="37">
        <v>2.85</v>
      </c>
      <c r="I37" s="37">
        <v>2.33</v>
      </c>
      <c r="J37" s="38">
        <v>3.69</v>
      </c>
      <c r="K37" s="22"/>
      <c r="L37" s="22"/>
      <c r="M37" s="22"/>
      <c r="N37" s="22"/>
      <c r="O37" s="22"/>
      <c r="P37" s="22"/>
    </row>
    <row r="38" spans="1:16" ht="39" customHeight="1" x14ac:dyDescent="0.15">
      <c r="A38" s="22"/>
      <c r="B38" s="35"/>
      <c r="C38" s="1180" t="s">
        <v>529</v>
      </c>
      <c r="D38" s="1181"/>
      <c r="E38" s="1182"/>
      <c r="F38" s="36">
        <v>0.46</v>
      </c>
      <c r="G38" s="37">
        <v>0.71</v>
      </c>
      <c r="H38" s="37">
        <v>0.52</v>
      </c>
      <c r="I38" s="37">
        <v>0.62</v>
      </c>
      <c r="J38" s="38">
        <v>0.89</v>
      </c>
      <c r="K38" s="22"/>
      <c r="L38" s="22"/>
      <c r="M38" s="22"/>
      <c r="N38" s="22"/>
      <c r="O38" s="22"/>
      <c r="P38" s="22"/>
    </row>
    <row r="39" spans="1:16" ht="39" customHeight="1" x14ac:dyDescent="0.15">
      <c r="A39" s="22"/>
      <c r="B39" s="35"/>
      <c r="C39" s="1180" t="s">
        <v>530</v>
      </c>
      <c r="D39" s="1181"/>
      <c r="E39" s="1182"/>
      <c r="F39" s="36">
        <v>0</v>
      </c>
      <c r="G39" s="37">
        <v>0</v>
      </c>
      <c r="H39" s="37">
        <v>0</v>
      </c>
      <c r="I39" s="37">
        <v>0.01</v>
      </c>
      <c r="J39" s="38">
        <v>0.01</v>
      </c>
      <c r="K39" s="22"/>
      <c r="L39" s="22"/>
      <c r="M39" s="22"/>
      <c r="N39" s="22"/>
      <c r="O39" s="22"/>
      <c r="P39" s="22"/>
    </row>
    <row r="40" spans="1:16" ht="39" customHeight="1" x14ac:dyDescent="0.15">
      <c r="A40" s="22"/>
      <c r="B40" s="35"/>
      <c r="C40" s="1180" t="s">
        <v>531</v>
      </c>
      <c r="D40" s="1181"/>
      <c r="E40" s="1182"/>
      <c r="F40" s="36">
        <v>0</v>
      </c>
      <c r="G40" s="37">
        <v>0</v>
      </c>
      <c r="H40" s="37">
        <v>0</v>
      </c>
      <c r="I40" s="37">
        <v>0</v>
      </c>
      <c r="J40" s="38">
        <v>0</v>
      </c>
      <c r="K40" s="22"/>
      <c r="L40" s="22"/>
      <c r="M40" s="22"/>
      <c r="N40" s="22"/>
      <c r="O40" s="22"/>
      <c r="P40" s="22"/>
    </row>
    <row r="41" spans="1:16" ht="39" customHeight="1" x14ac:dyDescent="0.15">
      <c r="A41" s="22"/>
      <c r="B41" s="35"/>
      <c r="C41" s="1180" t="s">
        <v>532</v>
      </c>
      <c r="D41" s="1181"/>
      <c r="E41" s="1182"/>
      <c r="F41" s="36">
        <v>0</v>
      </c>
      <c r="G41" s="37">
        <v>0</v>
      </c>
      <c r="H41" s="37">
        <v>0</v>
      </c>
      <c r="I41" s="37">
        <v>0</v>
      </c>
      <c r="J41" s="38">
        <v>0</v>
      </c>
      <c r="K41" s="22"/>
      <c r="L41" s="22"/>
      <c r="M41" s="22"/>
      <c r="N41" s="22"/>
      <c r="O41" s="22"/>
      <c r="P41" s="22"/>
    </row>
    <row r="42" spans="1:16" ht="39" customHeight="1" x14ac:dyDescent="0.15">
      <c r="A42" s="22"/>
      <c r="B42" s="39"/>
      <c r="C42" s="1180" t="s">
        <v>533</v>
      </c>
      <c r="D42" s="1181"/>
      <c r="E42" s="1182"/>
      <c r="F42" s="36" t="s">
        <v>476</v>
      </c>
      <c r="G42" s="37" t="s">
        <v>476</v>
      </c>
      <c r="H42" s="37" t="s">
        <v>476</v>
      </c>
      <c r="I42" s="37" t="s">
        <v>476</v>
      </c>
      <c r="J42" s="38" t="s">
        <v>476</v>
      </c>
      <c r="K42" s="22"/>
      <c r="L42" s="22"/>
      <c r="M42" s="22"/>
      <c r="N42" s="22"/>
      <c r="O42" s="22"/>
      <c r="P42" s="22"/>
    </row>
    <row r="43" spans="1:16" ht="39" customHeight="1" thickBot="1" x14ac:dyDescent="0.2">
      <c r="A43" s="22"/>
      <c r="B43" s="40"/>
      <c r="C43" s="1183" t="s">
        <v>534</v>
      </c>
      <c r="D43" s="1184"/>
      <c r="E43" s="1185"/>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9F1A8E4A-E41E-4E9E-B5B5-3FB0752C7168}"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9AD4D283-7FD1-4D2C-9A6E-F05E598A6ED3}"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3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2046</v>
      </c>
      <c r="L45" s="60">
        <v>2104</v>
      </c>
      <c r="M45" s="60">
        <v>2057</v>
      </c>
      <c r="N45" s="60">
        <v>2016</v>
      </c>
      <c r="O45" s="61">
        <v>2081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476</v>
      </c>
      <c r="L46" s="64" t="s">
        <v>476</v>
      </c>
      <c r="M46" s="64" t="s">
        <v>476</v>
      </c>
      <c r="N46" s="64" t="s">
        <v>476</v>
      </c>
      <c r="O46" s="65" t="s">
        <v>476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476</v>
      </c>
      <c r="L47" s="64" t="s">
        <v>476</v>
      </c>
      <c r="M47" s="64" t="s">
        <v>476</v>
      </c>
      <c r="N47" s="64" t="s">
        <v>476</v>
      </c>
      <c r="O47" s="65" t="s">
        <v>476</v>
      </c>
      <c r="P47" s="48"/>
      <c r="Q47" s="48"/>
      <c r="R47" s="48"/>
      <c r="S47" s="48"/>
      <c r="T47" s="48"/>
      <c r="U47" s="48"/>
    </row>
    <row r="48" spans="1:21" ht="30.75" customHeight="1" x14ac:dyDescent="0.15">
      <c r="A48" s="48"/>
      <c r="B48" s="1198"/>
      <c r="C48" s="1199"/>
      <c r="D48" s="62"/>
      <c r="E48" s="1190" t="s">
        <v>15</v>
      </c>
      <c r="F48" s="1190"/>
      <c r="G48" s="1190"/>
      <c r="H48" s="1190"/>
      <c r="I48" s="1190"/>
      <c r="J48" s="1191"/>
      <c r="K48" s="63">
        <v>630</v>
      </c>
      <c r="L48" s="64">
        <v>642</v>
      </c>
      <c r="M48" s="64">
        <v>644</v>
      </c>
      <c r="N48" s="64">
        <v>612</v>
      </c>
      <c r="O48" s="65">
        <v>605</v>
      </c>
      <c r="P48" s="48"/>
      <c r="Q48" s="48"/>
      <c r="R48" s="48"/>
      <c r="S48" s="48"/>
      <c r="T48" s="48"/>
      <c r="U48" s="48"/>
    </row>
    <row r="49" spans="1:21" ht="30.75" customHeight="1" x14ac:dyDescent="0.15">
      <c r="A49" s="48"/>
      <c r="B49" s="1198"/>
      <c r="C49" s="1199"/>
      <c r="D49" s="62"/>
      <c r="E49" s="1190" t="s">
        <v>16</v>
      </c>
      <c r="F49" s="1190"/>
      <c r="G49" s="1190"/>
      <c r="H49" s="1190"/>
      <c r="I49" s="1190"/>
      <c r="J49" s="1191"/>
      <c r="K49" s="63">
        <v>400</v>
      </c>
      <c r="L49" s="64">
        <v>389</v>
      </c>
      <c r="M49" s="64">
        <v>342</v>
      </c>
      <c r="N49" s="64">
        <v>277</v>
      </c>
      <c r="O49" s="65">
        <v>272</v>
      </c>
      <c r="P49" s="48"/>
      <c r="Q49" s="48"/>
      <c r="R49" s="48"/>
      <c r="S49" s="48"/>
      <c r="T49" s="48"/>
      <c r="U49" s="48"/>
    </row>
    <row r="50" spans="1:21" ht="30.75" customHeight="1" x14ac:dyDescent="0.15">
      <c r="A50" s="48"/>
      <c r="B50" s="1198"/>
      <c r="C50" s="1199"/>
      <c r="D50" s="62"/>
      <c r="E50" s="1190" t="s">
        <v>17</v>
      </c>
      <c r="F50" s="1190"/>
      <c r="G50" s="1190"/>
      <c r="H50" s="1190"/>
      <c r="I50" s="1190"/>
      <c r="J50" s="1191"/>
      <c r="K50" s="63">
        <v>294</v>
      </c>
      <c r="L50" s="64">
        <v>260</v>
      </c>
      <c r="M50" s="64">
        <v>215</v>
      </c>
      <c r="N50" s="64">
        <v>215</v>
      </c>
      <c r="O50" s="65">
        <v>178</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t="s">
        <v>476</v>
      </c>
      <c r="O51" s="65" t="s">
        <v>476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2064</v>
      </c>
      <c r="L52" s="64">
        <v>2128</v>
      </c>
      <c r="M52" s="64">
        <v>2153</v>
      </c>
      <c r="N52" s="64">
        <v>2043</v>
      </c>
      <c r="O52" s="65">
        <v>2091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1306</v>
      </c>
      <c r="L53" s="69">
        <v>1267</v>
      </c>
      <c r="M53" s="69">
        <v>1105</v>
      </c>
      <c r="N53" s="69">
        <v>1077</v>
      </c>
      <c r="O53" s="70">
        <v>1045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9F1A8E4A-E41E-4E9E-B5B5-3FB0752C7168}" showGridLines="0" fitToPage="1" hiddenRows="1" hiddenColumns="1" topLeftCell="I38">
      <selection activeCell="M51" sqref="M5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 guid="{9AD4D283-7FD1-4D2C-9A6E-F05E598A6ED3}" showGridLines="0" fitToPage="1" hiddenRows="1" hiddenColumns="1" topLeftCell="I38">
      <selection activeCell="M51" sqref="M51"/>
      <rowBreaks count="1" manualBreakCount="1">
        <brk id="56" max="15" man="1"/>
      </rowBreaks>
      <pageMargins left="0" right="0" top="0.19685039370078741" bottom="0" header="0" footer="0"/>
      <printOptions horizontalCentered="1"/>
      <pageSetup paperSize="9" scale="63" orientation="landscape" horizontalDpi="300" verticalDpi="300" r:id="rId2"/>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56"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4" t="s">
        <v>24</v>
      </c>
      <c r="C41" s="1205"/>
      <c r="D41" s="81"/>
      <c r="E41" s="1210" t="s">
        <v>25</v>
      </c>
      <c r="F41" s="1210"/>
      <c r="G41" s="1210"/>
      <c r="H41" s="1211"/>
      <c r="I41" s="82">
        <v>18690</v>
      </c>
      <c r="J41" s="83">
        <v>18908</v>
      </c>
      <c r="K41" s="83">
        <v>18657</v>
      </c>
      <c r="L41" s="83">
        <v>18372</v>
      </c>
      <c r="M41" s="84">
        <v>18342</v>
      </c>
    </row>
    <row r="42" spans="2:13" ht="27.75" customHeight="1" x14ac:dyDescent="0.15">
      <c r="B42" s="1206"/>
      <c r="C42" s="1207"/>
      <c r="D42" s="85"/>
      <c r="E42" s="1212" t="s">
        <v>26</v>
      </c>
      <c r="F42" s="1212"/>
      <c r="G42" s="1212"/>
      <c r="H42" s="1213"/>
      <c r="I42" s="86">
        <v>1933</v>
      </c>
      <c r="J42" s="87">
        <v>1876</v>
      </c>
      <c r="K42" s="87">
        <v>1674</v>
      </c>
      <c r="L42" s="87">
        <v>1504</v>
      </c>
      <c r="M42" s="88">
        <v>1637</v>
      </c>
    </row>
    <row r="43" spans="2:13" ht="27.75" customHeight="1" x14ac:dyDescent="0.15">
      <c r="B43" s="1206"/>
      <c r="C43" s="1207"/>
      <c r="D43" s="85"/>
      <c r="E43" s="1212" t="s">
        <v>27</v>
      </c>
      <c r="F43" s="1212"/>
      <c r="G43" s="1212"/>
      <c r="H43" s="1213"/>
      <c r="I43" s="86">
        <v>8234</v>
      </c>
      <c r="J43" s="87">
        <v>7867</v>
      </c>
      <c r="K43" s="87">
        <v>7569</v>
      </c>
      <c r="L43" s="87">
        <v>7569</v>
      </c>
      <c r="M43" s="88">
        <v>7399</v>
      </c>
    </row>
    <row r="44" spans="2:13" ht="27.75" customHeight="1" x14ac:dyDescent="0.15">
      <c r="B44" s="1206"/>
      <c r="C44" s="1207"/>
      <c r="D44" s="85"/>
      <c r="E44" s="1212" t="s">
        <v>28</v>
      </c>
      <c r="F44" s="1212"/>
      <c r="G44" s="1212"/>
      <c r="H44" s="1213"/>
      <c r="I44" s="86">
        <v>2190</v>
      </c>
      <c r="J44" s="87">
        <v>1850</v>
      </c>
      <c r="K44" s="87">
        <v>1529</v>
      </c>
      <c r="L44" s="87">
        <v>1270</v>
      </c>
      <c r="M44" s="88">
        <v>1015</v>
      </c>
    </row>
    <row r="45" spans="2:13" ht="27.75" customHeight="1" x14ac:dyDescent="0.15">
      <c r="B45" s="1206"/>
      <c r="C45" s="1207"/>
      <c r="D45" s="85"/>
      <c r="E45" s="1212" t="s">
        <v>29</v>
      </c>
      <c r="F45" s="1212"/>
      <c r="G45" s="1212"/>
      <c r="H45" s="1213"/>
      <c r="I45" s="86">
        <v>1726</v>
      </c>
      <c r="J45" s="87">
        <v>1615</v>
      </c>
      <c r="K45" s="87">
        <v>1359</v>
      </c>
      <c r="L45" s="87">
        <v>1305</v>
      </c>
      <c r="M45" s="88">
        <v>764</v>
      </c>
    </row>
    <row r="46" spans="2:13" ht="27.75" customHeight="1" x14ac:dyDescent="0.15">
      <c r="B46" s="1206"/>
      <c r="C46" s="1207"/>
      <c r="D46" s="89"/>
      <c r="E46" s="1212" t="s">
        <v>30</v>
      </c>
      <c r="F46" s="1212"/>
      <c r="G46" s="1212"/>
      <c r="H46" s="1213"/>
      <c r="I46" s="86" t="s">
        <v>476</v>
      </c>
      <c r="J46" s="87" t="s">
        <v>476</v>
      </c>
      <c r="K46" s="87" t="s">
        <v>476</v>
      </c>
      <c r="L46" s="87" t="s">
        <v>476</v>
      </c>
      <c r="M46" s="88" t="s">
        <v>476</v>
      </c>
    </row>
    <row r="47" spans="2:13" ht="27.75" customHeight="1" x14ac:dyDescent="0.15">
      <c r="B47" s="1206"/>
      <c r="C47" s="1207"/>
      <c r="D47" s="90"/>
      <c r="E47" s="1214" t="s">
        <v>31</v>
      </c>
      <c r="F47" s="1215"/>
      <c r="G47" s="1215"/>
      <c r="H47" s="1216"/>
      <c r="I47" s="86" t="s">
        <v>476</v>
      </c>
      <c r="J47" s="87" t="s">
        <v>476</v>
      </c>
      <c r="K47" s="87" t="s">
        <v>476</v>
      </c>
      <c r="L47" s="87" t="s">
        <v>476</v>
      </c>
      <c r="M47" s="88" t="s">
        <v>476</v>
      </c>
    </row>
    <row r="48" spans="2:13" ht="27.75" customHeight="1" x14ac:dyDescent="0.15">
      <c r="B48" s="1206"/>
      <c r="C48" s="1207"/>
      <c r="D48" s="85"/>
      <c r="E48" s="1212" t="s">
        <v>32</v>
      </c>
      <c r="F48" s="1212"/>
      <c r="G48" s="1212"/>
      <c r="H48" s="1213"/>
      <c r="I48" s="86" t="s">
        <v>476</v>
      </c>
      <c r="J48" s="87" t="s">
        <v>476</v>
      </c>
      <c r="K48" s="87" t="s">
        <v>476</v>
      </c>
      <c r="L48" s="87" t="s">
        <v>476</v>
      </c>
      <c r="M48" s="88" t="s">
        <v>476</v>
      </c>
    </row>
    <row r="49" spans="2:13" ht="27.75" customHeight="1" x14ac:dyDescent="0.15">
      <c r="B49" s="1208"/>
      <c r="C49" s="1209"/>
      <c r="D49" s="85"/>
      <c r="E49" s="1212" t="s">
        <v>33</v>
      </c>
      <c r="F49" s="1212"/>
      <c r="G49" s="1212"/>
      <c r="H49" s="1213"/>
      <c r="I49" s="86" t="s">
        <v>476</v>
      </c>
      <c r="J49" s="87" t="s">
        <v>476</v>
      </c>
      <c r="K49" s="87" t="s">
        <v>476</v>
      </c>
      <c r="L49" s="87" t="s">
        <v>476</v>
      </c>
      <c r="M49" s="88" t="s">
        <v>476</v>
      </c>
    </row>
    <row r="50" spans="2:13" ht="27.75" customHeight="1" x14ac:dyDescent="0.15">
      <c r="B50" s="1217" t="s">
        <v>34</v>
      </c>
      <c r="C50" s="1218"/>
      <c r="D50" s="91"/>
      <c r="E50" s="1212" t="s">
        <v>35</v>
      </c>
      <c r="F50" s="1212"/>
      <c r="G50" s="1212"/>
      <c r="H50" s="1213"/>
      <c r="I50" s="86">
        <v>2926</v>
      </c>
      <c r="J50" s="87">
        <v>3186</v>
      </c>
      <c r="K50" s="87">
        <v>3152</v>
      </c>
      <c r="L50" s="87">
        <v>3261</v>
      </c>
      <c r="M50" s="88">
        <v>3396</v>
      </c>
    </row>
    <row r="51" spans="2:13" ht="27.75" customHeight="1" x14ac:dyDescent="0.15">
      <c r="B51" s="1206"/>
      <c r="C51" s="1207"/>
      <c r="D51" s="85"/>
      <c r="E51" s="1212" t="s">
        <v>36</v>
      </c>
      <c r="F51" s="1212"/>
      <c r="G51" s="1212"/>
      <c r="H51" s="1213"/>
      <c r="I51" s="86">
        <v>3043</v>
      </c>
      <c r="J51" s="87">
        <v>2842</v>
      </c>
      <c r="K51" s="87">
        <v>2640</v>
      </c>
      <c r="L51" s="87">
        <v>2615</v>
      </c>
      <c r="M51" s="88">
        <v>2614</v>
      </c>
    </row>
    <row r="52" spans="2:13" ht="27.75" customHeight="1" x14ac:dyDescent="0.15">
      <c r="B52" s="1208"/>
      <c r="C52" s="1209"/>
      <c r="D52" s="85"/>
      <c r="E52" s="1212" t="s">
        <v>37</v>
      </c>
      <c r="F52" s="1212"/>
      <c r="G52" s="1212"/>
      <c r="H52" s="1213"/>
      <c r="I52" s="86">
        <v>18933</v>
      </c>
      <c r="J52" s="87">
        <v>19524</v>
      </c>
      <c r="K52" s="87">
        <v>19422</v>
      </c>
      <c r="L52" s="87">
        <v>19382</v>
      </c>
      <c r="M52" s="88">
        <v>19218</v>
      </c>
    </row>
    <row r="53" spans="2:13" ht="27.75" customHeight="1" thickBot="1" x14ac:dyDescent="0.2">
      <c r="B53" s="1219" t="s">
        <v>21</v>
      </c>
      <c r="C53" s="1220"/>
      <c r="D53" s="92"/>
      <c r="E53" s="1221" t="s">
        <v>38</v>
      </c>
      <c r="F53" s="1221"/>
      <c r="G53" s="1221"/>
      <c r="H53" s="1222"/>
      <c r="I53" s="93">
        <v>7872</v>
      </c>
      <c r="J53" s="94">
        <v>6565</v>
      </c>
      <c r="K53" s="94">
        <v>5575</v>
      </c>
      <c r="L53" s="94">
        <v>4762</v>
      </c>
      <c r="M53" s="95">
        <v>3929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customSheetViews>
    <customSheetView guid="{9F1A8E4A-E41E-4E9E-B5B5-3FB0752C7168}"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9AD4D283-7FD1-4D2C-9A6E-F05E598A6ED3}"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23" t="s">
        <v>573</v>
      </c>
      <c r="H43" s="1224"/>
      <c r="I43" s="1224"/>
      <c r="J43" s="1224"/>
      <c r="K43" s="1224"/>
      <c r="L43" s="1224"/>
      <c r="M43" s="1224"/>
      <c r="N43" s="1224"/>
      <c r="O43" s="1225"/>
    </row>
    <row r="44" spans="2:17" x14ac:dyDescent="0.15">
      <c r="B44" s="250"/>
      <c r="C44" s="246"/>
      <c r="D44" s="246"/>
      <c r="E44" s="246"/>
      <c r="F44" s="246"/>
      <c r="G44" s="1226"/>
      <c r="H44" s="1227"/>
      <c r="I44" s="1227"/>
      <c r="J44" s="1227"/>
      <c r="K44" s="1227"/>
      <c r="L44" s="1227"/>
      <c r="M44" s="1227"/>
      <c r="N44" s="1227"/>
      <c r="O44" s="1228"/>
    </row>
    <row r="45" spans="2:17" x14ac:dyDescent="0.15">
      <c r="B45" s="250"/>
      <c r="C45" s="246"/>
      <c r="D45" s="246"/>
      <c r="E45" s="246"/>
      <c r="F45" s="246"/>
      <c r="G45" s="1226"/>
      <c r="H45" s="1227"/>
      <c r="I45" s="1227"/>
      <c r="J45" s="1227"/>
      <c r="K45" s="1227"/>
      <c r="L45" s="1227"/>
      <c r="M45" s="1227"/>
      <c r="N45" s="1227"/>
      <c r="O45" s="1228"/>
    </row>
    <row r="46" spans="2:17" x14ac:dyDescent="0.15">
      <c r="B46" s="250"/>
      <c r="C46" s="246"/>
      <c r="D46" s="246"/>
      <c r="E46" s="246"/>
      <c r="F46" s="246"/>
      <c r="G46" s="1226"/>
      <c r="H46" s="1227"/>
      <c r="I46" s="1227"/>
      <c r="J46" s="1227"/>
      <c r="K46" s="1227"/>
      <c r="L46" s="1227"/>
      <c r="M46" s="1227"/>
      <c r="N46" s="1227"/>
      <c r="O46" s="1228"/>
    </row>
    <row r="47" spans="2:17" x14ac:dyDescent="0.15">
      <c r="B47" s="250"/>
      <c r="C47" s="246"/>
      <c r="D47" s="246"/>
      <c r="E47" s="246"/>
      <c r="F47" s="246"/>
      <c r="G47" s="1229"/>
      <c r="H47" s="1230"/>
      <c r="I47" s="1230"/>
      <c r="J47" s="1230"/>
      <c r="K47" s="1230"/>
      <c r="L47" s="1230"/>
      <c r="M47" s="1230"/>
      <c r="N47" s="1230"/>
      <c r="O47" s="1231"/>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32"/>
      <c r="H50" s="1233"/>
      <c r="I50" s="1233"/>
      <c r="J50" s="1234"/>
      <c r="K50" s="356" t="s">
        <v>515</v>
      </c>
      <c r="L50" s="356" t="s">
        <v>516</v>
      </c>
      <c r="M50" s="356" t="s">
        <v>517</v>
      </c>
      <c r="N50" s="356" t="s">
        <v>518</v>
      </c>
      <c r="O50" s="356" t="s">
        <v>519</v>
      </c>
    </row>
    <row r="51" spans="1:17" x14ac:dyDescent="0.15">
      <c r="B51" s="250"/>
      <c r="C51" s="246"/>
      <c r="D51" s="246"/>
      <c r="E51" s="246"/>
      <c r="F51" s="246"/>
      <c r="G51" s="1235" t="s">
        <v>566</v>
      </c>
      <c r="H51" s="1236"/>
      <c r="I51" s="1241" t="s">
        <v>567</v>
      </c>
      <c r="J51" s="1241"/>
      <c r="K51" s="1243"/>
      <c r="L51" s="1243"/>
      <c r="M51" s="1243"/>
      <c r="N51" s="1244">
        <v>49.3</v>
      </c>
      <c r="O51" s="1243"/>
    </row>
    <row r="52" spans="1:17" x14ac:dyDescent="0.15">
      <c r="B52" s="250"/>
      <c r="C52" s="246"/>
      <c r="D52" s="246"/>
      <c r="E52" s="246"/>
      <c r="F52" s="246"/>
      <c r="G52" s="1237"/>
      <c r="H52" s="1238"/>
      <c r="I52" s="1242"/>
      <c r="J52" s="1242"/>
      <c r="K52" s="1244"/>
      <c r="L52" s="1244"/>
      <c r="M52" s="1244"/>
      <c r="N52" s="1244"/>
      <c r="O52" s="1244"/>
    </row>
    <row r="53" spans="1:17" x14ac:dyDescent="0.15">
      <c r="A53" s="357"/>
      <c r="B53" s="250"/>
      <c r="C53" s="246"/>
      <c r="D53" s="246"/>
      <c r="E53" s="246"/>
      <c r="F53" s="246"/>
      <c r="G53" s="1237"/>
      <c r="H53" s="1238"/>
      <c r="I53" s="1245" t="s">
        <v>568</v>
      </c>
      <c r="J53" s="1245"/>
      <c r="K53" s="1252"/>
      <c r="L53" s="1252"/>
      <c r="M53" s="1252"/>
      <c r="N53" s="1254">
        <v>58.7</v>
      </c>
      <c r="O53" s="1252"/>
    </row>
    <row r="54" spans="1:17" x14ac:dyDescent="0.15">
      <c r="A54" s="357"/>
      <c r="B54" s="250"/>
      <c r="C54" s="246"/>
      <c r="D54" s="246"/>
      <c r="E54" s="246"/>
      <c r="F54" s="246"/>
      <c r="G54" s="1239"/>
      <c r="H54" s="1240"/>
      <c r="I54" s="1245"/>
      <c r="J54" s="1245"/>
      <c r="K54" s="1253"/>
      <c r="L54" s="1253"/>
      <c r="M54" s="1253"/>
      <c r="N54" s="1253"/>
      <c r="O54" s="1253"/>
    </row>
    <row r="55" spans="1:17" x14ac:dyDescent="0.15">
      <c r="A55" s="357"/>
      <c r="B55" s="250"/>
      <c r="C55" s="246"/>
      <c r="D55" s="246"/>
      <c r="E55" s="246"/>
      <c r="F55" s="246"/>
      <c r="G55" s="1246" t="s">
        <v>569</v>
      </c>
      <c r="H55" s="1247"/>
      <c r="I55" s="1245" t="s">
        <v>567</v>
      </c>
      <c r="J55" s="1245"/>
      <c r="K55" s="1243"/>
      <c r="L55" s="1243"/>
      <c r="M55" s="1243"/>
      <c r="N55" s="1244">
        <v>32.799999999999997</v>
      </c>
      <c r="O55" s="1243"/>
    </row>
    <row r="56" spans="1:17" x14ac:dyDescent="0.15">
      <c r="A56" s="357"/>
      <c r="B56" s="250"/>
      <c r="C56" s="246"/>
      <c r="D56" s="246"/>
      <c r="E56" s="246"/>
      <c r="F56" s="246"/>
      <c r="G56" s="1248"/>
      <c r="H56" s="1249"/>
      <c r="I56" s="1245"/>
      <c r="J56" s="1245"/>
      <c r="K56" s="1244"/>
      <c r="L56" s="1244"/>
      <c r="M56" s="1244"/>
      <c r="N56" s="1244"/>
      <c r="O56" s="1244"/>
    </row>
    <row r="57" spans="1:17" s="357" customFormat="1" x14ac:dyDescent="0.15">
      <c r="B57" s="358"/>
      <c r="C57" s="354"/>
      <c r="D57" s="354"/>
      <c r="E57" s="354"/>
      <c r="F57" s="354"/>
      <c r="G57" s="1248"/>
      <c r="H57" s="1249"/>
      <c r="I57" s="1255" t="s">
        <v>568</v>
      </c>
      <c r="J57" s="1255"/>
      <c r="K57" s="1252"/>
      <c r="L57" s="1252"/>
      <c r="M57" s="1252"/>
      <c r="N57" s="1254">
        <v>58.6</v>
      </c>
      <c r="O57" s="1252"/>
      <c r="P57" s="359"/>
      <c r="Q57" s="358"/>
    </row>
    <row r="58" spans="1:17" s="357" customFormat="1" x14ac:dyDescent="0.15">
      <c r="A58" s="245"/>
      <c r="B58" s="358"/>
      <c r="C58" s="354"/>
      <c r="D58" s="354"/>
      <c r="E58" s="354"/>
      <c r="F58" s="354"/>
      <c r="G58" s="1250"/>
      <c r="H58" s="1251"/>
      <c r="I58" s="1255"/>
      <c r="J58" s="1255"/>
      <c r="K58" s="1253"/>
      <c r="L58" s="1253"/>
      <c r="M58" s="1253"/>
      <c r="N58" s="1253"/>
      <c r="O58" s="125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23" t="s">
        <v>574</v>
      </c>
      <c r="H65" s="1224"/>
      <c r="I65" s="1224"/>
      <c r="J65" s="1224"/>
      <c r="K65" s="1224"/>
      <c r="L65" s="1224"/>
      <c r="M65" s="1224"/>
      <c r="N65" s="1224"/>
      <c r="O65" s="1225"/>
    </row>
    <row r="66" spans="2:30" x14ac:dyDescent="0.15">
      <c r="B66" s="250"/>
      <c r="C66" s="246"/>
      <c r="D66" s="246"/>
      <c r="E66" s="246"/>
      <c r="F66" s="246"/>
      <c r="G66" s="1226"/>
      <c r="H66" s="1227"/>
      <c r="I66" s="1227"/>
      <c r="J66" s="1227"/>
      <c r="K66" s="1227"/>
      <c r="L66" s="1227"/>
      <c r="M66" s="1227"/>
      <c r="N66" s="1227"/>
      <c r="O66" s="1228"/>
    </row>
    <row r="67" spans="2:30" x14ac:dyDescent="0.15">
      <c r="B67" s="250"/>
      <c r="C67" s="246"/>
      <c r="D67" s="246"/>
      <c r="E67" s="246"/>
      <c r="F67" s="246"/>
      <c r="G67" s="1226"/>
      <c r="H67" s="1227"/>
      <c r="I67" s="1227"/>
      <c r="J67" s="1227"/>
      <c r="K67" s="1227"/>
      <c r="L67" s="1227"/>
      <c r="M67" s="1227"/>
      <c r="N67" s="1227"/>
      <c r="O67" s="1228"/>
    </row>
    <row r="68" spans="2:30" x14ac:dyDescent="0.15">
      <c r="B68" s="250"/>
      <c r="C68" s="246"/>
      <c r="D68" s="246"/>
      <c r="E68" s="246"/>
      <c r="F68" s="246"/>
      <c r="G68" s="1226"/>
      <c r="H68" s="1227"/>
      <c r="I68" s="1227"/>
      <c r="J68" s="1227"/>
      <c r="K68" s="1227"/>
      <c r="L68" s="1227"/>
      <c r="M68" s="1227"/>
      <c r="N68" s="1227"/>
      <c r="O68" s="1228"/>
    </row>
    <row r="69" spans="2:30" x14ac:dyDescent="0.15">
      <c r="B69" s="250"/>
      <c r="C69" s="246"/>
      <c r="D69" s="246"/>
      <c r="E69" s="246"/>
      <c r="F69" s="246"/>
      <c r="G69" s="1229"/>
      <c r="H69" s="1230"/>
      <c r="I69" s="1230"/>
      <c r="J69" s="1230"/>
      <c r="K69" s="1230"/>
      <c r="L69" s="1230"/>
      <c r="M69" s="1230"/>
      <c r="N69" s="1230"/>
      <c r="O69" s="123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32"/>
      <c r="H72" s="1233"/>
      <c r="I72" s="1233"/>
      <c r="J72" s="1234"/>
      <c r="K72" s="356" t="s">
        <v>515</v>
      </c>
      <c r="L72" s="356" t="s">
        <v>516</v>
      </c>
      <c r="M72" s="356" t="s">
        <v>517</v>
      </c>
      <c r="N72" s="356" t="s">
        <v>518</v>
      </c>
      <c r="O72" s="356" t="s">
        <v>519</v>
      </c>
    </row>
    <row r="73" spans="2:30" x14ac:dyDescent="0.15">
      <c r="B73" s="250"/>
      <c r="C73" s="246"/>
      <c r="D73" s="246"/>
      <c r="E73" s="246"/>
      <c r="F73" s="246"/>
      <c r="G73" s="1235" t="s">
        <v>566</v>
      </c>
      <c r="H73" s="1236"/>
      <c r="I73" s="1241" t="s">
        <v>567</v>
      </c>
      <c r="J73" s="1241"/>
      <c r="K73" s="1256">
        <v>81.3</v>
      </c>
      <c r="L73" s="1256">
        <v>66.8</v>
      </c>
      <c r="M73" s="1244">
        <v>58.1</v>
      </c>
      <c r="N73" s="1244">
        <v>49.3</v>
      </c>
      <c r="O73" s="1244">
        <v>41</v>
      </c>
      <c r="S73" s="245">
        <v>9.9</v>
      </c>
    </row>
    <row r="74" spans="2:30" x14ac:dyDescent="0.15">
      <c r="B74" s="250"/>
      <c r="C74" s="246"/>
      <c r="D74" s="246"/>
      <c r="E74" s="246"/>
      <c r="F74" s="246"/>
      <c r="G74" s="1237"/>
      <c r="H74" s="1238"/>
      <c r="I74" s="1242"/>
      <c r="J74" s="1242"/>
      <c r="K74" s="1256"/>
      <c r="L74" s="1256"/>
      <c r="M74" s="1244"/>
      <c r="N74" s="1244"/>
      <c r="O74" s="1244"/>
    </row>
    <row r="75" spans="2:30" x14ac:dyDescent="0.15">
      <c r="B75" s="250"/>
      <c r="C75" s="246"/>
      <c r="D75" s="246"/>
      <c r="E75" s="246"/>
      <c r="F75" s="246"/>
      <c r="G75" s="1237"/>
      <c r="H75" s="1238"/>
      <c r="I75" s="1245" t="s">
        <v>572</v>
      </c>
      <c r="J75" s="1245"/>
      <c r="K75" s="1254">
        <v>14.9</v>
      </c>
      <c r="L75" s="1254">
        <v>14</v>
      </c>
      <c r="M75" s="1254">
        <v>12.6</v>
      </c>
      <c r="N75" s="1254">
        <v>11.8</v>
      </c>
      <c r="O75" s="1254">
        <v>11.2</v>
      </c>
      <c r="U75" s="245">
        <v>81.2</v>
      </c>
      <c r="W75" s="245">
        <v>87.2</v>
      </c>
      <c r="Y75" s="245">
        <v>99.8</v>
      </c>
      <c r="AA75" s="245">
        <v>109.5</v>
      </c>
      <c r="AC75" s="245">
        <v>115.2</v>
      </c>
    </row>
    <row r="76" spans="2:30" x14ac:dyDescent="0.15">
      <c r="B76" s="250"/>
      <c r="C76" s="246"/>
      <c r="D76" s="246"/>
      <c r="E76" s="246"/>
      <c r="F76" s="246"/>
      <c r="G76" s="1239"/>
      <c r="H76" s="1240"/>
      <c r="I76" s="1245"/>
      <c r="J76" s="1245"/>
      <c r="K76" s="1253"/>
      <c r="L76" s="1253"/>
      <c r="M76" s="1253"/>
      <c r="N76" s="1253"/>
      <c r="O76" s="1253"/>
    </row>
    <row r="77" spans="2:30" x14ac:dyDescent="0.15">
      <c r="B77" s="250"/>
      <c r="C77" s="246"/>
      <c r="D77" s="246"/>
      <c r="E77" s="246"/>
      <c r="F77" s="246"/>
      <c r="G77" s="1246" t="s">
        <v>569</v>
      </c>
      <c r="H77" s="1247"/>
      <c r="I77" s="1245" t="s">
        <v>567</v>
      </c>
      <c r="J77" s="1245"/>
      <c r="K77" s="1256">
        <v>64.599999999999994</v>
      </c>
      <c r="L77" s="1256">
        <v>52.8</v>
      </c>
      <c r="M77" s="1244">
        <v>48.6</v>
      </c>
      <c r="N77" s="1244">
        <v>32.799999999999997</v>
      </c>
      <c r="O77" s="1244">
        <v>20.2</v>
      </c>
      <c r="R77" s="245">
        <v>12.3</v>
      </c>
      <c r="T77" s="245">
        <v>11.1</v>
      </c>
    </row>
    <row r="78" spans="2:30" x14ac:dyDescent="0.15">
      <c r="B78" s="250"/>
      <c r="C78" s="246"/>
      <c r="D78" s="246"/>
      <c r="E78" s="246"/>
      <c r="F78" s="246"/>
      <c r="G78" s="1248"/>
      <c r="H78" s="1249"/>
      <c r="I78" s="1245"/>
      <c r="J78" s="1245"/>
      <c r="K78" s="1256"/>
      <c r="L78" s="1256"/>
      <c r="M78" s="1244"/>
      <c r="N78" s="1244"/>
      <c r="O78" s="1244"/>
    </row>
    <row r="79" spans="2:30" x14ac:dyDescent="0.15">
      <c r="B79" s="250"/>
      <c r="C79" s="246"/>
      <c r="D79" s="246"/>
      <c r="E79" s="246"/>
      <c r="F79" s="246"/>
      <c r="G79" s="1248"/>
      <c r="H79" s="1249"/>
      <c r="I79" s="1257" t="s">
        <v>572</v>
      </c>
      <c r="J79" s="1255"/>
      <c r="K79" s="1258">
        <v>12.4</v>
      </c>
      <c r="L79" s="1258">
        <v>11.5</v>
      </c>
      <c r="M79" s="1258">
        <v>10.4</v>
      </c>
      <c r="N79" s="1258">
        <v>9.5</v>
      </c>
      <c r="O79" s="1258">
        <v>8.6</v>
      </c>
      <c r="V79" s="245">
        <v>53.5</v>
      </c>
      <c r="X79" s="245">
        <v>48.2</v>
      </c>
      <c r="Z79" s="245">
        <v>34.200000000000003</v>
      </c>
      <c r="AB79" s="245">
        <v>30.3</v>
      </c>
      <c r="AD79" s="245">
        <v>28.9</v>
      </c>
    </row>
    <row r="80" spans="2:30" x14ac:dyDescent="0.15">
      <c r="B80" s="250"/>
      <c r="C80" s="246"/>
      <c r="D80" s="246"/>
      <c r="E80" s="246"/>
      <c r="F80" s="246"/>
      <c r="G80" s="1250"/>
      <c r="H80" s="1251"/>
      <c r="I80" s="1255"/>
      <c r="J80" s="1255"/>
      <c r="K80" s="1258"/>
      <c r="L80" s="1258"/>
      <c r="M80" s="1258"/>
      <c r="N80" s="1258"/>
      <c r="O80" s="125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56428</v>
      </c>
      <c r="E3" s="118"/>
      <c r="F3" s="119">
        <v>70489</v>
      </c>
      <c r="G3" s="120"/>
      <c r="H3" s="121"/>
    </row>
    <row r="4" spans="1:8" x14ac:dyDescent="0.15">
      <c r="A4" s="122"/>
      <c r="B4" s="123"/>
      <c r="C4" s="124"/>
      <c r="D4" s="125">
        <v>36783</v>
      </c>
      <c r="E4" s="126"/>
      <c r="F4" s="127">
        <v>37817</v>
      </c>
      <c r="G4" s="128"/>
      <c r="H4" s="129"/>
    </row>
    <row r="5" spans="1:8" x14ac:dyDescent="0.15">
      <c r="A5" s="110" t="s">
        <v>509</v>
      </c>
      <c r="B5" s="115"/>
      <c r="C5" s="116"/>
      <c r="D5" s="117">
        <v>68035</v>
      </c>
      <c r="E5" s="118"/>
      <c r="F5" s="119">
        <v>84389</v>
      </c>
      <c r="G5" s="120"/>
      <c r="H5" s="121"/>
    </row>
    <row r="6" spans="1:8" x14ac:dyDescent="0.15">
      <c r="A6" s="122"/>
      <c r="B6" s="123"/>
      <c r="C6" s="124"/>
      <c r="D6" s="125">
        <v>42364</v>
      </c>
      <c r="E6" s="126"/>
      <c r="F6" s="127">
        <v>44339</v>
      </c>
      <c r="G6" s="128"/>
      <c r="H6" s="129"/>
    </row>
    <row r="7" spans="1:8" x14ac:dyDescent="0.15">
      <c r="A7" s="110" t="s">
        <v>510</v>
      </c>
      <c r="B7" s="115"/>
      <c r="C7" s="116"/>
      <c r="D7" s="117">
        <v>55345</v>
      </c>
      <c r="E7" s="118"/>
      <c r="F7" s="119">
        <v>83623</v>
      </c>
      <c r="G7" s="120"/>
      <c r="H7" s="121"/>
    </row>
    <row r="8" spans="1:8" x14ac:dyDescent="0.15">
      <c r="A8" s="122"/>
      <c r="B8" s="123"/>
      <c r="C8" s="124"/>
      <c r="D8" s="125">
        <v>42088</v>
      </c>
      <c r="E8" s="126"/>
      <c r="F8" s="127">
        <v>48787</v>
      </c>
      <c r="G8" s="128"/>
      <c r="H8" s="129"/>
    </row>
    <row r="9" spans="1:8" x14ac:dyDescent="0.15">
      <c r="A9" s="110" t="s">
        <v>511</v>
      </c>
      <c r="B9" s="115"/>
      <c r="C9" s="116"/>
      <c r="D9" s="117">
        <v>47545</v>
      </c>
      <c r="E9" s="118"/>
      <c r="F9" s="119">
        <v>87974</v>
      </c>
      <c r="G9" s="120"/>
      <c r="H9" s="121"/>
    </row>
    <row r="10" spans="1:8" x14ac:dyDescent="0.15">
      <c r="A10" s="122"/>
      <c r="B10" s="123"/>
      <c r="C10" s="124"/>
      <c r="D10" s="125">
        <v>33065</v>
      </c>
      <c r="E10" s="126"/>
      <c r="F10" s="127">
        <v>48183</v>
      </c>
      <c r="G10" s="128"/>
      <c r="H10" s="129"/>
    </row>
    <row r="11" spans="1:8" x14ac:dyDescent="0.15">
      <c r="A11" s="110" t="s">
        <v>512</v>
      </c>
      <c r="B11" s="115"/>
      <c r="C11" s="116"/>
      <c r="D11" s="117">
        <v>62645</v>
      </c>
      <c r="E11" s="118"/>
      <c r="F11" s="119">
        <v>78864</v>
      </c>
      <c r="G11" s="120"/>
      <c r="H11" s="121"/>
    </row>
    <row r="12" spans="1:8" x14ac:dyDescent="0.15">
      <c r="A12" s="122"/>
      <c r="B12" s="123"/>
      <c r="C12" s="130"/>
      <c r="D12" s="125">
        <v>35028</v>
      </c>
      <c r="E12" s="126"/>
      <c r="F12" s="127">
        <v>46136</v>
      </c>
      <c r="G12" s="128"/>
      <c r="H12" s="129"/>
    </row>
    <row r="13" spans="1:8" x14ac:dyDescent="0.15">
      <c r="A13" s="110"/>
      <c r="B13" s="115"/>
      <c r="C13" s="131"/>
      <c r="D13" s="132">
        <v>58000</v>
      </c>
      <c r="E13" s="133"/>
      <c r="F13" s="134">
        <v>81068</v>
      </c>
      <c r="G13" s="135"/>
      <c r="H13" s="121"/>
    </row>
    <row r="14" spans="1:8" x14ac:dyDescent="0.15">
      <c r="A14" s="122"/>
      <c r="B14" s="123"/>
      <c r="C14" s="124"/>
      <c r="D14" s="125">
        <v>37866</v>
      </c>
      <c r="E14" s="126"/>
      <c r="F14" s="127">
        <v>45052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5.17</v>
      </c>
      <c r="C19" s="136">
        <f>ROUND(VALUE(SUBSTITUTE(実質収支比率等に係る経年分析!G$48,"▲","-")),2)</f>
        <v>4.26</v>
      </c>
      <c r="D19" s="136">
        <f>ROUND(VALUE(SUBSTITUTE(実質収支比率等に係る経年分析!H$48,"▲","-")),2)</f>
        <v>4.57</v>
      </c>
      <c r="E19" s="136">
        <f>ROUND(VALUE(SUBSTITUTE(実質収支比率等に係る経年分析!I$48,"▲","-")),2)</f>
        <v>4.83</v>
      </c>
      <c r="F19" s="136">
        <f>ROUND(VALUE(SUBSTITUTE(実質収支比率等に係る経年分析!J$48,"▲","-")),2)</f>
        <v>6.23</v>
      </c>
    </row>
    <row r="20" spans="1:11" x14ac:dyDescent="0.15">
      <c r="A20" s="136" t="s">
        <v>43</v>
      </c>
      <c r="B20" s="136">
        <f>ROUND(VALUE(SUBSTITUTE(実質収支比率等に係る経年分析!F$47,"▲","-")),2)</f>
        <v>19.309999999999999</v>
      </c>
      <c r="C20" s="136">
        <f>ROUND(VALUE(SUBSTITUTE(実質収支比率等に係る経年分析!G$47,"▲","-")),2)</f>
        <v>18.47</v>
      </c>
      <c r="D20" s="136">
        <f>ROUND(VALUE(SUBSTITUTE(実質収支比率等に係る経年分析!H$47,"▲","-")),2)</f>
        <v>18.68</v>
      </c>
      <c r="E20" s="136">
        <f>ROUND(VALUE(SUBSTITUTE(実質収支比率等に係る経年分析!I$47,"▲","-")),2)</f>
        <v>19.59</v>
      </c>
      <c r="F20" s="136">
        <f>ROUND(VALUE(SUBSTITUTE(実質収支比率等に係る経年分析!J$47,"▲","-")),2)</f>
        <v>20.09</v>
      </c>
    </row>
    <row r="21" spans="1:11" x14ac:dyDescent="0.15">
      <c r="A21" s="136" t="s">
        <v>44</v>
      </c>
      <c r="B21" s="136">
        <f>IF(ISNUMBER(VALUE(SUBSTITUTE(実質収支比率等に係る経年分析!F$49,"▲","-"))),ROUND(VALUE(SUBSTITUTE(実質収支比率等に係る経年分析!F$49,"▲","-")),2),NA())</f>
        <v>-2.86</v>
      </c>
      <c r="C21" s="136">
        <f>IF(ISNUMBER(VALUE(SUBSTITUTE(実質収支比率等に係る経年分析!G$49,"▲","-"))),ROUND(VALUE(SUBSTITUTE(実質収支比率等に係る経年分析!G$49,"▲","-")),2),NA())</f>
        <v>-3.94</v>
      </c>
      <c r="D21" s="136">
        <f>IF(ISNUMBER(VALUE(SUBSTITUTE(実質収支比率等に係る経年分析!H$49,"▲","-"))),ROUND(VALUE(SUBSTITUTE(実質収支比率等に係る経年分析!H$49,"▲","-")),2),NA())</f>
        <v>-2.06</v>
      </c>
      <c r="E21" s="136">
        <f>IF(ISNUMBER(VALUE(SUBSTITUTE(実質収支比率等に係る経年分析!I$49,"▲","-"))),ROUND(VALUE(SUBSTITUTE(実質収支比率等に係る経年分析!I$49,"▲","-")),2),NA())</f>
        <v>-1.34</v>
      </c>
      <c r="F21" s="136">
        <f>IF(ISNUMBER(VALUE(SUBSTITUTE(実質収支比率等に係る経年分析!J$49,"▲","-"))),ROUND(VALUE(SUBSTITUTE(実質収支比率等に係る経年分析!J$49,"▲","-")),2),NA())</f>
        <v>-0.66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0.89</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4.9800000000000004</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2064</v>
      </c>
      <c r="E42" s="138"/>
      <c r="F42" s="138"/>
      <c r="G42" s="138">
        <f>'実質公債費比率（分子）の構造'!L$52</f>
        <v>2128</v>
      </c>
      <c r="H42" s="138"/>
      <c r="I42" s="138"/>
      <c r="J42" s="138">
        <f>'実質公債費比率（分子）の構造'!M$52</f>
        <v>2153</v>
      </c>
      <c r="K42" s="138"/>
      <c r="L42" s="138"/>
      <c r="M42" s="138">
        <f>'実質公債費比率（分子）の構造'!N$52</f>
        <v>2043</v>
      </c>
      <c r="N42" s="138"/>
      <c r="O42" s="138"/>
      <c r="P42" s="138">
        <f>'実質公債費比率（分子）の構造'!O$52</f>
        <v>2091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294</v>
      </c>
      <c r="C44" s="138"/>
      <c r="D44" s="138"/>
      <c r="E44" s="138">
        <f>'実質公債費比率（分子）の構造'!L$50</f>
        <v>260</v>
      </c>
      <c r="F44" s="138"/>
      <c r="G44" s="138"/>
      <c r="H44" s="138">
        <f>'実質公債費比率（分子）の構造'!M$50</f>
        <v>215</v>
      </c>
      <c r="I44" s="138"/>
      <c r="J44" s="138"/>
      <c r="K44" s="138">
        <f>'実質公債費比率（分子）の構造'!N$50</f>
        <v>215</v>
      </c>
      <c r="L44" s="138"/>
      <c r="M44" s="138"/>
      <c r="N44" s="138">
        <f>'実質公債費比率（分子）の構造'!O$50</f>
        <v>178</v>
      </c>
      <c r="O44" s="138"/>
      <c r="P44" s="138"/>
    </row>
    <row r="45" spans="1:16" x14ac:dyDescent="0.15">
      <c r="A45" s="138" t="s">
        <v>54</v>
      </c>
      <c r="B45" s="138">
        <f>'実質公債費比率（分子）の構造'!K$49</f>
        <v>400</v>
      </c>
      <c r="C45" s="138"/>
      <c r="D45" s="138"/>
      <c r="E45" s="138">
        <f>'実質公債費比率（分子）の構造'!L$49</f>
        <v>389</v>
      </c>
      <c r="F45" s="138"/>
      <c r="G45" s="138"/>
      <c r="H45" s="138">
        <f>'実質公債費比率（分子）の構造'!M$49</f>
        <v>342</v>
      </c>
      <c r="I45" s="138"/>
      <c r="J45" s="138"/>
      <c r="K45" s="138">
        <f>'実質公債費比率（分子）の構造'!N$49</f>
        <v>277</v>
      </c>
      <c r="L45" s="138"/>
      <c r="M45" s="138"/>
      <c r="N45" s="138">
        <f>'実質公債費比率（分子）の構造'!O$49</f>
        <v>272</v>
      </c>
      <c r="O45" s="138"/>
      <c r="P45" s="138"/>
    </row>
    <row r="46" spans="1:16" x14ac:dyDescent="0.15">
      <c r="A46" s="138" t="s">
        <v>55</v>
      </c>
      <c r="B46" s="138">
        <f>'実質公債費比率（分子）の構造'!K$48</f>
        <v>630</v>
      </c>
      <c r="C46" s="138"/>
      <c r="D46" s="138"/>
      <c r="E46" s="138">
        <f>'実質公債費比率（分子）の構造'!L$48</f>
        <v>642</v>
      </c>
      <c r="F46" s="138"/>
      <c r="G46" s="138"/>
      <c r="H46" s="138">
        <f>'実質公債費比率（分子）の構造'!M$48</f>
        <v>644</v>
      </c>
      <c r="I46" s="138"/>
      <c r="J46" s="138"/>
      <c r="K46" s="138">
        <f>'実質公債費比率（分子）の構造'!N$48</f>
        <v>612</v>
      </c>
      <c r="L46" s="138"/>
      <c r="M46" s="138"/>
      <c r="N46" s="138">
        <f>'実質公債費比率（分子）の構造'!O$48</f>
        <v>605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2046</v>
      </c>
      <c r="C49" s="138"/>
      <c r="D49" s="138"/>
      <c r="E49" s="138">
        <f>'実質公債費比率（分子）の構造'!L$45</f>
        <v>2104</v>
      </c>
      <c r="F49" s="138"/>
      <c r="G49" s="138"/>
      <c r="H49" s="138">
        <f>'実質公債費比率（分子）の構造'!M$45</f>
        <v>2057</v>
      </c>
      <c r="I49" s="138"/>
      <c r="J49" s="138"/>
      <c r="K49" s="138">
        <f>'実質公債費比率（分子）の構造'!N$45</f>
        <v>2016</v>
      </c>
      <c r="L49" s="138"/>
      <c r="M49" s="138"/>
      <c r="N49" s="138">
        <f>'実質公債費比率（分子）の構造'!O$45</f>
        <v>2081</v>
      </c>
      <c r="O49" s="138"/>
      <c r="P49" s="138"/>
    </row>
    <row r="50" spans="1:16" x14ac:dyDescent="0.15">
      <c r="A50" s="138" t="s">
        <v>59</v>
      </c>
      <c r="B50" s="138" t="e">
        <f>NA()</f>
        <v>#N/A</v>
      </c>
      <c r="C50" s="138">
        <f>IF(ISNUMBER('実質公債費比率（分子）の構造'!K$53),'実質公債費比率（分子）の構造'!K$53,NA())</f>
        <v>1306</v>
      </c>
      <c r="D50" s="138" t="e">
        <f>NA()</f>
        <v>#N/A</v>
      </c>
      <c r="E50" s="138" t="e">
        <f>NA()</f>
        <v>#N/A</v>
      </c>
      <c r="F50" s="138">
        <f>IF(ISNUMBER('実質公債費比率（分子）の構造'!L$53),'実質公債費比率（分子）の構造'!L$53,NA())</f>
        <v>1267</v>
      </c>
      <c r="G50" s="138" t="e">
        <f>NA()</f>
        <v>#N/A</v>
      </c>
      <c r="H50" s="138" t="e">
        <f>NA()</f>
        <v>#N/A</v>
      </c>
      <c r="I50" s="138">
        <f>IF(ISNUMBER('実質公債費比率（分子）の構造'!M$53),'実質公債費比率（分子）の構造'!M$53,NA())</f>
        <v>1105</v>
      </c>
      <c r="J50" s="138" t="e">
        <f>NA()</f>
        <v>#N/A</v>
      </c>
      <c r="K50" s="138" t="e">
        <f>NA()</f>
        <v>#N/A</v>
      </c>
      <c r="L50" s="138">
        <f>IF(ISNUMBER('実質公債費比率（分子）の構造'!N$53),'実質公債費比率（分子）の構造'!N$53,NA())</f>
        <v>1077</v>
      </c>
      <c r="M50" s="138" t="e">
        <f>NA()</f>
        <v>#N/A</v>
      </c>
      <c r="N50" s="138" t="e">
        <f>NA()</f>
        <v>#N/A</v>
      </c>
      <c r="O50" s="138">
        <f>IF(ISNUMBER('実質公債費比率（分子）の構造'!O$53),'実質公債費比率（分子）の構造'!O$53,NA())</f>
        <v>1045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18933</v>
      </c>
      <c r="E56" s="137"/>
      <c r="F56" s="137"/>
      <c r="G56" s="137">
        <f>'将来負担比率（分子）の構造'!J$52</f>
        <v>19524</v>
      </c>
      <c r="H56" s="137"/>
      <c r="I56" s="137"/>
      <c r="J56" s="137">
        <f>'将来負担比率（分子）の構造'!K$52</f>
        <v>19422</v>
      </c>
      <c r="K56" s="137"/>
      <c r="L56" s="137"/>
      <c r="M56" s="137">
        <f>'将来負担比率（分子）の構造'!L$52</f>
        <v>19382</v>
      </c>
      <c r="N56" s="137"/>
      <c r="O56" s="137"/>
      <c r="P56" s="137">
        <f>'将来負担比率（分子）の構造'!M$52</f>
        <v>19218</v>
      </c>
    </row>
    <row r="57" spans="1:16" x14ac:dyDescent="0.15">
      <c r="A57" s="137" t="s">
        <v>36</v>
      </c>
      <c r="B57" s="137"/>
      <c r="C57" s="137"/>
      <c r="D57" s="137">
        <f>'将来負担比率（分子）の構造'!I$51</f>
        <v>3043</v>
      </c>
      <c r="E57" s="137"/>
      <c r="F57" s="137"/>
      <c r="G57" s="137">
        <f>'将来負担比率（分子）の構造'!J$51</f>
        <v>2842</v>
      </c>
      <c r="H57" s="137"/>
      <c r="I57" s="137"/>
      <c r="J57" s="137">
        <f>'将来負担比率（分子）の構造'!K$51</f>
        <v>2640</v>
      </c>
      <c r="K57" s="137"/>
      <c r="L57" s="137"/>
      <c r="M57" s="137">
        <f>'将来負担比率（分子）の構造'!L$51</f>
        <v>2615</v>
      </c>
      <c r="N57" s="137"/>
      <c r="O57" s="137"/>
      <c r="P57" s="137">
        <f>'将来負担比率（分子）の構造'!M$51</f>
        <v>2614</v>
      </c>
    </row>
    <row r="58" spans="1:16" x14ac:dyDescent="0.15">
      <c r="A58" s="137" t="s">
        <v>35</v>
      </c>
      <c r="B58" s="137"/>
      <c r="C58" s="137"/>
      <c r="D58" s="137">
        <f>'将来負担比率（分子）の構造'!I$50</f>
        <v>2926</v>
      </c>
      <c r="E58" s="137"/>
      <c r="F58" s="137"/>
      <c r="G58" s="137">
        <f>'将来負担比率（分子）の構造'!J$50</f>
        <v>3186</v>
      </c>
      <c r="H58" s="137"/>
      <c r="I58" s="137"/>
      <c r="J58" s="137">
        <f>'将来負担比率（分子）の構造'!K$50</f>
        <v>3152</v>
      </c>
      <c r="K58" s="137"/>
      <c r="L58" s="137"/>
      <c r="M58" s="137">
        <f>'将来負担比率（分子）の構造'!L$50</f>
        <v>3261</v>
      </c>
      <c r="N58" s="137"/>
      <c r="O58" s="137"/>
      <c r="P58" s="137">
        <f>'将来負担比率（分子）の構造'!M$50</f>
        <v>3396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1726</v>
      </c>
      <c r="C62" s="137"/>
      <c r="D62" s="137"/>
      <c r="E62" s="137">
        <f>'将来負担比率（分子）の構造'!J$45</f>
        <v>1615</v>
      </c>
      <c r="F62" s="137"/>
      <c r="G62" s="137"/>
      <c r="H62" s="137">
        <f>'将来負担比率（分子）の構造'!K$45</f>
        <v>1359</v>
      </c>
      <c r="I62" s="137"/>
      <c r="J62" s="137"/>
      <c r="K62" s="137">
        <f>'将来負担比率（分子）の構造'!L$45</f>
        <v>1305</v>
      </c>
      <c r="L62" s="137"/>
      <c r="M62" s="137"/>
      <c r="N62" s="137">
        <f>'将来負担比率（分子）の構造'!M$45</f>
        <v>764</v>
      </c>
      <c r="O62" s="137"/>
      <c r="P62" s="137"/>
    </row>
    <row r="63" spans="1:16" x14ac:dyDescent="0.15">
      <c r="A63" s="137" t="s">
        <v>28</v>
      </c>
      <c r="B63" s="137">
        <f>'将来負担比率（分子）の構造'!I$44</f>
        <v>2190</v>
      </c>
      <c r="C63" s="137"/>
      <c r="D63" s="137"/>
      <c r="E63" s="137">
        <f>'将来負担比率（分子）の構造'!J$44</f>
        <v>1850</v>
      </c>
      <c r="F63" s="137"/>
      <c r="G63" s="137"/>
      <c r="H63" s="137">
        <f>'将来負担比率（分子）の構造'!K$44</f>
        <v>1529</v>
      </c>
      <c r="I63" s="137"/>
      <c r="J63" s="137"/>
      <c r="K63" s="137">
        <f>'将来負担比率（分子）の構造'!L$44</f>
        <v>1270</v>
      </c>
      <c r="L63" s="137"/>
      <c r="M63" s="137"/>
      <c r="N63" s="137">
        <f>'将来負担比率（分子）の構造'!M$44</f>
        <v>1015</v>
      </c>
      <c r="O63" s="137"/>
      <c r="P63" s="137"/>
    </row>
    <row r="64" spans="1:16" x14ac:dyDescent="0.15">
      <c r="A64" s="137" t="s">
        <v>27</v>
      </c>
      <c r="B64" s="137">
        <f>'将来負担比率（分子）の構造'!I$43</f>
        <v>8234</v>
      </c>
      <c r="C64" s="137"/>
      <c r="D64" s="137"/>
      <c r="E64" s="137">
        <f>'将来負担比率（分子）の構造'!J$43</f>
        <v>7867</v>
      </c>
      <c r="F64" s="137"/>
      <c r="G64" s="137"/>
      <c r="H64" s="137">
        <f>'将来負担比率（分子）の構造'!K$43</f>
        <v>7569</v>
      </c>
      <c r="I64" s="137"/>
      <c r="J64" s="137"/>
      <c r="K64" s="137">
        <f>'将来負担比率（分子）の構造'!L$43</f>
        <v>7569</v>
      </c>
      <c r="L64" s="137"/>
      <c r="M64" s="137"/>
      <c r="N64" s="137">
        <f>'将来負担比率（分子）の構造'!M$43</f>
        <v>7399</v>
      </c>
      <c r="O64" s="137"/>
      <c r="P64" s="137"/>
    </row>
    <row r="65" spans="1:16" x14ac:dyDescent="0.15">
      <c r="A65" s="137" t="s">
        <v>26</v>
      </c>
      <c r="B65" s="137">
        <f>'将来負担比率（分子）の構造'!I$42</f>
        <v>1933</v>
      </c>
      <c r="C65" s="137"/>
      <c r="D65" s="137"/>
      <c r="E65" s="137">
        <f>'将来負担比率（分子）の構造'!J$42</f>
        <v>1876</v>
      </c>
      <c r="F65" s="137"/>
      <c r="G65" s="137"/>
      <c r="H65" s="137">
        <f>'将来負担比率（分子）の構造'!K$42</f>
        <v>1674</v>
      </c>
      <c r="I65" s="137"/>
      <c r="J65" s="137"/>
      <c r="K65" s="137">
        <f>'将来負担比率（分子）の構造'!L$42</f>
        <v>1504</v>
      </c>
      <c r="L65" s="137"/>
      <c r="M65" s="137"/>
      <c r="N65" s="137">
        <f>'将来負担比率（分子）の構造'!M$42</f>
        <v>1637</v>
      </c>
      <c r="O65" s="137"/>
      <c r="P65" s="137"/>
    </row>
    <row r="66" spans="1:16" x14ac:dyDescent="0.15">
      <c r="A66" s="137" t="s">
        <v>25</v>
      </c>
      <c r="B66" s="137">
        <f>'将来負担比率（分子）の構造'!I$41</f>
        <v>18690</v>
      </c>
      <c r="C66" s="137"/>
      <c r="D66" s="137"/>
      <c r="E66" s="137">
        <f>'将来負担比率（分子）の構造'!J$41</f>
        <v>18908</v>
      </c>
      <c r="F66" s="137"/>
      <c r="G66" s="137"/>
      <c r="H66" s="137">
        <f>'将来負担比率（分子）の構造'!K$41</f>
        <v>18657</v>
      </c>
      <c r="I66" s="137"/>
      <c r="J66" s="137"/>
      <c r="K66" s="137">
        <f>'将来負担比率（分子）の構造'!L$41</f>
        <v>18372</v>
      </c>
      <c r="L66" s="137"/>
      <c r="M66" s="137"/>
      <c r="N66" s="137">
        <f>'将来負担比率（分子）の構造'!M$41</f>
        <v>18342</v>
      </c>
      <c r="O66" s="137"/>
      <c r="P66" s="137"/>
    </row>
    <row r="67" spans="1:16" x14ac:dyDescent="0.15">
      <c r="A67" s="137" t="s">
        <v>63</v>
      </c>
      <c r="B67" s="137" t="e">
        <f>NA()</f>
        <v>#N/A</v>
      </c>
      <c r="C67" s="137">
        <f>IF(ISNUMBER('将来負担比率（分子）の構造'!I$53), IF('将来負担比率（分子）の構造'!I$53 &lt; 0, 0, '将来負担比率（分子）の構造'!I$53), NA())</f>
        <v>7872</v>
      </c>
      <c r="D67" s="137" t="e">
        <f>NA()</f>
        <v>#N/A</v>
      </c>
      <c r="E67" s="137" t="e">
        <f>NA()</f>
        <v>#N/A</v>
      </c>
      <c r="F67" s="137">
        <f>IF(ISNUMBER('将来負担比率（分子）の構造'!J$53), IF('将来負担比率（分子）の構造'!J$53 &lt; 0, 0, '将来負担比率（分子）の構造'!J$53), NA())</f>
        <v>6565</v>
      </c>
      <c r="G67" s="137" t="e">
        <f>NA()</f>
        <v>#N/A</v>
      </c>
      <c r="H67" s="137" t="e">
        <f>NA()</f>
        <v>#N/A</v>
      </c>
      <c r="I67" s="137">
        <f>IF(ISNUMBER('将来負担比率（分子）の構造'!K$53), IF('将来負担比率（分子）の構造'!K$53 &lt; 0, 0, '将来負担比率（分子）の構造'!K$53), NA())</f>
        <v>5575</v>
      </c>
      <c r="J67" s="137" t="e">
        <f>NA()</f>
        <v>#N/A</v>
      </c>
      <c r="K67" s="137" t="e">
        <f>NA()</f>
        <v>#N/A</v>
      </c>
      <c r="L67" s="137">
        <f>IF(ISNUMBER('将来負担比率（分子）の構造'!L$53), IF('将来負担比率（分子）の構造'!L$53 &lt; 0, 0, '将来負担比率（分子）の構造'!L$53), NA())</f>
        <v>4762</v>
      </c>
      <c r="M67" s="137" t="e">
        <f>NA()</f>
        <v>#N/A</v>
      </c>
      <c r="N67" s="137" t="e">
        <f>NA()</f>
        <v>#N/A</v>
      </c>
      <c r="O67" s="137">
        <f>IF(ISNUMBER('将来負担比率（分子）の構造'!M$53), IF('将来負担比率（分子）の構造'!M$53 &lt; 0, 0, '将来負担比率（分子）の構造'!M$53), NA())</f>
        <v>3929</v>
      </c>
      <c r="P67" s="137" t="e">
        <f>NA()</f>
        <v>#N/A</v>
      </c>
    </row>
  </sheetData>
  <sheetProtection password="851F" sheet="1" objects="1" scenarios="1"/>
  <customSheetViews>
    <customSheetView guid="{9F1A8E4A-E41E-4E9E-B5B5-3FB0752C7168}"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 guid="{9AD4D283-7FD1-4D2C-9A6E-F05E598A6ED3}" state="hidden">
      <pageMargins left="0.78700000000000003" right="0.78700000000000003" top="0.98399999999999999" bottom="0.98399999999999999" header="0.51200000000000001" footer="0.51200000000000001"/>
      <pageSetup paperSize="9" orientation="portrait"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7234996</v>
      </c>
      <c r="S5" s="615"/>
      <c r="T5" s="615"/>
      <c r="U5" s="615"/>
      <c r="V5" s="615"/>
      <c r="W5" s="615"/>
      <c r="X5" s="615"/>
      <c r="Y5" s="616"/>
      <c r="Z5" s="617">
        <v>37.5</v>
      </c>
      <c r="AA5" s="617"/>
      <c r="AB5" s="617"/>
      <c r="AC5" s="617"/>
      <c r="AD5" s="618">
        <v>6907690</v>
      </c>
      <c r="AE5" s="618"/>
      <c r="AF5" s="618"/>
      <c r="AG5" s="618"/>
      <c r="AH5" s="618"/>
      <c r="AI5" s="618"/>
      <c r="AJ5" s="618"/>
      <c r="AK5" s="618"/>
      <c r="AL5" s="619">
        <v>64.599999999999994</v>
      </c>
      <c r="AM5" s="620"/>
      <c r="AN5" s="620"/>
      <c r="AO5" s="621"/>
      <c r="AP5" s="611" t="s">
        <v>210</v>
      </c>
      <c r="AQ5" s="612"/>
      <c r="AR5" s="612"/>
      <c r="AS5" s="612"/>
      <c r="AT5" s="612"/>
      <c r="AU5" s="612"/>
      <c r="AV5" s="612"/>
      <c r="AW5" s="612"/>
      <c r="AX5" s="612"/>
      <c r="AY5" s="612"/>
      <c r="AZ5" s="612"/>
      <c r="BA5" s="612"/>
      <c r="BB5" s="612"/>
      <c r="BC5" s="612"/>
      <c r="BD5" s="612"/>
      <c r="BE5" s="612"/>
      <c r="BF5" s="613"/>
      <c r="BG5" s="625">
        <v>6907691</v>
      </c>
      <c r="BH5" s="626"/>
      <c r="BI5" s="626"/>
      <c r="BJ5" s="626"/>
      <c r="BK5" s="626"/>
      <c r="BL5" s="626"/>
      <c r="BM5" s="626"/>
      <c r="BN5" s="627"/>
      <c r="BO5" s="628">
        <v>95.5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285877</v>
      </c>
      <c r="S6" s="626"/>
      <c r="T6" s="626"/>
      <c r="U6" s="626"/>
      <c r="V6" s="626"/>
      <c r="W6" s="626"/>
      <c r="X6" s="626"/>
      <c r="Y6" s="627"/>
      <c r="Z6" s="628">
        <v>1.5</v>
      </c>
      <c r="AA6" s="628"/>
      <c r="AB6" s="628"/>
      <c r="AC6" s="628"/>
      <c r="AD6" s="629">
        <v>285877</v>
      </c>
      <c r="AE6" s="629"/>
      <c r="AF6" s="629"/>
      <c r="AG6" s="629"/>
      <c r="AH6" s="629"/>
      <c r="AI6" s="629"/>
      <c r="AJ6" s="629"/>
      <c r="AK6" s="629"/>
      <c r="AL6" s="630">
        <v>2.7</v>
      </c>
      <c r="AM6" s="631"/>
      <c r="AN6" s="631"/>
      <c r="AO6" s="632"/>
      <c r="AP6" s="622" t="s">
        <v>216</v>
      </c>
      <c r="AQ6" s="623"/>
      <c r="AR6" s="623"/>
      <c r="AS6" s="623"/>
      <c r="AT6" s="623"/>
      <c r="AU6" s="623"/>
      <c r="AV6" s="623"/>
      <c r="AW6" s="623"/>
      <c r="AX6" s="623"/>
      <c r="AY6" s="623"/>
      <c r="AZ6" s="623"/>
      <c r="BA6" s="623"/>
      <c r="BB6" s="623"/>
      <c r="BC6" s="623"/>
      <c r="BD6" s="623"/>
      <c r="BE6" s="623"/>
      <c r="BF6" s="624"/>
      <c r="BG6" s="625">
        <v>6907691</v>
      </c>
      <c r="BH6" s="626"/>
      <c r="BI6" s="626"/>
      <c r="BJ6" s="626"/>
      <c r="BK6" s="626"/>
      <c r="BL6" s="626"/>
      <c r="BM6" s="626"/>
      <c r="BN6" s="627"/>
      <c r="BO6" s="628">
        <v>95.5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154675</v>
      </c>
      <c r="CS6" s="626"/>
      <c r="CT6" s="626"/>
      <c r="CU6" s="626"/>
      <c r="CV6" s="626"/>
      <c r="CW6" s="626"/>
      <c r="CX6" s="626"/>
      <c r="CY6" s="627"/>
      <c r="CZ6" s="628">
        <v>0.8</v>
      </c>
      <c r="DA6" s="628"/>
      <c r="DB6" s="628"/>
      <c r="DC6" s="628"/>
      <c r="DD6" s="634" t="s">
        <v>211</v>
      </c>
      <c r="DE6" s="626"/>
      <c r="DF6" s="626"/>
      <c r="DG6" s="626"/>
      <c r="DH6" s="626"/>
      <c r="DI6" s="626"/>
      <c r="DJ6" s="626"/>
      <c r="DK6" s="626"/>
      <c r="DL6" s="626"/>
      <c r="DM6" s="626"/>
      <c r="DN6" s="626"/>
      <c r="DO6" s="626"/>
      <c r="DP6" s="627"/>
      <c r="DQ6" s="634">
        <v>154675</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6972</v>
      </c>
      <c r="S7" s="626"/>
      <c r="T7" s="626"/>
      <c r="U7" s="626"/>
      <c r="V7" s="626"/>
      <c r="W7" s="626"/>
      <c r="X7" s="626"/>
      <c r="Y7" s="627"/>
      <c r="Z7" s="628">
        <v>0</v>
      </c>
      <c r="AA7" s="628"/>
      <c r="AB7" s="628"/>
      <c r="AC7" s="628"/>
      <c r="AD7" s="629">
        <v>6972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2867816</v>
      </c>
      <c r="BH7" s="626"/>
      <c r="BI7" s="626"/>
      <c r="BJ7" s="626"/>
      <c r="BK7" s="626"/>
      <c r="BL7" s="626"/>
      <c r="BM7" s="626"/>
      <c r="BN7" s="627"/>
      <c r="BO7" s="628">
        <v>39.6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2345789</v>
      </c>
      <c r="CS7" s="626"/>
      <c r="CT7" s="626"/>
      <c r="CU7" s="626"/>
      <c r="CV7" s="626"/>
      <c r="CW7" s="626"/>
      <c r="CX7" s="626"/>
      <c r="CY7" s="627"/>
      <c r="CZ7" s="628">
        <v>12.7</v>
      </c>
      <c r="DA7" s="628"/>
      <c r="DB7" s="628"/>
      <c r="DC7" s="628"/>
      <c r="DD7" s="634">
        <v>566352</v>
      </c>
      <c r="DE7" s="626"/>
      <c r="DF7" s="626"/>
      <c r="DG7" s="626"/>
      <c r="DH7" s="626"/>
      <c r="DI7" s="626"/>
      <c r="DJ7" s="626"/>
      <c r="DK7" s="626"/>
      <c r="DL7" s="626"/>
      <c r="DM7" s="626"/>
      <c r="DN7" s="626"/>
      <c r="DO7" s="626"/>
      <c r="DP7" s="627"/>
      <c r="DQ7" s="634">
        <v>1727636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20813</v>
      </c>
      <c r="S8" s="626"/>
      <c r="T8" s="626"/>
      <c r="U8" s="626"/>
      <c r="V8" s="626"/>
      <c r="W8" s="626"/>
      <c r="X8" s="626"/>
      <c r="Y8" s="627"/>
      <c r="Z8" s="628">
        <v>0.1</v>
      </c>
      <c r="AA8" s="628"/>
      <c r="AB8" s="628"/>
      <c r="AC8" s="628"/>
      <c r="AD8" s="629">
        <v>20813</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87052</v>
      </c>
      <c r="BH8" s="626"/>
      <c r="BI8" s="626"/>
      <c r="BJ8" s="626"/>
      <c r="BK8" s="626"/>
      <c r="BL8" s="626"/>
      <c r="BM8" s="626"/>
      <c r="BN8" s="627"/>
      <c r="BO8" s="628">
        <v>1.2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5439884</v>
      </c>
      <c r="CS8" s="626"/>
      <c r="CT8" s="626"/>
      <c r="CU8" s="626"/>
      <c r="CV8" s="626"/>
      <c r="CW8" s="626"/>
      <c r="CX8" s="626"/>
      <c r="CY8" s="627"/>
      <c r="CZ8" s="628">
        <v>29.3</v>
      </c>
      <c r="DA8" s="628"/>
      <c r="DB8" s="628"/>
      <c r="DC8" s="628"/>
      <c r="DD8" s="634">
        <v>98585</v>
      </c>
      <c r="DE8" s="626"/>
      <c r="DF8" s="626"/>
      <c r="DG8" s="626"/>
      <c r="DH8" s="626"/>
      <c r="DI8" s="626"/>
      <c r="DJ8" s="626"/>
      <c r="DK8" s="626"/>
      <c r="DL8" s="626"/>
      <c r="DM8" s="626"/>
      <c r="DN8" s="626"/>
      <c r="DO8" s="626"/>
      <c r="DP8" s="627"/>
      <c r="DQ8" s="634">
        <v>2612694</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15811</v>
      </c>
      <c r="S9" s="626"/>
      <c r="T9" s="626"/>
      <c r="U9" s="626"/>
      <c r="V9" s="626"/>
      <c r="W9" s="626"/>
      <c r="X9" s="626"/>
      <c r="Y9" s="627"/>
      <c r="Z9" s="628">
        <v>0.1</v>
      </c>
      <c r="AA9" s="628"/>
      <c r="AB9" s="628"/>
      <c r="AC9" s="628"/>
      <c r="AD9" s="629">
        <v>15811</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2248419</v>
      </c>
      <c r="BH9" s="626"/>
      <c r="BI9" s="626"/>
      <c r="BJ9" s="626"/>
      <c r="BK9" s="626"/>
      <c r="BL9" s="626"/>
      <c r="BM9" s="626"/>
      <c r="BN9" s="627"/>
      <c r="BO9" s="628">
        <v>31.1</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2510056</v>
      </c>
      <c r="CS9" s="626"/>
      <c r="CT9" s="626"/>
      <c r="CU9" s="626"/>
      <c r="CV9" s="626"/>
      <c r="CW9" s="626"/>
      <c r="CX9" s="626"/>
      <c r="CY9" s="627"/>
      <c r="CZ9" s="628">
        <v>13.5</v>
      </c>
      <c r="DA9" s="628"/>
      <c r="DB9" s="628"/>
      <c r="DC9" s="628"/>
      <c r="DD9" s="634">
        <v>49563</v>
      </c>
      <c r="DE9" s="626"/>
      <c r="DF9" s="626"/>
      <c r="DG9" s="626"/>
      <c r="DH9" s="626"/>
      <c r="DI9" s="626"/>
      <c r="DJ9" s="626"/>
      <c r="DK9" s="626"/>
      <c r="DL9" s="626"/>
      <c r="DM9" s="626"/>
      <c r="DN9" s="626"/>
      <c r="DO9" s="626"/>
      <c r="DP9" s="627"/>
      <c r="DQ9" s="634">
        <v>2332811</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823726</v>
      </c>
      <c r="S10" s="626"/>
      <c r="T10" s="626"/>
      <c r="U10" s="626"/>
      <c r="V10" s="626"/>
      <c r="W10" s="626"/>
      <c r="X10" s="626"/>
      <c r="Y10" s="627"/>
      <c r="Z10" s="628">
        <v>4.3</v>
      </c>
      <c r="AA10" s="628"/>
      <c r="AB10" s="628"/>
      <c r="AC10" s="628"/>
      <c r="AD10" s="629">
        <v>823726</v>
      </c>
      <c r="AE10" s="629"/>
      <c r="AF10" s="629"/>
      <c r="AG10" s="629"/>
      <c r="AH10" s="629"/>
      <c r="AI10" s="629"/>
      <c r="AJ10" s="629"/>
      <c r="AK10" s="629"/>
      <c r="AL10" s="630">
        <v>7.7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128519</v>
      </c>
      <c r="BH10" s="626"/>
      <c r="BI10" s="626"/>
      <c r="BJ10" s="626"/>
      <c r="BK10" s="626"/>
      <c r="BL10" s="626"/>
      <c r="BM10" s="626"/>
      <c r="BN10" s="627"/>
      <c r="BO10" s="628">
        <v>1.8</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367776</v>
      </c>
      <c r="CS10" s="626"/>
      <c r="CT10" s="626"/>
      <c r="CU10" s="626"/>
      <c r="CV10" s="626"/>
      <c r="CW10" s="626"/>
      <c r="CX10" s="626"/>
      <c r="CY10" s="627"/>
      <c r="CZ10" s="628">
        <v>2</v>
      </c>
      <c r="DA10" s="628"/>
      <c r="DB10" s="628"/>
      <c r="DC10" s="628"/>
      <c r="DD10" s="634" t="s">
        <v>223</v>
      </c>
      <c r="DE10" s="626"/>
      <c r="DF10" s="626"/>
      <c r="DG10" s="626"/>
      <c r="DH10" s="626"/>
      <c r="DI10" s="626"/>
      <c r="DJ10" s="626"/>
      <c r="DK10" s="626"/>
      <c r="DL10" s="626"/>
      <c r="DM10" s="626"/>
      <c r="DN10" s="626"/>
      <c r="DO10" s="626"/>
      <c r="DP10" s="627"/>
      <c r="DQ10" s="634">
        <v>5464</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57502</v>
      </c>
      <c r="S11" s="626"/>
      <c r="T11" s="626"/>
      <c r="U11" s="626"/>
      <c r="V11" s="626"/>
      <c r="W11" s="626"/>
      <c r="X11" s="626"/>
      <c r="Y11" s="627"/>
      <c r="Z11" s="628">
        <v>0.3</v>
      </c>
      <c r="AA11" s="628"/>
      <c r="AB11" s="628"/>
      <c r="AC11" s="628"/>
      <c r="AD11" s="629">
        <v>57502</v>
      </c>
      <c r="AE11" s="629"/>
      <c r="AF11" s="629"/>
      <c r="AG11" s="629"/>
      <c r="AH11" s="629"/>
      <c r="AI11" s="629"/>
      <c r="AJ11" s="629"/>
      <c r="AK11" s="629"/>
      <c r="AL11" s="630">
        <v>0.5</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403826</v>
      </c>
      <c r="BH11" s="626"/>
      <c r="BI11" s="626"/>
      <c r="BJ11" s="626"/>
      <c r="BK11" s="626"/>
      <c r="BL11" s="626"/>
      <c r="BM11" s="626"/>
      <c r="BN11" s="627"/>
      <c r="BO11" s="628">
        <v>5.6</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740777</v>
      </c>
      <c r="CS11" s="626"/>
      <c r="CT11" s="626"/>
      <c r="CU11" s="626"/>
      <c r="CV11" s="626"/>
      <c r="CW11" s="626"/>
      <c r="CX11" s="626"/>
      <c r="CY11" s="627"/>
      <c r="CZ11" s="628">
        <v>4</v>
      </c>
      <c r="DA11" s="628"/>
      <c r="DB11" s="628"/>
      <c r="DC11" s="628"/>
      <c r="DD11" s="634">
        <v>493862</v>
      </c>
      <c r="DE11" s="626"/>
      <c r="DF11" s="626"/>
      <c r="DG11" s="626"/>
      <c r="DH11" s="626"/>
      <c r="DI11" s="626"/>
      <c r="DJ11" s="626"/>
      <c r="DK11" s="626"/>
      <c r="DL11" s="626"/>
      <c r="DM11" s="626"/>
      <c r="DN11" s="626"/>
      <c r="DO11" s="626"/>
      <c r="DP11" s="627"/>
      <c r="DQ11" s="634">
        <v>372053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3602763</v>
      </c>
      <c r="BH12" s="626"/>
      <c r="BI12" s="626"/>
      <c r="BJ12" s="626"/>
      <c r="BK12" s="626"/>
      <c r="BL12" s="626"/>
      <c r="BM12" s="626"/>
      <c r="BN12" s="627"/>
      <c r="BO12" s="628">
        <v>49.8</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242685</v>
      </c>
      <c r="CS12" s="626"/>
      <c r="CT12" s="626"/>
      <c r="CU12" s="626"/>
      <c r="CV12" s="626"/>
      <c r="CW12" s="626"/>
      <c r="CX12" s="626"/>
      <c r="CY12" s="627"/>
      <c r="CZ12" s="628">
        <v>1.3</v>
      </c>
      <c r="DA12" s="628"/>
      <c r="DB12" s="628"/>
      <c r="DC12" s="628"/>
      <c r="DD12" s="634">
        <v>4807</v>
      </c>
      <c r="DE12" s="626"/>
      <c r="DF12" s="626"/>
      <c r="DG12" s="626"/>
      <c r="DH12" s="626"/>
      <c r="DI12" s="626"/>
      <c r="DJ12" s="626"/>
      <c r="DK12" s="626"/>
      <c r="DL12" s="626"/>
      <c r="DM12" s="626"/>
      <c r="DN12" s="626"/>
      <c r="DO12" s="626"/>
      <c r="DP12" s="627"/>
      <c r="DQ12" s="634">
        <v>235544</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77737</v>
      </c>
      <c r="S13" s="626"/>
      <c r="T13" s="626"/>
      <c r="U13" s="626"/>
      <c r="V13" s="626"/>
      <c r="W13" s="626"/>
      <c r="X13" s="626"/>
      <c r="Y13" s="627"/>
      <c r="Z13" s="628">
        <v>0.4</v>
      </c>
      <c r="AA13" s="628"/>
      <c r="AB13" s="628"/>
      <c r="AC13" s="628"/>
      <c r="AD13" s="629">
        <v>77737</v>
      </c>
      <c r="AE13" s="629"/>
      <c r="AF13" s="629"/>
      <c r="AG13" s="629"/>
      <c r="AH13" s="629"/>
      <c r="AI13" s="629"/>
      <c r="AJ13" s="629"/>
      <c r="AK13" s="629"/>
      <c r="AL13" s="630">
        <v>0.7</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3600910</v>
      </c>
      <c r="BH13" s="626"/>
      <c r="BI13" s="626"/>
      <c r="BJ13" s="626"/>
      <c r="BK13" s="626"/>
      <c r="BL13" s="626"/>
      <c r="BM13" s="626"/>
      <c r="BN13" s="627"/>
      <c r="BO13" s="628">
        <v>49.8</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1481705</v>
      </c>
      <c r="CS13" s="626"/>
      <c r="CT13" s="626"/>
      <c r="CU13" s="626"/>
      <c r="CV13" s="626"/>
      <c r="CW13" s="626"/>
      <c r="CX13" s="626"/>
      <c r="CY13" s="627"/>
      <c r="CZ13" s="628">
        <v>8</v>
      </c>
      <c r="DA13" s="628"/>
      <c r="DB13" s="628"/>
      <c r="DC13" s="628"/>
      <c r="DD13" s="634">
        <v>745876</v>
      </c>
      <c r="DE13" s="626"/>
      <c r="DF13" s="626"/>
      <c r="DG13" s="626"/>
      <c r="DH13" s="626"/>
      <c r="DI13" s="626"/>
      <c r="DJ13" s="626"/>
      <c r="DK13" s="626"/>
      <c r="DL13" s="626"/>
      <c r="DM13" s="626"/>
      <c r="DN13" s="626"/>
      <c r="DO13" s="626"/>
      <c r="DP13" s="627"/>
      <c r="DQ13" s="634">
        <v>1013975</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141997</v>
      </c>
      <c r="BH14" s="626"/>
      <c r="BI14" s="626"/>
      <c r="BJ14" s="626"/>
      <c r="BK14" s="626"/>
      <c r="BL14" s="626"/>
      <c r="BM14" s="626"/>
      <c r="BN14" s="627"/>
      <c r="BO14" s="628">
        <v>2</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864311</v>
      </c>
      <c r="CS14" s="626"/>
      <c r="CT14" s="626"/>
      <c r="CU14" s="626"/>
      <c r="CV14" s="626"/>
      <c r="CW14" s="626"/>
      <c r="CX14" s="626"/>
      <c r="CY14" s="627"/>
      <c r="CZ14" s="628">
        <v>4.7</v>
      </c>
      <c r="DA14" s="628"/>
      <c r="DB14" s="628"/>
      <c r="DC14" s="628"/>
      <c r="DD14" s="634">
        <v>278631</v>
      </c>
      <c r="DE14" s="626"/>
      <c r="DF14" s="626"/>
      <c r="DG14" s="626"/>
      <c r="DH14" s="626"/>
      <c r="DI14" s="626"/>
      <c r="DJ14" s="626"/>
      <c r="DK14" s="626"/>
      <c r="DL14" s="626"/>
      <c r="DM14" s="626"/>
      <c r="DN14" s="626"/>
      <c r="DO14" s="626"/>
      <c r="DP14" s="627"/>
      <c r="DQ14" s="634">
        <v>597661</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35219</v>
      </c>
      <c r="S15" s="626"/>
      <c r="T15" s="626"/>
      <c r="U15" s="626"/>
      <c r="V15" s="626"/>
      <c r="W15" s="626"/>
      <c r="X15" s="626"/>
      <c r="Y15" s="627"/>
      <c r="Z15" s="628">
        <v>0.2</v>
      </c>
      <c r="AA15" s="628"/>
      <c r="AB15" s="628"/>
      <c r="AC15" s="628"/>
      <c r="AD15" s="629">
        <v>35219</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295115</v>
      </c>
      <c r="BH15" s="626"/>
      <c r="BI15" s="626"/>
      <c r="BJ15" s="626"/>
      <c r="BK15" s="626"/>
      <c r="BL15" s="626"/>
      <c r="BM15" s="626"/>
      <c r="BN15" s="627"/>
      <c r="BO15" s="628">
        <v>4.0999999999999996</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2311627</v>
      </c>
      <c r="CS15" s="626"/>
      <c r="CT15" s="626"/>
      <c r="CU15" s="626"/>
      <c r="CV15" s="626"/>
      <c r="CW15" s="626"/>
      <c r="CX15" s="626"/>
      <c r="CY15" s="627"/>
      <c r="CZ15" s="628">
        <v>12.5</v>
      </c>
      <c r="DA15" s="628"/>
      <c r="DB15" s="628"/>
      <c r="DC15" s="628"/>
      <c r="DD15" s="634">
        <v>766468</v>
      </c>
      <c r="DE15" s="626"/>
      <c r="DF15" s="626"/>
      <c r="DG15" s="626"/>
      <c r="DH15" s="626"/>
      <c r="DI15" s="626"/>
      <c r="DJ15" s="626"/>
      <c r="DK15" s="626"/>
      <c r="DL15" s="626"/>
      <c r="DM15" s="626"/>
      <c r="DN15" s="626"/>
      <c r="DO15" s="626"/>
      <c r="DP15" s="627"/>
      <c r="DQ15" s="634">
        <v>1486451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2859270</v>
      </c>
      <c r="S16" s="626"/>
      <c r="T16" s="626"/>
      <c r="U16" s="626"/>
      <c r="V16" s="626"/>
      <c r="W16" s="626"/>
      <c r="X16" s="626"/>
      <c r="Y16" s="627"/>
      <c r="Z16" s="628">
        <v>14.8</v>
      </c>
      <c r="AA16" s="628"/>
      <c r="AB16" s="628"/>
      <c r="AC16" s="628"/>
      <c r="AD16" s="629">
        <v>2399568</v>
      </c>
      <c r="AE16" s="629"/>
      <c r="AF16" s="629"/>
      <c r="AG16" s="629"/>
      <c r="AH16" s="629"/>
      <c r="AI16" s="629"/>
      <c r="AJ16" s="629"/>
      <c r="AK16" s="629"/>
      <c r="AL16" s="630">
        <v>22.4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2627</v>
      </c>
      <c r="CS16" s="626"/>
      <c r="CT16" s="626"/>
      <c r="CU16" s="626"/>
      <c r="CV16" s="626"/>
      <c r="CW16" s="626"/>
      <c r="CX16" s="626"/>
      <c r="CY16" s="627"/>
      <c r="CZ16" s="628">
        <v>0</v>
      </c>
      <c r="DA16" s="628"/>
      <c r="DB16" s="628"/>
      <c r="DC16" s="628"/>
      <c r="DD16" s="634" t="s">
        <v>223</v>
      </c>
      <c r="DE16" s="626"/>
      <c r="DF16" s="626"/>
      <c r="DG16" s="626"/>
      <c r="DH16" s="626"/>
      <c r="DI16" s="626"/>
      <c r="DJ16" s="626"/>
      <c r="DK16" s="626"/>
      <c r="DL16" s="626"/>
      <c r="DM16" s="626"/>
      <c r="DN16" s="626"/>
      <c r="DO16" s="626"/>
      <c r="DP16" s="627"/>
      <c r="DQ16" s="634">
        <v>2627</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2399568</v>
      </c>
      <c r="S17" s="626"/>
      <c r="T17" s="626"/>
      <c r="U17" s="626"/>
      <c r="V17" s="626"/>
      <c r="W17" s="626"/>
      <c r="X17" s="626"/>
      <c r="Y17" s="627"/>
      <c r="Z17" s="628">
        <v>12.4</v>
      </c>
      <c r="AA17" s="628"/>
      <c r="AB17" s="628"/>
      <c r="AC17" s="628"/>
      <c r="AD17" s="629">
        <v>2399568</v>
      </c>
      <c r="AE17" s="629"/>
      <c r="AF17" s="629"/>
      <c r="AG17" s="629"/>
      <c r="AH17" s="629"/>
      <c r="AI17" s="629"/>
      <c r="AJ17" s="629"/>
      <c r="AK17" s="629"/>
      <c r="AL17" s="630">
        <v>22.4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2078072</v>
      </c>
      <c r="CS17" s="626"/>
      <c r="CT17" s="626"/>
      <c r="CU17" s="626"/>
      <c r="CV17" s="626"/>
      <c r="CW17" s="626"/>
      <c r="CX17" s="626"/>
      <c r="CY17" s="627"/>
      <c r="CZ17" s="628">
        <v>11.2</v>
      </c>
      <c r="DA17" s="628"/>
      <c r="DB17" s="628"/>
      <c r="DC17" s="628"/>
      <c r="DD17" s="634" t="s">
        <v>223</v>
      </c>
      <c r="DE17" s="626"/>
      <c r="DF17" s="626"/>
      <c r="DG17" s="626"/>
      <c r="DH17" s="626"/>
      <c r="DI17" s="626"/>
      <c r="DJ17" s="626"/>
      <c r="DK17" s="626"/>
      <c r="DL17" s="626"/>
      <c r="DM17" s="626"/>
      <c r="DN17" s="626"/>
      <c r="DO17" s="626"/>
      <c r="DP17" s="627"/>
      <c r="DQ17" s="634">
        <v>2034518</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459702</v>
      </c>
      <c r="S18" s="626"/>
      <c r="T18" s="626"/>
      <c r="U18" s="626"/>
      <c r="V18" s="626"/>
      <c r="W18" s="626"/>
      <c r="X18" s="626"/>
      <c r="Y18" s="627"/>
      <c r="Z18" s="628">
        <v>2.4</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327305</v>
      </c>
      <c r="BH19" s="626"/>
      <c r="BI19" s="626"/>
      <c r="BJ19" s="626"/>
      <c r="BK19" s="626"/>
      <c r="BL19" s="626"/>
      <c r="BM19" s="626"/>
      <c r="BN19" s="627"/>
      <c r="BO19" s="628">
        <v>4.5</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11417923</v>
      </c>
      <c r="S20" s="626"/>
      <c r="T20" s="626"/>
      <c r="U20" s="626"/>
      <c r="V20" s="626"/>
      <c r="W20" s="626"/>
      <c r="X20" s="626"/>
      <c r="Y20" s="627"/>
      <c r="Z20" s="628">
        <v>59.2</v>
      </c>
      <c r="AA20" s="628"/>
      <c r="AB20" s="628"/>
      <c r="AC20" s="628"/>
      <c r="AD20" s="629">
        <v>10630915</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327305</v>
      </c>
      <c r="BH20" s="626"/>
      <c r="BI20" s="626"/>
      <c r="BJ20" s="626"/>
      <c r="BK20" s="626"/>
      <c r="BL20" s="626"/>
      <c r="BM20" s="626"/>
      <c r="BN20" s="627"/>
      <c r="BO20" s="628">
        <v>4.5</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18539984</v>
      </c>
      <c r="CS20" s="626"/>
      <c r="CT20" s="626"/>
      <c r="CU20" s="626"/>
      <c r="CV20" s="626"/>
      <c r="CW20" s="626"/>
      <c r="CX20" s="626"/>
      <c r="CY20" s="627"/>
      <c r="CZ20" s="628">
        <v>100</v>
      </c>
      <c r="DA20" s="628"/>
      <c r="DB20" s="628"/>
      <c r="DC20" s="628"/>
      <c r="DD20" s="634">
        <v>3004144</v>
      </c>
      <c r="DE20" s="626"/>
      <c r="DF20" s="626"/>
      <c r="DG20" s="626"/>
      <c r="DH20" s="626"/>
      <c r="DI20" s="626"/>
      <c r="DJ20" s="626"/>
      <c r="DK20" s="626"/>
      <c r="DL20" s="626"/>
      <c r="DM20" s="626"/>
      <c r="DN20" s="626"/>
      <c r="DO20" s="626"/>
      <c r="DP20" s="627"/>
      <c r="DQ20" s="634">
        <v>12576109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8511</v>
      </c>
      <c r="S21" s="626"/>
      <c r="T21" s="626"/>
      <c r="U21" s="626"/>
      <c r="V21" s="626"/>
      <c r="W21" s="626"/>
      <c r="X21" s="626"/>
      <c r="Y21" s="627"/>
      <c r="Z21" s="628">
        <v>0</v>
      </c>
      <c r="AA21" s="628"/>
      <c r="AB21" s="628"/>
      <c r="AC21" s="628"/>
      <c r="AD21" s="629">
        <v>8511</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300654</v>
      </c>
      <c r="S22" s="626"/>
      <c r="T22" s="626"/>
      <c r="U22" s="626"/>
      <c r="V22" s="626"/>
      <c r="W22" s="626"/>
      <c r="X22" s="626"/>
      <c r="Y22" s="627"/>
      <c r="Z22" s="628">
        <v>1.6</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176222</v>
      </c>
      <c r="S23" s="626"/>
      <c r="T23" s="626"/>
      <c r="U23" s="626"/>
      <c r="V23" s="626"/>
      <c r="W23" s="626"/>
      <c r="X23" s="626"/>
      <c r="Y23" s="627"/>
      <c r="Z23" s="628">
        <v>0.9</v>
      </c>
      <c r="AA23" s="628"/>
      <c r="AB23" s="628"/>
      <c r="AC23" s="628"/>
      <c r="AD23" s="629">
        <v>38736</v>
      </c>
      <c r="AE23" s="629"/>
      <c r="AF23" s="629"/>
      <c r="AG23" s="629"/>
      <c r="AH23" s="629"/>
      <c r="AI23" s="629"/>
      <c r="AJ23" s="629"/>
      <c r="AK23" s="629"/>
      <c r="AL23" s="630">
        <v>0.4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327305</v>
      </c>
      <c r="BH23" s="626"/>
      <c r="BI23" s="626"/>
      <c r="BJ23" s="626"/>
      <c r="BK23" s="626"/>
      <c r="BL23" s="626"/>
      <c r="BM23" s="626"/>
      <c r="BN23" s="627"/>
      <c r="BO23" s="628">
        <v>4.5</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38455</v>
      </c>
      <c r="S24" s="626"/>
      <c r="T24" s="626"/>
      <c r="U24" s="626"/>
      <c r="V24" s="626"/>
      <c r="W24" s="626"/>
      <c r="X24" s="626"/>
      <c r="Y24" s="627"/>
      <c r="Z24" s="628">
        <v>0.2</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8058759</v>
      </c>
      <c r="CS24" s="615"/>
      <c r="CT24" s="615"/>
      <c r="CU24" s="615"/>
      <c r="CV24" s="615"/>
      <c r="CW24" s="615"/>
      <c r="CX24" s="615"/>
      <c r="CY24" s="616"/>
      <c r="CZ24" s="652">
        <v>43.5</v>
      </c>
      <c r="DA24" s="653"/>
      <c r="DB24" s="653"/>
      <c r="DC24" s="654"/>
      <c r="DD24" s="651">
        <v>5365616</v>
      </c>
      <c r="DE24" s="615"/>
      <c r="DF24" s="615"/>
      <c r="DG24" s="615"/>
      <c r="DH24" s="615"/>
      <c r="DI24" s="615"/>
      <c r="DJ24" s="615"/>
      <c r="DK24" s="616"/>
      <c r="DL24" s="651">
        <v>5344930</v>
      </c>
      <c r="DM24" s="615"/>
      <c r="DN24" s="615"/>
      <c r="DO24" s="615"/>
      <c r="DP24" s="615"/>
      <c r="DQ24" s="615"/>
      <c r="DR24" s="615"/>
      <c r="DS24" s="615"/>
      <c r="DT24" s="615"/>
      <c r="DU24" s="615"/>
      <c r="DV24" s="616"/>
      <c r="DW24" s="619">
        <v>46.9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2218741</v>
      </c>
      <c r="S25" s="626"/>
      <c r="T25" s="626"/>
      <c r="U25" s="626"/>
      <c r="V25" s="626"/>
      <c r="W25" s="626"/>
      <c r="X25" s="626"/>
      <c r="Y25" s="627"/>
      <c r="Z25" s="628">
        <v>11.5</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2608282</v>
      </c>
      <c r="CS25" s="657"/>
      <c r="CT25" s="657"/>
      <c r="CU25" s="657"/>
      <c r="CV25" s="657"/>
      <c r="CW25" s="657"/>
      <c r="CX25" s="657"/>
      <c r="CY25" s="658"/>
      <c r="CZ25" s="659">
        <v>14.1</v>
      </c>
      <c r="DA25" s="660"/>
      <c r="DB25" s="660"/>
      <c r="DC25" s="661"/>
      <c r="DD25" s="634">
        <v>2422680</v>
      </c>
      <c r="DE25" s="657"/>
      <c r="DF25" s="657"/>
      <c r="DG25" s="657"/>
      <c r="DH25" s="657"/>
      <c r="DI25" s="657"/>
      <c r="DJ25" s="657"/>
      <c r="DK25" s="658"/>
      <c r="DL25" s="634">
        <v>2415462</v>
      </c>
      <c r="DM25" s="657"/>
      <c r="DN25" s="657"/>
      <c r="DO25" s="657"/>
      <c r="DP25" s="657"/>
      <c r="DQ25" s="657"/>
      <c r="DR25" s="657"/>
      <c r="DS25" s="657"/>
      <c r="DT25" s="657"/>
      <c r="DU25" s="657"/>
      <c r="DV25" s="658"/>
      <c r="DW25" s="630">
        <v>21.2</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1830542</v>
      </c>
      <c r="CS26" s="626"/>
      <c r="CT26" s="626"/>
      <c r="CU26" s="626"/>
      <c r="CV26" s="626"/>
      <c r="CW26" s="626"/>
      <c r="CX26" s="626"/>
      <c r="CY26" s="627"/>
      <c r="CZ26" s="659">
        <v>9.9</v>
      </c>
      <c r="DA26" s="660"/>
      <c r="DB26" s="660"/>
      <c r="DC26" s="661"/>
      <c r="DD26" s="634">
        <v>1671224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1327199</v>
      </c>
      <c r="S27" s="626"/>
      <c r="T27" s="626"/>
      <c r="U27" s="626"/>
      <c r="V27" s="626"/>
      <c r="W27" s="626"/>
      <c r="X27" s="626"/>
      <c r="Y27" s="627"/>
      <c r="Z27" s="628">
        <v>6.9</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7234996</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3372411</v>
      </c>
      <c r="CS27" s="657"/>
      <c r="CT27" s="657"/>
      <c r="CU27" s="657"/>
      <c r="CV27" s="657"/>
      <c r="CW27" s="657"/>
      <c r="CX27" s="657"/>
      <c r="CY27" s="658"/>
      <c r="CZ27" s="659">
        <v>18.2</v>
      </c>
      <c r="DA27" s="660"/>
      <c r="DB27" s="660"/>
      <c r="DC27" s="661"/>
      <c r="DD27" s="634">
        <v>908424</v>
      </c>
      <c r="DE27" s="657"/>
      <c r="DF27" s="657"/>
      <c r="DG27" s="657"/>
      <c r="DH27" s="657"/>
      <c r="DI27" s="657"/>
      <c r="DJ27" s="657"/>
      <c r="DK27" s="658"/>
      <c r="DL27" s="634">
        <v>894956</v>
      </c>
      <c r="DM27" s="657"/>
      <c r="DN27" s="657"/>
      <c r="DO27" s="657"/>
      <c r="DP27" s="657"/>
      <c r="DQ27" s="657"/>
      <c r="DR27" s="657"/>
      <c r="DS27" s="657"/>
      <c r="DT27" s="657"/>
      <c r="DU27" s="657"/>
      <c r="DV27" s="658"/>
      <c r="DW27" s="630">
        <v>7.9</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30321</v>
      </c>
      <c r="S28" s="626"/>
      <c r="T28" s="626"/>
      <c r="U28" s="626"/>
      <c r="V28" s="626"/>
      <c r="W28" s="626"/>
      <c r="X28" s="626"/>
      <c r="Y28" s="627"/>
      <c r="Z28" s="628">
        <v>0.2</v>
      </c>
      <c r="AA28" s="628"/>
      <c r="AB28" s="628"/>
      <c r="AC28" s="628"/>
      <c r="AD28" s="629">
        <v>17382</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2078066</v>
      </c>
      <c r="CS28" s="626"/>
      <c r="CT28" s="626"/>
      <c r="CU28" s="626"/>
      <c r="CV28" s="626"/>
      <c r="CW28" s="626"/>
      <c r="CX28" s="626"/>
      <c r="CY28" s="627"/>
      <c r="CZ28" s="659">
        <v>11.2</v>
      </c>
      <c r="DA28" s="660"/>
      <c r="DB28" s="660"/>
      <c r="DC28" s="661"/>
      <c r="DD28" s="634">
        <v>2034512</v>
      </c>
      <c r="DE28" s="626"/>
      <c r="DF28" s="626"/>
      <c r="DG28" s="626"/>
      <c r="DH28" s="626"/>
      <c r="DI28" s="626"/>
      <c r="DJ28" s="626"/>
      <c r="DK28" s="627"/>
      <c r="DL28" s="634">
        <v>2034512</v>
      </c>
      <c r="DM28" s="626"/>
      <c r="DN28" s="626"/>
      <c r="DO28" s="626"/>
      <c r="DP28" s="626"/>
      <c r="DQ28" s="626"/>
      <c r="DR28" s="626"/>
      <c r="DS28" s="626"/>
      <c r="DT28" s="626"/>
      <c r="DU28" s="626"/>
      <c r="DV28" s="627"/>
      <c r="DW28" s="630">
        <v>17.899999999999999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251939</v>
      </c>
      <c r="S29" s="626"/>
      <c r="T29" s="626"/>
      <c r="U29" s="626"/>
      <c r="V29" s="626"/>
      <c r="W29" s="626"/>
      <c r="X29" s="626"/>
      <c r="Y29" s="627"/>
      <c r="Z29" s="628">
        <v>1.3</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2078024</v>
      </c>
      <c r="CS29" s="657"/>
      <c r="CT29" s="657"/>
      <c r="CU29" s="657"/>
      <c r="CV29" s="657"/>
      <c r="CW29" s="657"/>
      <c r="CX29" s="657"/>
      <c r="CY29" s="658"/>
      <c r="CZ29" s="659">
        <v>11.2</v>
      </c>
      <c r="DA29" s="660"/>
      <c r="DB29" s="660"/>
      <c r="DC29" s="661"/>
      <c r="DD29" s="634">
        <v>2034470</v>
      </c>
      <c r="DE29" s="657"/>
      <c r="DF29" s="657"/>
      <c r="DG29" s="657"/>
      <c r="DH29" s="657"/>
      <c r="DI29" s="657"/>
      <c r="DJ29" s="657"/>
      <c r="DK29" s="658"/>
      <c r="DL29" s="634">
        <v>2034470</v>
      </c>
      <c r="DM29" s="657"/>
      <c r="DN29" s="657"/>
      <c r="DO29" s="657"/>
      <c r="DP29" s="657"/>
      <c r="DQ29" s="657"/>
      <c r="DR29" s="657"/>
      <c r="DS29" s="657"/>
      <c r="DT29" s="657"/>
      <c r="DU29" s="657"/>
      <c r="DV29" s="658"/>
      <c r="DW29" s="630">
        <v>17.899999999999999</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349038</v>
      </c>
      <c r="S30" s="626"/>
      <c r="T30" s="626"/>
      <c r="U30" s="626"/>
      <c r="V30" s="626"/>
      <c r="W30" s="626"/>
      <c r="X30" s="626"/>
      <c r="Y30" s="627"/>
      <c r="Z30" s="628">
        <v>1.8</v>
      </c>
      <c r="AA30" s="628"/>
      <c r="AB30" s="628"/>
      <c r="AC30" s="628"/>
      <c r="AD30" s="629" t="s">
        <v>223</v>
      </c>
      <c r="AE30" s="629"/>
      <c r="AF30" s="629"/>
      <c r="AG30" s="629"/>
      <c r="AH30" s="629"/>
      <c r="AI30" s="629"/>
      <c r="AJ30" s="629"/>
      <c r="AK30" s="629"/>
      <c r="AL30" s="630" t="s">
        <v>223</v>
      </c>
      <c r="AM30" s="631"/>
      <c r="AN30" s="631"/>
      <c r="AO30" s="632"/>
      <c r="AP30" s="671" t="s">
        <v>293</v>
      </c>
      <c r="AQ30" s="672"/>
      <c r="AR30" s="672"/>
      <c r="AS30" s="672"/>
      <c r="AT30" s="677" t="s">
        <v>294</v>
      </c>
      <c r="AU30" s="184"/>
      <c r="AV30" s="184"/>
      <c r="AW30" s="184"/>
      <c r="AX30" s="611" t="s">
        <v>171</v>
      </c>
      <c r="AY30" s="612"/>
      <c r="AZ30" s="612"/>
      <c r="BA30" s="612"/>
      <c r="BB30" s="612"/>
      <c r="BC30" s="612"/>
      <c r="BD30" s="612"/>
      <c r="BE30" s="612"/>
      <c r="BF30" s="613"/>
      <c r="BG30" s="683">
        <v>99</v>
      </c>
      <c r="BH30" s="684"/>
      <c r="BI30" s="684"/>
      <c r="BJ30" s="684"/>
      <c r="BK30" s="684"/>
      <c r="BL30" s="684"/>
      <c r="BM30" s="620">
        <v>96.8</v>
      </c>
      <c r="BN30" s="684"/>
      <c r="BO30" s="684"/>
      <c r="BP30" s="684"/>
      <c r="BQ30" s="685"/>
      <c r="BR30" s="683">
        <v>99</v>
      </c>
      <c r="BS30" s="684"/>
      <c r="BT30" s="684"/>
      <c r="BU30" s="684"/>
      <c r="BV30" s="684"/>
      <c r="BW30" s="684"/>
      <c r="BX30" s="620">
        <v>96</v>
      </c>
      <c r="BY30" s="684"/>
      <c r="BZ30" s="684"/>
      <c r="CA30" s="684"/>
      <c r="CB30" s="685"/>
      <c r="CD30" s="688"/>
      <c r="CE30" s="689"/>
      <c r="CF30" s="639" t="s">
        <v>295</v>
      </c>
      <c r="CG30" s="640"/>
      <c r="CH30" s="640"/>
      <c r="CI30" s="640"/>
      <c r="CJ30" s="640"/>
      <c r="CK30" s="640"/>
      <c r="CL30" s="640"/>
      <c r="CM30" s="640"/>
      <c r="CN30" s="640"/>
      <c r="CO30" s="640"/>
      <c r="CP30" s="640"/>
      <c r="CQ30" s="641"/>
      <c r="CR30" s="625">
        <v>1893681</v>
      </c>
      <c r="CS30" s="626"/>
      <c r="CT30" s="626"/>
      <c r="CU30" s="626"/>
      <c r="CV30" s="626"/>
      <c r="CW30" s="626"/>
      <c r="CX30" s="626"/>
      <c r="CY30" s="627"/>
      <c r="CZ30" s="659">
        <v>10.199999999999999</v>
      </c>
      <c r="DA30" s="660"/>
      <c r="DB30" s="660"/>
      <c r="DC30" s="661"/>
      <c r="DD30" s="634">
        <v>1850188</v>
      </c>
      <c r="DE30" s="626"/>
      <c r="DF30" s="626"/>
      <c r="DG30" s="626"/>
      <c r="DH30" s="626"/>
      <c r="DI30" s="626"/>
      <c r="DJ30" s="626"/>
      <c r="DK30" s="627"/>
      <c r="DL30" s="634">
        <v>1850188</v>
      </c>
      <c r="DM30" s="626"/>
      <c r="DN30" s="626"/>
      <c r="DO30" s="626"/>
      <c r="DP30" s="626"/>
      <c r="DQ30" s="626"/>
      <c r="DR30" s="626"/>
      <c r="DS30" s="626"/>
      <c r="DT30" s="626"/>
      <c r="DU30" s="626"/>
      <c r="DV30" s="627"/>
      <c r="DW30" s="630">
        <v>16.2</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399747</v>
      </c>
      <c r="S31" s="626"/>
      <c r="T31" s="626"/>
      <c r="U31" s="626"/>
      <c r="V31" s="626"/>
      <c r="W31" s="626"/>
      <c r="X31" s="626"/>
      <c r="Y31" s="627"/>
      <c r="Z31" s="628">
        <v>2.1</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98.7</v>
      </c>
      <c r="BH31" s="657"/>
      <c r="BI31" s="657"/>
      <c r="BJ31" s="657"/>
      <c r="BK31" s="657"/>
      <c r="BL31" s="657"/>
      <c r="BM31" s="631">
        <v>95.6</v>
      </c>
      <c r="BN31" s="681"/>
      <c r="BO31" s="681"/>
      <c r="BP31" s="681"/>
      <c r="BQ31" s="682"/>
      <c r="BR31" s="680">
        <v>98.7</v>
      </c>
      <c r="BS31" s="657"/>
      <c r="BT31" s="657"/>
      <c r="BU31" s="657"/>
      <c r="BV31" s="657"/>
      <c r="BW31" s="657"/>
      <c r="BX31" s="631">
        <v>94.9</v>
      </c>
      <c r="BY31" s="681"/>
      <c r="BZ31" s="681"/>
      <c r="CA31" s="681"/>
      <c r="CB31" s="682"/>
      <c r="CD31" s="688"/>
      <c r="CE31" s="689"/>
      <c r="CF31" s="639" t="s">
        <v>299</v>
      </c>
      <c r="CG31" s="640"/>
      <c r="CH31" s="640"/>
      <c r="CI31" s="640"/>
      <c r="CJ31" s="640"/>
      <c r="CK31" s="640"/>
      <c r="CL31" s="640"/>
      <c r="CM31" s="640"/>
      <c r="CN31" s="640"/>
      <c r="CO31" s="640"/>
      <c r="CP31" s="640"/>
      <c r="CQ31" s="641"/>
      <c r="CR31" s="625">
        <v>184343</v>
      </c>
      <c r="CS31" s="657"/>
      <c r="CT31" s="657"/>
      <c r="CU31" s="657"/>
      <c r="CV31" s="657"/>
      <c r="CW31" s="657"/>
      <c r="CX31" s="657"/>
      <c r="CY31" s="658"/>
      <c r="CZ31" s="659">
        <v>1</v>
      </c>
      <c r="DA31" s="660"/>
      <c r="DB31" s="660"/>
      <c r="DC31" s="661"/>
      <c r="DD31" s="634">
        <v>184282</v>
      </c>
      <c r="DE31" s="657"/>
      <c r="DF31" s="657"/>
      <c r="DG31" s="657"/>
      <c r="DH31" s="657"/>
      <c r="DI31" s="657"/>
      <c r="DJ31" s="657"/>
      <c r="DK31" s="658"/>
      <c r="DL31" s="634">
        <v>184282</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890524</v>
      </c>
      <c r="S32" s="626"/>
      <c r="T32" s="626"/>
      <c r="U32" s="626"/>
      <c r="V32" s="626"/>
      <c r="W32" s="626"/>
      <c r="X32" s="626"/>
      <c r="Y32" s="627"/>
      <c r="Z32" s="628">
        <v>4.5999999999999996</v>
      </c>
      <c r="AA32" s="628"/>
      <c r="AB32" s="628"/>
      <c r="AC32" s="628"/>
      <c r="AD32" s="629">
        <v>74</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99.2</v>
      </c>
      <c r="BH32" s="693"/>
      <c r="BI32" s="693"/>
      <c r="BJ32" s="693"/>
      <c r="BK32" s="693"/>
      <c r="BL32" s="693"/>
      <c r="BM32" s="694">
        <v>97.4</v>
      </c>
      <c r="BN32" s="693"/>
      <c r="BO32" s="693"/>
      <c r="BP32" s="693"/>
      <c r="BQ32" s="695"/>
      <c r="BR32" s="692">
        <v>99.1</v>
      </c>
      <c r="BS32" s="693"/>
      <c r="BT32" s="693"/>
      <c r="BU32" s="693"/>
      <c r="BV32" s="693"/>
      <c r="BW32" s="693"/>
      <c r="BX32" s="694">
        <v>96.5</v>
      </c>
      <c r="BY32" s="693"/>
      <c r="BZ32" s="693"/>
      <c r="CA32" s="693"/>
      <c r="CB32" s="695"/>
      <c r="CD32" s="690"/>
      <c r="CE32" s="691"/>
      <c r="CF32" s="639" t="s">
        <v>302</v>
      </c>
      <c r="CG32" s="640"/>
      <c r="CH32" s="640"/>
      <c r="CI32" s="640"/>
      <c r="CJ32" s="640"/>
      <c r="CK32" s="640"/>
      <c r="CL32" s="640"/>
      <c r="CM32" s="640"/>
      <c r="CN32" s="640"/>
      <c r="CO32" s="640"/>
      <c r="CP32" s="640"/>
      <c r="CQ32" s="641"/>
      <c r="CR32" s="625">
        <v>42</v>
      </c>
      <c r="CS32" s="626"/>
      <c r="CT32" s="626"/>
      <c r="CU32" s="626"/>
      <c r="CV32" s="626"/>
      <c r="CW32" s="626"/>
      <c r="CX32" s="626"/>
      <c r="CY32" s="627"/>
      <c r="CZ32" s="659">
        <v>0</v>
      </c>
      <c r="DA32" s="660"/>
      <c r="DB32" s="660"/>
      <c r="DC32" s="661"/>
      <c r="DD32" s="634">
        <v>42</v>
      </c>
      <c r="DE32" s="626"/>
      <c r="DF32" s="626"/>
      <c r="DG32" s="626"/>
      <c r="DH32" s="626"/>
      <c r="DI32" s="626"/>
      <c r="DJ32" s="626"/>
      <c r="DK32" s="627"/>
      <c r="DL32" s="634">
        <v>42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1865500</v>
      </c>
      <c r="S33" s="626"/>
      <c r="T33" s="626"/>
      <c r="U33" s="626"/>
      <c r="V33" s="626"/>
      <c r="W33" s="626"/>
      <c r="X33" s="626"/>
      <c r="Y33" s="627"/>
      <c r="Z33" s="628">
        <v>9.6999999999999993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7474454</v>
      </c>
      <c r="CS33" s="657"/>
      <c r="CT33" s="657"/>
      <c r="CU33" s="657"/>
      <c r="CV33" s="657"/>
      <c r="CW33" s="657"/>
      <c r="CX33" s="657"/>
      <c r="CY33" s="658"/>
      <c r="CZ33" s="659">
        <v>40.299999999999997</v>
      </c>
      <c r="DA33" s="660"/>
      <c r="DB33" s="660"/>
      <c r="DC33" s="661"/>
      <c r="DD33" s="634">
        <v>6201537</v>
      </c>
      <c r="DE33" s="657"/>
      <c r="DF33" s="657"/>
      <c r="DG33" s="657"/>
      <c r="DH33" s="657"/>
      <c r="DI33" s="657"/>
      <c r="DJ33" s="657"/>
      <c r="DK33" s="658"/>
      <c r="DL33" s="634">
        <v>4895159</v>
      </c>
      <c r="DM33" s="657"/>
      <c r="DN33" s="657"/>
      <c r="DO33" s="657"/>
      <c r="DP33" s="657"/>
      <c r="DQ33" s="657"/>
      <c r="DR33" s="657"/>
      <c r="DS33" s="657"/>
      <c r="DT33" s="657"/>
      <c r="DU33" s="657"/>
      <c r="DV33" s="658"/>
      <c r="DW33" s="630">
        <v>43</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2852846</v>
      </c>
      <c r="CS34" s="626"/>
      <c r="CT34" s="626"/>
      <c r="CU34" s="626"/>
      <c r="CV34" s="626"/>
      <c r="CW34" s="626"/>
      <c r="CX34" s="626"/>
      <c r="CY34" s="627"/>
      <c r="CZ34" s="659">
        <v>15.4</v>
      </c>
      <c r="DA34" s="660"/>
      <c r="DB34" s="660"/>
      <c r="DC34" s="661"/>
      <c r="DD34" s="634">
        <v>2326393</v>
      </c>
      <c r="DE34" s="626"/>
      <c r="DF34" s="626"/>
      <c r="DG34" s="626"/>
      <c r="DH34" s="626"/>
      <c r="DI34" s="626"/>
      <c r="DJ34" s="626"/>
      <c r="DK34" s="627"/>
      <c r="DL34" s="634">
        <v>1751834</v>
      </c>
      <c r="DM34" s="626"/>
      <c r="DN34" s="626"/>
      <c r="DO34" s="626"/>
      <c r="DP34" s="626"/>
      <c r="DQ34" s="626"/>
      <c r="DR34" s="626"/>
      <c r="DS34" s="626"/>
      <c r="DT34" s="626"/>
      <c r="DU34" s="626"/>
      <c r="DV34" s="627"/>
      <c r="DW34" s="630">
        <v>15.4</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693000</v>
      </c>
      <c r="S35" s="626"/>
      <c r="T35" s="626"/>
      <c r="U35" s="626"/>
      <c r="V35" s="626"/>
      <c r="W35" s="626"/>
      <c r="X35" s="626"/>
      <c r="Y35" s="627"/>
      <c r="Z35" s="628">
        <v>3.6</v>
      </c>
      <c r="AA35" s="628"/>
      <c r="AB35" s="628"/>
      <c r="AC35" s="628"/>
      <c r="AD35" s="629" t="s">
        <v>223</v>
      </c>
      <c r="AE35" s="629"/>
      <c r="AF35" s="629"/>
      <c r="AG35" s="629"/>
      <c r="AH35" s="629"/>
      <c r="AI35" s="629"/>
      <c r="AJ35" s="629"/>
      <c r="AK35" s="629"/>
      <c r="AL35" s="630" t="s">
        <v>223</v>
      </c>
      <c r="AM35" s="631"/>
      <c r="AN35" s="631"/>
      <c r="AO35" s="632"/>
      <c r="AP35" s="188"/>
      <c r="AQ35" s="636" t="s">
        <v>310</v>
      </c>
      <c r="AR35" s="637"/>
      <c r="AS35" s="637"/>
      <c r="AT35" s="637"/>
      <c r="AU35" s="637"/>
      <c r="AV35" s="637"/>
      <c r="AW35" s="637"/>
      <c r="AX35" s="637"/>
      <c r="AY35" s="638"/>
      <c r="AZ35" s="614">
        <v>2768166</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417610</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143942</v>
      </c>
      <c r="CS35" s="657"/>
      <c r="CT35" s="657"/>
      <c r="CU35" s="657"/>
      <c r="CV35" s="657"/>
      <c r="CW35" s="657"/>
      <c r="CX35" s="657"/>
      <c r="CY35" s="658"/>
      <c r="CZ35" s="659">
        <v>0.8</v>
      </c>
      <c r="DA35" s="660"/>
      <c r="DB35" s="660"/>
      <c r="DC35" s="661"/>
      <c r="DD35" s="634">
        <v>127085</v>
      </c>
      <c r="DE35" s="657"/>
      <c r="DF35" s="657"/>
      <c r="DG35" s="657"/>
      <c r="DH35" s="657"/>
      <c r="DI35" s="657"/>
      <c r="DJ35" s="657"/>
      <c r="DK35" s="658"/>
      <c r="DL35" s="634">
        <v>127085</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19274774</v>
      </c>
      <c r="S36" s="698"/>
      <c r="T36" s="698"/>
      <c r="U36" s="698"/>
      <c r="V36" s="698"/>
      <c r="W36" s="698"/>
      <c r="X36" s="698"/>
      <c r="Y36" s="699"/>
      <c r="Z36" s="700">
        <v>100</v>
      </c>
      <c r="AA36" s="700"/>
      <c r="AB36" s="700"/>
      <c r="AC36" s="700"/>
      <c r="AD36" s="701">
        <v>10695618</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931509</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372495</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2171144</v>
      </c>
      <c r="CS36" s="626"/>
      <c r="CT36" s="626"/>
      <c r="CU36" s="626"/>
      <c r="CV36" s="626"/>
      <c r="CW36" s="626"/>
      <c r="CX36" s="626"/>
      <c r="CY36" s="627"/>
      <c r="CZ36" s="659">
        <v>11.7</v>
      </c>
      <c r="DA36" s="660"/>
      <c r="DB36" s="660"/>
      <c r="DC36" s="661"/>
      <c r="DD36" s="634">
        <v>2039014</v>
      </c>
      <c r="DE36" s="626"/>
      <c r="DF36" s="626"/>
      <c r="DG36" s="626"/>
      <c r="DH36" s="626"/>
      <c r="DI36" s="626"/>
      <c r="DJ36" s="626"/>
      <c r="DK36" s="627"/>
      <c r="DL36" s="634">
        <v>1745911</v>
      </c>
      <c r="DM36" s="626"/>
      <c r="DN36" s="626"/>
      <c r="DO36" s="626"/>
      <c r="DP36" s="626"/>
      <c r="DQ36" s="626"/>
      <c r="DR36" s="626"/>
      <c r="DS36" s="626"/>
      <c r="DT36" s="626"/>
      <c r="DU36" s="626"/>
      <c r="DV36" s="627"/>
      <c r="DW36" s="630">
        <v>15.3</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310146</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6506</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824959</v>
      </c>
      <c r="CS37" s="657"/>
      <c r="CT37" s="657"/>
      <c r="CU37" s="657"/>
      <c r="CV37" s="657"/>
      <c r="CW37" s="657"/>
      <c r="CX37" s="657"/>
      <c r="CY37" s="658"/>
      <c r="CZ37" s="659">
        <v>4.4000000000000004</v>
      </c>
      <c r="DA37" s="660"/>
      <c r="DB37" s="660"/>
      <c r="DC37" s="661"/>
      <c r="DD37" s="634">
        <v>804663</v>
      </c>
      <c r="DE37" s="657"/>
      <c r="DF37" s="657"/>
      <c r="DG37" s="657"/>
      <c r="DH37" s="657"/>
      <c r="DI37" s="657"/>
      <c r="DJ37" s="657"/>
      <c r="DK37" s="658"/>
      <c r="DL37" s="634">
        <v>771898</v>
      </c>
      <c r="DM37" s="657"/>
      <c r="DN37" s="657"/>
      <c r="DO37" s="657"/>
      <c r="DP37" s="657"/>
      <c r="DQ37" s="657"/>
      <c r="DR37" s="657"/>
      <c r="DS37" s="657"/>
      <c r="DT37" s="657"/>
      <c r="DU37" s="657"/>
      <c r="DV37" s="658"/>
      <c r="DW37" s="630">
        <v>6.8</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168418</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11540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1664739</v>
      </c>
      <c r="CS38" s="626"/>
      <c r="CT38" s="626"/>
      <c r="CU38" s="626"/>
      <c r="CV38" s="626"/>
      <c r="CW38" s="626"/>
      <c r="CX38" s="626"/>
      <c r="CY38" s="627"/>
      <c r="CZ38" s="659">
        <v>9</v>
      </c>
      <c r="DA38" s="660"/>
      <c r="DB38" s="660"/>
      <c r="DC38" s="661"/>
      <c r="DD38" s="634">
        <v>1427910</v>
      </c>
      <c r="DE38" s="626"/>
      <c r="DF38" s="626"/>
      <c r="DG38" s="626"/>
      <c r="DH38" s="626"/>
      <c r="DI38" s="626"/>
      <c r="DJ38" s="626"/>
      <c r="DK38" s="627"/>
      <c r="DL38" s="634">
        <v>1270329</v>
      </c>
      <c r="DM38" s="626"/>
      <c r="DN38" s="626"/>
      <c r="DO38" s="626"/>
      <c r="DP38" s="626"/>
      <c r="DQ38" s="626"/>
      <c r="DR38" s="626"/>
      <c r="DS38" s="626"/>
      <c r="DT38" s="626"/>
      <c r="DU38" s="626"/>
      <c r="DV38" s="627"/>
      <c r="DW38" s="630">
        <v>11.2</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3500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44909</v>
      </c>
      <c r="CS39" s="657"/>
      <c r="CT39" s="657"/>
      <c r="CU39" s="657"/>
      <c r="CV39" s="657"/>
      <c r="CW39" s="657"/>
      <c r="CX39" s="657"/>
      <c r="CY39" s="658"/>
      <c r="CZ39" s="659">
        <v>0.2</v>
      </c>
      <c r="DA39" s="660"/>
      <c r="DB39" s="660"/>
      <c r="DC39" s="661"/>
      <c r="DD39" s="634">
        <v>44821</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390637</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596874</v>
      </c>
      <c r="CS40" s="626"/>
      <c r="CT40" s="626"/>
      <c r="CU40" s="626"/>
      <c r="CV40" s="626"/>
      <c r="CW40" s="626"/>
      <c r="CX40" s="626"/>
      <c r="CY40" s="627"/>
      <c r="CZ40" s="659">
        <v>3.2</v>
      </c>
      <c r="DA40" s="660"/>
      <c r="DB40" s="660"/>
      <c r="DC40" s="661"/>
      <c r="DD40" s="634">
        <v>236314</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963956</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271</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3006771</v>
      </c>
      <c r="CS42" s="626"/>
      <c r="CT42" s="626"/>
      <c r="CU42" s="626"/>
      <c r="CV42" s="626"/>
      <c r="CW42" s="626"/>
      <c r="CX42" s="626"/>
      <c r="CY42" s="627"/>
      <c r="CZ42" s="659">
        <v>16.2</v>
      </c>
      <c r="DA42" s="708"/>
      <c r="DB42" s="708"/>
      <c r="DC42" s="709"/>
      <c r="DD42" s="634">
        <v>1008956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89928</v>
      </c>
      <c r="CS43" s="657"/>
      <c r="CT43" s="657"/>
      <c r="CU43" s="657"/>
      <c r="CV43" s="657"/>
      <c r="CW43" s="657"/>
      <c r="CX43" s="657"/>
      <c r="CY43" s="658"/>
      <c r="CZ43" s="659">
        <v>0.5</v>
      </c>
      <c r="DA43" s="660"/>
      <c r="DB43" s="660"/>
      <c r="DC43" s="661"/>
      <c r="DD43" s="634">
        <v>79863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290</v>
      </c>
      <c r="CE44" s="732"/>
      <c r="CF44" s="622" t="s">
        <v>340</v>
      </c>
      <c r="CG44" s="623"/>
      <c r="CH44" s="623"/>
      <c r="CI44" s="623"/>
      <c r="CJ44" s="623"/>
      <c r="CK44" s="623"/>
      <c r="CL44" s="623"/>
      <c r="CM44" s="623"/>
      <c r="CN44" s="623"/>
      <c r="CO44" s="623"/>
      <c r="CP44" s="623"/>
      <c r="CQ44" s="624"/>
      <c r="CR44" s="625">
        <v>3004144</v>
      </c>
      <c r="CS44" s="626"/>
      <c r="CT44" s="626"/>
      <c r="CU44" s="626"/>
      <c r="CV44" s="626"/>
      <c r="CW44" s="626"/>
      <c r="CX44" s="626"/>
      <c r="CY44" s="627"/>
      <c r="CZ44" s="659">
        <v>16.2</v>
      </c>
      <c r="DA44" s="708"/>
      <c r="DB44" s="708"/>
      <c r="DC44" s="709"/>
      <c r="DD44" s="634">
        <v>1006329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1281215</v>
      </c>
      <c r="CS45" s="657"/>
      <c r="CT45" s="657"/>
      <c r="CU45" s="657"/>
      <c r="CV45" s="657"/>
      <c r="CW45" s="657"/>
      <c r="CX45" s="657"/>
      <c r="CY45" s="658"/>
      <c r="CZ45" s="659">
        <v>6.9</v>
      </c>
      <c r="DA45" s="660"/>
      <c r="DB45" s="660"/>
      <c r="DC45" s="661"/>
      <c r="DD45" s="634">
        <v>224632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1679780</v>
      </c>
      <c r="CS46" s="626"/>
      <c r="CT46" s="626"/>
      <c r="CU46" s="626"/>
      <c r="CV46" s="626"/>
      <c r="CW46" s="626"/>
      <c r="CX46" s="626"/>
      <c r="CY46" s="627"/>
      <c r="CZ46" s="659">
        <v>9.1</v>
      </c>
      <c r="DA46" s="708"/>
      <c r="DB46" s="708"/>
      <c r="DC46" s="709"/>
      <c r="DD46" s="634">
        <v>776545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2627</v>
      </c>
      <c r="CS47" s="657"/>
      <c r="CT47" s="657"/>
      <c r="CU47" s="657"/>
      <c r="CV47" s="657"/>
      <c r="CW47" s="657"/>
      <c r="CX47" s="657"/>
      <c r="CY47" s="658"/>
      <c r="CZ47" s="659">
        <v>0</v>
      </c>
      <c r="DA47" s="660"/>
      <c r="DB47" s="660"/>
      <c r="DC47" s="661"/>
      <c r="DD47" s="634">
        <v>2627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18539984</v>
      </c>
      <c r="CS49" s="693"/>
      <c r="CT49" s="693"/>
      <c r="CU49" s="693"/>
      <c r="CV49" s="693"/>
      <c r="CW49" s="693"/>
      <c r="CX49" s="693"/>
      <c r="CY49" s="720"/>
      <c r="CZ49" s="721">
        <v>100</v>
      </c>
      <c r="DA49" s="722"/>
      <c r="DB49" s="722"/>
      <c r="DC49" s="723"/>
      <c r="DD49" s="724">
        <v>12576109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customSheetViews>
    <customSheetView guid="{9F1A8E4A-E41E-4E9E-B5B5-3FB0752C7168}"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9AD4D283-7FD1-4D2C-9A6E-F05E598A6ED3}"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535</v>
      </c>
      <c r="C7" s="752"/>
      <c r="D7" s="752"/>
      <c r="E7" s="752"/>
      <c r="F7" s="752"/>
      <c r="G7" s="752"/>
      <c r="H7" s="752"/>
      <c r="I7" s="752"/>
      <c r="J7" s="752"/>
      <c r="K7" s="752"/>
      <c r="L7" s="752"/>
      <c r="M7" s="752"/>
      <c r="N7" s="752"/>
      <c r="O7" s="752"/>
      <c r="P7" s="753"/>
      <c r="Q7" s="754">
        <v>19279</v>
      </c>
      <c r="R7" s="755"/>
      <c r="S7" s="755"/>
      <c r="T7" s="755"/>
      <c r="U7" s="755"/>
      <c r="V7" s="755">
        <v>18544</v>
      </c>
      <c r="W7" s="755"/>
      <c r="X7" s="755"/>
      <c r="Y7" s="755"/>
      <c r="Z7" s="755"/>
      <c r="AA7" s="755">
        <f>Q7-V7</f>
        <v>735</v>
      </c>
      <c r="AB7" s="755"/>
      <c r="AC7" s="755"/>
      <c r="AD7" s="755"/>
      <c r="AE7" s="756"/>
      <c r="AF7" s="757">
        <v>704</v>
      </c>
      <c r="AG7" s="758"/>
      <c r="AH7" s="758"/>
      <c r="AI7" s="758"/>
      <c r="AJ7" s="759"/>
      <c r="AK7" s="794">
        <v>318</v>
      </c>
      <c r="AL7" s="795"/>
      <c r="AM7" s="795"/>
      <c r="AN7" s="795"/>
      <c r="AO7" s="795"/>
      <c r="AP7" s="795">
        <v>18342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559</v>
      </c>
      <c r="BT7" s="799"/>
      <c r="BU7" s="799"/>
      <c r="BV7" s="799"/>
      <c r="BW7" s="799"/>
      <c r="BX7" s="799"/>
      <c r="BY7" s="799"/>
      <c r="BZ7" s="799"/>
      <c r="CA7" s="799"/>
      <c r="CB7" s="799"/>
      <c r="CC7" s="799"/>
      <c r="CD7" s="799"/>
      <c r="CE7" s="799"/>
      <c r="CF7" s="799"/>
      <c r="CG7" s="800"/>
      <c r="CH7" s="791">
        <v>60</v>
      </c>
      <c r="CI7" s="792"/>
      <c r="CJ7" s="792"/>
      <c r="CK7" s="792"/>
      <c r="CL7" s="793"/>
      <c r="CM7" s="791">
        <v>521</v>
      </c>
      <c r="CN7" s="792"/>
      <c r="CO7" s="792"/>
      <c r="CP7" s="792"/>
      <c r="CQ7" s="793"/>
      <c r="CR7" s="791">
        <v>6</v>
      </c>
      <c r="CS7" s="792"/>
      <c r="CT7" s="792"/>
      <c r="CU7" s="792"/>
      <c r="CV7" s="793"/>
      <c r="CW7" s="791" t="s">
        <v>537</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x14ac:dyDescent="0.15">
      <c r="A8" s="214">
        <v>2</v>
      </c>
      <c r="B8" s="775" t="s">
        <v>536</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537</v>
      </c>
      <c r="AB8" s="779"/>
      <c r="AC8" s="779"/>
      <c r="AD8" s="779"/>
      <c r="AE8" s="780"/>
      <c r="AF8" s="781" t="s">
        <v>111</v>
      </c>
      <c r="AG8" s="782"/>
      <c r="AH8" s="782"/>
      <c r="AI8" s="782"/>
      <c r="AJ8" s="783"/>
      <c r="AK8" s="784" t="s">
        <v>537</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19275</v>
      </c>
      <c r="R23" s="814"/>
      <c r="S23" s="814"/>
      <c r="T23" s="814"/>
      <c r="U23" s="814"/>
      <c r="V23" s="814">
        <v>18540</v>
      </c>
      <c r="W23" s="814"/>
      <c r="X23" s="814"/>
      <c r="Y23" s="814"/>
      <c r="Z23" s="814"/>
      <c r="AA23" s="814">
        <v>735</v>
      </c>
      <c r="AB23" s="814"/>
      <c r="AC23" s="814"/>
      <c r="AD23" s="814"/>
      <c r="AE23" s="815"/>
      <c r="AF23" s="816">
        <v>704</v>
      </c>
      <c r="AG23" s="814"/>
      <c r="AH23" s="814"/>
      <c r="AI23" s="814"/>
      <c r="AJ23" s="817"/>
      <c r="AK23" s="818"/>
      <c r="AL23" s="819"/>
      <c r="AM23" s="819"/>
      <c r="AN23" s="819"/>
      <c r="AO23" s="819"/>
      <c r="AP23" s="814">
        <v>18336</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538</v>
      </c>
      <c r="C28" s="752"/>
      <c r="D28" s="752"/>
      <c r="E28" s="752"/>
      <c r="F28" s="752"/>
      <c r="G28" s="752"/>
      <c r="H28" s="752"/>
      <c r="I28" s="752"/>
      <c r="J28" s="752"/>
      <c r="K28" s="752"/>
      <c r="L28" s="752"/>
      <c r="M28" s="752"/>
      <c r="N28" s="752"/>
      <c r="O28" s="752"/>
      <c r="P28" s="753"/>
      <c r="Q28" s="842">
        <v>5607</v>
      </c>
      <c r="R28" s="843"/>
      <c r="S28" s="843"/>
      <c r="T28" s="843"/>
      <c r="U28" s="843"/>
      <c r="V28" s="843">
        <v>5189</v>
      </c>
      <c r="W28" s="843"/>
      <c r="X28" s="843"/>
      <c r="Y28" s="843"/>
      <c r="Z28" s="843"/>
      <c r="AA28" s="843">
        <v>418</v>
      </c>
      <c r="AB28" s="843"/>
      <c r="AC28" s="843"/>
      <c r="AD28" s="843"/>
      <c r="AE28" s="844"/>
      <c r="AF28" s="845">
        <v>418</v>
      </c>
      <c r="AG28" s="843"/>
      <c r="AH28" s="843"/>
      <c r="AI28" s="843"/>
      <c r="AJ28" s="846"/>
      <c r="AK28" s="847">
        <v>360</v>
      </c>
      <c r="AL28" s="838"/>
      <c r="AM28" s="838"/>
      <c r="AN28" s="838"/>
      <c r="AO28" s="838"/>
      <c r="AP28" s="838" t="s">
        <v>537</v>
      </c>
      <c r="AQ28" s="838"/>
      <c r="AR28" s="838"/>
      <c r="AS28" s="838"/>
      <c r="AT28" s="838"/>
      <c r="AU28" s="838" t="s">
        <v>537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539</v>
      </c>
      <c r="C29" s="776"/>
      <c r="D29" s="776"/>
      <c r="E29" s="776"/>
      <c r="F29" s="776"/>
      <c r="G29" s="776"/>
      <c r="H29" s="776"/>
      <c r="I29" s="776"/>
      <c r="J29" s="776"/>
      <c r="K29" s="776"/>
      <c r="L29" s="776"/>
      <c r="M29" s="776"/>
      <c r="N29" s="776"/>
      <c r="O29" s="776"/>
      <c r="P29" s="777"/>
      <c r="Q29" s="778">
        <v>388</v>
      </c>
      <c r="R29" s="779"/>
      <c r="S29" s="779"/>
      <c r="T29" s="779"/>
      <c r="U29" s="779"/>
      <c r="V29" s="779">
        <v>386</v>
      </c>
      <c r="W29" s="779"/>
      <c r="X29" s="779"/>
      <c r="Y29" s="779"/>
      <c r="Z29" s="779"/>
      <c r="AA29" s="779">
        <f>Q29-V29</f>
        <v>2</v>
      </c>
      <c r="AB29" s="779"/>
      <c r="AC29" s="779"/>
      <c r="AD29" s="779"/>
      <c r="AE29" s="780"/>
      <c r="AF29" s="781">
        <v>2</v>
      </c>
      <c r="AG29" s="782"/>
      <c r="AH29" s="782"/>
      <c r="AI29" s="782"/>
      <c r="AJ29" s="783"/>
      <c r="AK29" s="850">
        <v>79</v>
      </c>
      <c r="AL29" s="851"/>
      <c r="AM29" s="851"/>
      <c r="AN29" s="851"/>
      <c r="AO29" s="851"/>
      <c r="AP29" s="851" t="s">
        <v>537</v>
      </c>
      <c r="AQ29" s="851"/>
      <c r="AR29" s="851"/>
      <c r="AS29" s="851"/>
      <c r="AT29" s="851"/>
      <c r="AU29" s="851" t="s">
        <v>537</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540</v>
      </c>
      <c r="C30" s="776"/>
      <c r="D30" s="776"/>
      <c r="E30" s="776"/>
      <c r="F30" s="776"/>
      <c r="G30" s="776"/>
      <c r="H30" s="776"/>
      <c r="I30" s="776"/>
      <c r="J30" s="776"/>
      <c r="K30" s="776"/>
      <c r="L30" s="776"/>
      <c r="M30" s="776"/>
      <c r="N30" s="776"/>
      <c r="O30" s="776"/>
      <c r="P30" s="777"/>
      <c r="Q30" s="778">
        <v>3341</v>
      </c>
      <c r="R30" s="779"/>
      <c r="S30" s="779"/>
      <c r="T30" s="779"/>
      <c r="U30" s="779"/>
      <c r="V30" s="779">
        <v>3240</v>
      </c>
      <c r="W30" s="779"/>
      <c r="X30" s="779"/>
      <c r="Y30" s="779"/>
      <c r="Z30" s="779"/>
      <c r="AA30" s="779">
        <f t="shared" ref="AA30:AA33" si="0">Q30-V30</f>
        <v>101</v>
      </c>
      <c r="AB30" s="779"/>
      <c r="AC30" s="779"/>
      <c r="AD30" s="779"/>
      <c r="AE30" s="780"/>
      <c r="AF30" s="781">
        <v>101</v>
      </c>
      <c r="AG30" s="782"/>
      <c r="AH30" s="782"/>
      <c r="AI30" s="782"/>
      <c r="AJ30" s="783"/>
      <c r="AK30" s="850">
        <v>446</v>
      </c>
      <c r="AL30" s="851"/>
      <c r="AM30" s="851"/>
      <c r="AN30" s="851"/>
      <c r="AO30" s="851"/>
      <c r="AP30" s="851" t="s">
        <v>537</v>
      </c>
      <c r="AQ30" s="851"/>
      <c r="AR30" s="851"/>
      <c r="AS30" s="851"/>
      <c r="AT30" s="851"/>
      <c r="AU30" s="851" t="s">
        <v>537</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541</v>
      </c>
      <c r="C31" s="776"/>
      <c r="D31" s="776"/>
      <c r="E31" s="776"/>
      <c r="F31" s="776"/>
      <c r="G31" s="776"/>
      <c r="H31" s="776"/>
      <c r="I31" s="776"/>
      <c r="J31" s="776"/>
      <c r="K31" s="776"/>
      <c r="L31" s="776"/>
      <c r="M31" s="776"/>
      <c r="N31" s="776"/>
      <c r="O31" s="776"/>
      <c r="P31" s="777"/>
      <c r="Q31" s="778">
        <v>1388</v>
      </c>
      <c r="R31" s="779"/>
      <c r="S31" s="779"/>
      <c r="T31" s="779"/>
      <c r="U31" s="779"/>
      <c r="V31" s="779">
        <v>1303</v>
      </c>
      <c r="W31" s="779"/>
      <c r="X31" s="779"/>
      <c r="Y31" s="779"/>
      <c r="Z31" s="779"/>
      <c r="AA31" s="779">
        <f t="shared" si="0"/>
        <v>85</v>
      </c>
      <c r="AB31" s="779"/>
      <c r="AC31" s="779"/>
      <c r="AD31" s="779"/>
      <c r="AE31" s="780"/>
      <c r="AF31" s="781">
        <v>563</v>
      </c>
      <c r="AG31" s="782"/>
      <c r="AH31" s="782"/>
      <c r="AI31" s="782"/>
      <c r="AJ31" s="783"/>
      <c r="AK31" s="850">
        <v>171</v>
      </c>
      <c r="AL31" s="851"/>
      <c r="AM31" s="851"/>
      <c r="AN31" s="851"/>
      <c r="AO31" s="851"/>
      <c r="AP31" s="851">
        <v>1774</v>
      </c>
      <c r="AQ31" s="851"/>
      <c r="AR31" s="851"/>
      <c r="AS31" s="851"/>
      <c r="AT31" s="851"/>
      <c r="AU31" s="851">
        <v>69</v>
      </c>
      <c r="AV31" s="851"/>
      <c r="AW31" s="851"/>
      <c r="AX31" s="851"/>
      <c r="AY31" s="851"/>
      <c r="AZ31" s="852"/>
      <c r="BA31" s="852"/>
      <c r="BB31" s="852"/>
      <c r="BC31" s="852"/>
      <c r="BD31" s="852"/>
      <c r="BE31" s="848" t="s">
        <v>542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543</v>
      </c>
      <c r="C32" s="776"/>
      <c r="D32" s="776"/>
      <c r="E32" s="776"/>
      <c r="F32" s="776"/>
      <c r="G32" s="776"/>
      <c r="H32" s="776"/>
      <c r="I32" s="776"/>
      <c r="J32" s="776"/>
      <c r="K32" s="776"/>
      <c r="L32" s="776"/>
      <c r="M32" s="776"/>
      <c r="N32" s="776"/>
      <c r="O32" s="776"/>
      <c r="P32" s="777"/>
      <c r="Q32" s="778">
        <v>5271</v>
      </c>
      <c r="R32" s="779"/>
      <c r="S32" s="779"/>
      <c r="T32" s="779"/>
      <c r="U32" s="779"/>
      <c r="V32" s="779">
        <v>5338</v>
      </c>
      <c r="W32" s="779"/>
      <c r="X32" s="779"/>
      <c r="Y32" s="779"/>
      <c r="Z32" s="779"/>
      <c r="AA32" s="779">
        <f t="shared" si="0"/>
        <v>-67</v>
      </c>
      <c r="AB32" s="779"/>
      <c r="AC32" s="779"/>
      <c r="AD32" s="779"/>
      <c r="AE32" s="780"/>
      <c r="AF32" s="781">
        <v>699</v>
      </c>
      <c r="AG32" s="782"/>
      <c r="AH32" s="782"/>
      <c r="AI32" s="782"/>
      <c r="AJ32" s="783"/>
      <c r="AK32" s="850">
        <v>932</v>
      </c>
      <c r="AL32" s="851"/>
      <c r="AM32" s="851"/>
      <c r="AN32" s="851"/>
      <c r="AO32" s="851"/>
      <c r="AP32" s="851">
        <v>5327</v>
      </c>
      <c r="AQ32" s="851"/>
      <c r="AR32" s="851"/>
      <c r="AS32" s="851"/>
      <c r="AT32" s="851"/>
      <c r="AU32" s="851">
        <v>3399</v>
      </c>
      <c r="AV32" s="851"/>
      <c r="AW32" s="851"/>
      <c r="AX32" s="851"/>
      <c r="AY32" s="851"/>
      <c r="AZ32" s="852"/>
      <c r="BA32" s="852"/>
      <c r="BB32" s="852"/>
      <c r="BC32" s="852"/>
      <c r="BD32" s="852"/>
      <c r="BE32" s="848" t="s">
        <v>542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544</v>
      </c>
      <c r="C33" s="776"/>
      <c r="D33" s="776"/>
      <c r="E33" s="776"/>
      <c r="F33" s="776"/>
      <c r="G33" s="776"/>
      <c r="H33" s="776"/>
      <c r="I33" s="776"/>
      <c r="J33" s="776"/>
      <c r="K33" s="776"/>
      <c r="L33" s="776"/>
      <c r="M33" s="776"/>
      <c r="N33" s="776"/>
      <c r="O33" s="776"/>
      <c r="P33" s="777"/>
      <c r="Q33" s="778">
        <v>759</v>
      </c>
      <c r="R33" s="779"/>
      <c r="S33" s="779"/>
      <c r="T33" s="779"/>
      <c r="U33" s="779"/>
      <c r="V33" s="779">
        <v>759</v>
      </c>
      <c r="W33" s="779"/>
      <c r="X33" s="779"/>
      <c r="Y33" s="779"/>
      <c r="Z33" s="779"/>
      <c r="AA33" s="779">
        <f t="shared" si="0"/>
        <v>0</v>
      </c>
      <c r="AB33" s="779"/>
      <c r="AC33" s="779"/>
      <c r="AD33" s="779"/>
      <c r="AE33" s="780"/>
      <c r="AF33" s="781" t="s">
        <v>111</v>
      </c>
      <c r="AG33" s="782"/>
      <c r="AH33" s="782"/>
      <c r="AI33" s="782"/>
      <c r="AJ33" s="783"/>
      <c r="AK33" s="850">
        <v>310</v>
      </c>
      <c r="AL33" s="851"/>
      <c r="AM33" s="851"/>
      <c r="AN33" s="851"/>
      <c r="AO33" s="851"/>
      <c r="AP33" s="851">
        <v>4703</v>
      </c>
      <c r="AQ33" s="851"/>
      <c r="AR33" s="851"/>
      <c r="AS33" s="851"/>
      <c r="AT33" s="851"/>
      <c r="AU33" s="851">
        <v>3932</v>
      </c>
      <c r="AV33" s="851"/>
      <c r="AW33" s="851"/>
      <c r="AX33" s="851"/>
      <c r="AY33" s="851"/>
      <c r="AZ33" s="852"/>
      <c r="BA33" s="852"/>
      <c r="BB33" s="852"/>
      <c r="BC33" s="852"/>
      <c r="BD33" s="852"/>
      <c r="BE33" s="848" t="s">
        <v>545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1783</v>
      </c>
      <c r="AG63" s="862"/>
      <c r="AH63" s="862"/>
      <c r="AI63" s="862"/>
      <c r="AJ63" s="863"/>
      <c r="AK63" s="864"/>
      <c r="AL63" s="859"/>
      <c r="AM63" s="859"/>
      <c r="AN63" s="859"/>
      <c r="AO63" s="859"/>
      <c r="AP63" s="862">
        <v>11804</v>
      </c>
      <c r="AQ63" s="862"/>
      <c r="AR63" s="862"/>
      <c r="AS63" s="862"/>
      <c r="AT63" s="862"/>
      <c r="AU63" s="862">
        <v>7400</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389</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267</v>
      </c>
      <c r="R68" s="886"/>
      <c r="S68" s="886"/>
      <c r="T68" s="886"/>
      <c r="U68" s="886"/>
      <c r="V68" s="886">
        <v>251</v>
      </c>
      <c r="W68" s="886"/>
      <c r="X68" s="886"/>
      <c r="Y68" s="886"/>
      <c r="Z68" s="886"/>
      <c r="AA68" s="886">
        <v>16</v>
      </c>
      <c r="AB68" s="886"/>
      <c r="AC68" s="886"/>
      <c r="AD68" s="886"/>
      <c r="AE68" s="886"/>
      <c r="AF68" s="886">
        <v>16</v>
      </c>
      <c r="AG68" s="886"/>
      <c r="AH68" s="886"/>
      <c r="AI68" s="886"/>
      <c r="AJ68" s="886"/>
      <c r="AK68" s="886">
        <v>3</v>
      </c>
      <c r="AL68" s="886"/>
      <c r="AM68" s="886"/>
      <c r="AN68" s="886"/>
      <c r="AO68" s="886"/>
      <c r="AP68" s="886">
        <v>72</v>
      </c>
      <c r="AQ68" s="886"/>
      <c r="AR68" s="886"/>
      <c r="AS68" s="886"/>
      <c r="AT68" s="886"/>
      <c r="AU68" s="886">
        <v>12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118</v>
      </c>
      <c r="R69" s="851"/>
      <c r="S69" s="851"/>
      <c r="T69" s="851"/>
      <c r="U69" s="851"/>
      <c r="V69" s="851">
        <v>114</v>
      </c>
      <c r="W69" s="851"/>
      <c r="X69" s="851"/>
      <c r="Y69" s="851"/>
      <c r="Z69" s="851"/>
      <c r="AA69" s="851">
        <v>4</v>
      </c>
      <c r="AB69" s="851"/>
      <c r="AC69" s="851"/>
      <c r="AD69" s="851"/>
      <c r="AE69" s="851"/>
      <c r="AF69" s="851">
        <v>4</v>
      </c>
      <c r="AG69" s="851"/>
      <c r="AH69" s="851"/>
      <c r="AI69" s="851"/>
      <c r="AJ69" s="851"/>
      <c r="AK69" s="851" t="s">
        <v>537</v>
      </c>
      <c r="AL69" s="851"/>
      <c r="AM69" s="851"/>
      <c r="AN69" s="851"/>
      <c r="AO69" s="851"/>
      <c r="AP69" s="851" t="s">
        <v>537</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474</v>
      </c>
      <c r="R70" s="851"/>
      <c r="S70" s="851"/>
      <c r="T70" s="851"/>
      <c r="U70" s="851"/>
      <c r="V70" s="851">
        <v>382</v>
      </c>
      <c r="W70" s="851"/>
      <c r="X70" s="851"/>
      <c r="Y70" s="851"/>
      <c r="Z70" s="851"/>
      <c r="AA70" s="851">
        <v>92</v>
      </c>
      <c r="AB70" s="851"/>
      <c r="AC70" s="851"/>
      <c r="AD70" s="851"/>
      <c r="AE70" s="851"/>
      <c r="AF70" s="851">
        <v>92</v>
      </c>
      <c r="AG70" s="851"/>
      <c r="AH70" s="851"/>
      <c r="AI70" s="851"/>
      <c r="AJ70" s="851"/>
      <c r="AK70" s="851">
        <v>40</v>
      </c>
      <c r="AL70" s="851"/>
      <c r="AM70" s="851"/>
      <c r="AN70" s="851"/>
      <c r="AO70" s="851"/>
      <c r="AP70" s="851" t="s">
        <v>537</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5505</v>
      </c>
      <c r="R71" s="851"/>
      <c r="S71" s="851"/>
      <c r="T71" s="851"/>
      <c r="U71" s="851"/>
      <c r="V71" s="851">
        <v>5473</v>
      </c>
      <c r="W71" s="851"/>
      <c r="X71" s="851"/>
      <c r="Y71" s="851"/>
      <c r="Z71" s="851"/>
      <c r="AA71" s="851">
        <v>32</v>
      </c>
      <c r="AB71" s="851"/>
      <c r="AC71" s="851"/>
      <c r="AD71" s="851"/>
      <c r="AE71" s="851"/>
      <c r="AF71" s="851">
        <v>32</v>
      </c>
      <c r="AG71" s="851"/>
      <c r="AH71" s="851"/>
      <c r="AI71" s="851"/>
      <c r="AJ71" s="851"/>
      <c r="AK71" s="851">
        <v>920</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681</v>
      </c>
      <c r="R72" s="851"/>
      <c r="S72" s="851"/>
      <c r="T72" s="851"/>
      <c r="U72" s="851"/>
      <c r="V72" s="851">
        <v>618</v>
      </c>
      <c r="W72" s="851"/>
      <c r="X72" s="851"/>
      <c r="Y72" s="851"/>
      <c r="Z72" s="851"/>
      <c r="AA72" s="851">
        <v>63</v>
      </c>
      <c r="AB72" s="851"/>
      <c r="AC72" s="851"/>
      <c r="AD72" s="851"/>
      <c r="AE72" s="851"/>
      <c r="AF72" s="851">
        <v>63</v>
      </c>
      <c r="AG72" s="851"/>
      <c r="AH72" s="851"/>
      <c r="AI72" s="851"/>
      <c r="AJ72" s="851"/>
      <c r="AK72" s="851" t="s">
        <v>537</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6">
        <v>208</v>
      </c>
      <c r="R73" s="851"/>
      <c r="S73" s="851"/>
      <c r="T73" s="851"/>
      <c r="U73" s="851"/>
      <c r="V73" s="851">
        <v>199</v>
      </c>
      <c r="W73" s="851"/>
      <c r="X73" s="851"/>
      <c r="Y73" s="851"/>
      <c r="Z73" s="851"/>
      <c r="AA73" s="851">
        <v>10</v>
      </c>
      <c r="AB73" s="851"/>
      <c r="AC73" s="851"/>
      <c r="AD73" s="851"/>
      <c r="AE73" s="851"/>
      <c r="AF73" s="851">
        <v>10</v>
      </c>
      <c r="AG73" s="851"/>
      <c r="AH73" s="851"/>
      <c r="AI73" s="851"/>
      <c r="AJ73" s="851"/>
      <c r="AK73" s="851" t="s">
        <v>537</v>
      </c>
      <c r="AL73" s="851"/>
      <c r="AM73" s="851"/>
      <c r="AN73" s="851"/>
      <c r="AO73" s="851"/>
      <c r="AP73" s="851">
        <v>1187</v>
      </c>
      <c r="AQ73" s="851"/>
      <c r="AR73" s="851"/>
      <c r="AS73" s="851"/>
      <c r="AT73" s="851"/>
      <c r="AU73" s="851">
        <v>377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6">
        <v>399</v>
      </c>
      <c r="R74" s="851"/>
      <c r="S74" s="851"/>
      <c r="T74" s="851"/>
      <c r="U74" s="851"/>
      <c r="V74" s="851">
        <v>386</v>
      </c>
      <c r="W74" s="851"/>
      <c r="X74" s="851"/>
      <c r="Y74" s="851"/>
      <c r="Z74" s="851"/>
      <c r="AA74" s="851">
        <v>13</v>
      </c>
      <c r="AB74" s="851"/>
      <c r="AC74" s="851"/>
      <c r="AD74" s="851"/>
      <c r="AE74" s="851"/>
      <c r="AF74" s="851">
        <v>13</v>
      </c>
      <c r="AG74" s="851"/>
      <c r="AH74" s="851"/>
      <c r="AI74" s="851"/>
      <c r="AJ74" s="851"/>
      <c r="AK74" s="851">
        <v>46</v>
      </c>
      <c r="AL74" s="851"/>
      <c r="AM74" s="851"/>
      <c r="AN74" s="851"/>
      <c r="AO74" s="851"/>
      <c r="AP74" s="851" t="s">
        <v>537</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553</v>
      </c>
      <c r="C75" s="894"/>
      <c r="D75" s="894"/>
      <c r="E75" s="894"/>
      <c r="F75" s="894"/>
      <c r="G75" s="894"/>
      <c r="H75" s="894"/>
      <c r="I75" s="894"/>
      <c r="J75" s="894"/>
      <c r="K75" s="894"/>
      <c r="L75" s="894"/>
      <c r="M75" s="894"/>
      <c r="N75" s="894"/>
      <c r="O75" s="894"/>
      <c r="P75" s="895"/>
      <c r="Q75" s="899">
        <v>1613</v>
      </c>
      <c r="R75" s="900"/>
      <c r="S75" s="900"/>
      <c r="T75" s="900"/>
      <c r="U75" s="850"/>
      <c r="V75" s="901">
        <v>1592</v>
      </c>
      <c r="W75" s="900"/>
      <c r="X75" s="900"/>
      <c r="Y75" s="900"/>
      <c r="Z75" s="850"/>
      <c r="AA75" s="901">
        <v>21</v>
      </c>
      <c r="AB75" s="900"/>
      <c r="AC75" s="900"/>
      <c r="AD75" s="900"/>
      <c r="AE75" s="850"/>
      <c r="AF75" s="901">
        <v>21</v>
      </c>
      <c r="AG75" s="900"/>
      <c r="AH75" s="900"/>
      <c r="AI75" s="900"/>
      <c r="AJ75" s="850"/>
      <c r="AK75" s="901" t="s">
        <v>537</v>
      </c>
      <c r="AL75" s="900"/>
      <c r="AM75" s="900"/>
      <c r="AN75" s="900"/>
      <c r="AO75" s="850"/>
      <c r="AP75" s="901">
        <v>1368</v>
      </c>
      <c r="AQ75" s="900"/>
      <c r="AR75" s="900"/>
      <c r="AS75" s="900"/>
      <c r="AT75" s="850"/>
      <c r="AU75" s="901">
        <v>612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554</v>
      </c>
      <c r="C76" s="894"/>
      <c r="D76" s="894"/>
      <c r="E76" s="894"/>
      <c r="F76" s="894"/>
      <c r="G76" s="894"/>
      <c r="H76" s="894"/>
      <c r="I76" s="894"/>
      <c r="J76" s="894"/>
      <c r="K76" s="894"/>
      <c r="L76" s="894"/>
      <c r="M76" s="894"/>
      <c r="N76" s="894"/>
      <c r="O76" s="894"/>
      <c r="P76" s="895"/>
      <c r="Q76" s="899">
        <v>2628</v>
      </c>
      <c r="R76" s="900"/>
      <c r="S76" s="900"/>
      <c r="T76" s="900"/>
      <c r="U76" s="850"/>
      <c r="V76" s="901">
        <v>2617</v>
      </c>
      <c r="W76" s="900"/>
      <c r="X76" s="900"/>
      <c r="Y76" s="900"/>
      <c r="Z76" s="850"/>
      <c r="AA76" s="901">
        <v>11</v>
      </c>
      <c r="AB76" s="900"/>
      <c r="AC76" s="900"/>
      <c r="AD76" s="900"/>
      <c r="AE76" s="850"/>
      <c r="AF76" s="901">
        <v>11</v>
      </c>
      <c r="AG76" s="900"/>
      <c r="AH76" s="900"/>
      <c r="AI76" s="900"/>
      <c r="AJ76" s="850"/>
      <c r="AK76" s="901" t="s">
        <v>537</v>
      </c>
      <c r="AL76" s="900"/>
      <c r="AM76" s="900"/>
      <c r="AN76" s="900"/>
      <c r="AO76" s="850"/>
      <c r="AP76" s="901" t="s">
        <v>537</v>
      </c>
      <c r="AQ76" s="900"/>
      <c r="AR76" s="900"/>
      <c r="AS76" s="900"/>
      <c r="AT76" s="850"/>
      <c r="AU76" s="901" t="s">
        <v>537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555</v>
      </c>
      <c r="C77" s="894"/>
      <c r="D77" s="894"/>
      <c r="E77" s="894"/>
      <c r="F77" s="894"/>
      <c r="G77" s="894"/>
      <c r="H77" s="894"/>
      <c r="I77" s="894"/>
      <c r="J77" s="894"/>
      <c r="K77" s="894"/>
      <c r="L77" s="894"/>
      <c r="M77" s="894"/>
      <c r="N77" s="894"/>
      <c r="O77" s="894"/>
      <c r="P77" s="895"/>
      <c r="Q77" s="899">
        <v>303</v>
      </c>
      <c r="R77" s="900"/>
      <c r="S77" s="900"/>
      <c r="T77" s="900"/>
      <c r="U77" s="850"/>
      <c r="V77" s="901">
        <v>297</v>
      </c>
      <c r="W77" s="900"/>
      <c r="X77" s="900"/>
      <c r="Y77" s="900"/>
      <c r="Z77" s="850"/>
      <c r="AA77" s="901">
        <v>6</v>
      </c>
      <c r="AB77" s="900"/>
      <c r="AC77" s="900"/>
      <c r="AD77" s="900"/>
      <c r="AE77" s="850"/>
      <c r="AF77" s="901">
        <v>6</v>
      </c>
      <c r="AG77" s="900"/>
      <c r="AH77" s="900"/>
      <c r="AI77" s="900"/>
      <c r="AJ77" s="850"/>
      <c r="AK77" s="901">
        <v>4</v>
      </c>
      <c r="AL77" s="900"/>
      <c r="AM77" s="900"/>
      <c r="AN77" s="900"/>
      <c r="AO77" s="850"/>
      <c r="AP77" s="901" t="s">
        <v>537</v>
      </c>
      <c r="AQ77" s="900"/>
      <c r="AR77" s="900"/>
      <c r="AS77" s="900"/>
      <c r="AT77" s="850"/>
      <c r="AU77" s="901" t="s">
        <v>537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556</v>
      </c>
      <c r="C78" s="894"/>
      <c r="D78" s="894"/>
      <c r="E78" s="894"/>
      <c r="F78" s="894"/>
      <c r="G78" s="894"/>
      <c r="H78" s="894"/>
      <c r="I78" s="894"/>
      <c r="J78" s="894"/>
      <c r="K78" s="894"/>
      <c r="L78" s="894"/>
      <c r="M78" s="894"/>
      <c r="N78" s="894"/>
      <c r="O78" s="894"/>
      <c r="P78" s="895"/>
      <c r="Q78" s="896">
        <v>151</v>
      </c>
      <c r="R78" s="851"/>
      <c r="S78" s="851"/>
      <c r="T78" s="851"/>
      <c r="U78" s="851"/>
      <c r="V78" s="851">
        <v>133</v>
      </c>
      <c r="W78" s="851"/>
      <c r="X78" s="851"/>
      <c r="Y78" s="851"/>
      <c r="Z78" s="851"/>
      <c r="AA78" s="851">
        <v>17</v>
      </c>
      <c r="AB78" s="851"/>
      <c r="AC78" s="851"/>
      <c r="AD78" s="851"/>
      <c r="AE78" s="851"/>
      <c r="AF78" s="851">
        <v>118</v>
      </c>
      <c r="AG78" s="851"/>
      <c r="AH78" s="851"/>
      <c r="AI78" s="851"/>
      <c r="AJ78" s="851"/>
      <c r="AK78" s="851" t="s">
        <v>537</v>
      </c>
      <c r="AL78" s="851"/>
      <c r="AM78" s="851"/>
      <c r="AN78" s="851"/>
      <c r="AO78" s="851"/>
      <c r="AP78" s="851" t="s">
        <v>537</v>
      </c>
      <c r="AQ78" s="851"/>
      <c r="AR78" s="851"/>
      <c r="AS78" s="851"/>
      <c r="AT78" s="851"/>
      <c r="AU78" s="851" t="s">
        <v>537</v>
      </c>
      <c r="AV78" s="851"/>
      <c r="AW78" s="851"/>
      <c r="AX78" s="851"/>
      <c r="AY78" s="851"/>
      <c r="AZ78" s="897" t="s">
        <v>557</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558</v>
      </c>
      <c r="C79" s="894"/>
      <c r="D79" s="894"/>
      <c r="E79" s="894"/>
      <c r="F79" s="894"/>
      <c r="G79" s="894"/>
      <c r="H79" s="894"/>
      <c r="I79" s="894"/>
      <c r="J79" s="894"/>
      <c r="K79" s="894"/>
      <c r="L79" s="894"/>
      <c r="M79" s="894"/>
      <c r="N79" s="894"/>
      <c r="O79" s="894"/>
      <c r="P79" s="895"/>
      <c r="Q79" s="896">
        <v>4682</v>
      </c>
      <c r="R79" s="851"/>
      <c r="S79" s="851"/>
      <c r="T79" s="851"/>
      <c r="U79" s="851"/>
      <c r="V79" s="851">
        <v>3652</v>
      </c>
      <c r="W79" s="851"/>
      <c r="X79" s="851"/>
      <c r="Y79" s="851"/>
      <c r="Z79" s="851"/>
      <c r="AA79" s="851">
        <v>1029</v>
      </c>
      <c r="AB79" s="851"/>
      <c r="AC79" s="851"/>
      <c r="AD79" s="851"/>
      <c r="AE79" s="851"/>
      <c r="AF79" s="851">
        <v>1029</v>
      </c>
      <c r="AG79" s="851"/>
      <c r="AH79" s="851"/>
      <c r="AI79" s="851"/>
      <c r="AJ79" s="851"/>
      <c r="AK79" s="851">
        <v>3</v>
      </c>
      <c r="AL79" s="851"/>
      <c r="AM79" s="851"/>
      <c r="AN79" s="851"/>
      <c r="AO79" s="851"/>
      <c r="AP79" s="851">
        <v>9626</v>
      </c>
      <c r="AQ79" s="851"/>
      <c r="AR79" s="851"/>
      <c r="AS79" s="851"/>
      <c r="AT79" s="851"/>
      <c r="AU79" s="851">
        <v>14</v>
      </c>
      <c r="AV79" s="851"/>
      <c r="AW79" s="851"/>
      <c r="AX79" s="851"/>
      <c r="AY79" s="851"/>
      <c r="AZ79" s="897" t="s">
        <v>557</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1415</v>
      </c>
      <c r="AG88" s="862"/>
      <c r="AH88" s="862"/>
      <c r="AI88" s="862"/>
      <c r="AJ88" s="862"/>
      <c r="AK88" s="859"/>
      <c r="AL88" s="859"/>
      <c r="AM88" s="859"/>
      <c r="AN88" s="859"/>
      <c r="AO88" s="859"/>
      <c r="AP88" s="909">
        <v>12253</v>
      </c>
      <c r="AQ88" s="870"/>
      <c r="AR88" s="870"/>
      <c r="AS88" s="870"/>
      <c r="AT88" s="910"/>
      <c r="AU88" s="909">
        <v>1015</v>
      </c>
      <c r="AV88" s="870"/>
      <c r="AW88" s="870"/>
      <c r="AX88" s="870"/>
      <c r="AY88" s="910"/>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391</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6</v>
      </c>
      <c r="CS102" s="870"/>
      <c r="CT102" s="870"/>
      <c r="CU102" s="870"/>
      <c r="CV102" s="915"/>
      <c r="CW102" s="914" t="s">
        <v>560</v>
      </c>
      <c r="CX102" s="870"/>
      <c r="CY102" s="870"/>
      <c r="CZ102" s="870"/>
      <c r="DA102" s="915"/>
      <c r="DB102" s="914" t="s">
        <v>560</v>
      </c>
      <c r="DC102" s="870"/>
      <c r="DD102" s="870"/>
      <c r="DE102" s="870"/>
      <c r="DF102" s="915"/>
      <c r="DG102" s="914" t="s">
        <v>560</v>
      </c>
      <c r="DH102" s="870"/>
      <c r="DI102" s="870"/>
      <c r="DJ102" s="870"/>
      <c r="DK102" s="915"/>
      <c r="DL102" s="914" t="s">
        <v>560</v>
      </c>
      <c r="DM102" s="870"/>
      <c r="DN102" s="870"/>
      <c r="DO102" s="870"/>
      <c r="DP102" s="915"/>
      <c r="DQ102" s="914" t="s">
        <v>561</v>
      </c>
      <c r="DR102" s="870"/>
      <c r="DS102" s="870"/>
      <c r="DT102" s="870"/>
      <c r="DU102" s="915"/>
      <c r="DV102" s="938"/>
      <c r="DW102" s="939"/>
      <c r="DX102" s="939"/>
      <c r="DY102" s="939"/>
      <c r="DZ102" s="94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3" t="s">
        <v>396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x14ac:dyDescent="0.15">
      <c r="A109" s="936" t="s">
        <v>398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399</v>
      </c>
      <c r="AB109" s="917"/>
      <c r="AC109" s="917"/>
      <c r="AD109" s="917"/>
      <c r="AE109" s="918"/>
      <c r="AF109" s="916" t="s">
        <v>289</v>
      </c>
      <c r="AG109" s="917"/>
      <c r="AH109" s="917"/>
      <c r="AI109" s="917"/>
      <c r="AJ109" s="918"/>
      <c r="AK109" s="916" t="s">
        <v>288</v>
      </c>
      <c r="AL109" s="917"/>
      <c r="AM109" s="917"/>
      <c r="AN109" s="917"/>
      <c r="AO109" s="918"/>
      <c r="AP109" s="916" t="s">
        <v>400</v>
      </c>
      <c r="AQ109" s="917"/>
      <c r="AR109" s="917"/>
      <c r="AS109" s="917"/>
      <c r="AT109" s="919"/>
      <c r="AU109" s="936" t="s">
        <v>398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399</v>
      </c>
      <c r="BR109" s="917"/>
      <c r="BS109" s="917"/>
      <c r="BT109" s="917"/>
      <c r="BU109" s="918"/>
      <c r="BV109" s="916" t="s">
        <v>289</v>
      </c>
      <c r="BW109" s="917"/>
      <c r="BX109" s="917"/>
      <c r="BY109" s="917"/>
      <c r="BZ109" s="918"/>
      <c r="CA109" s="916" t="s">
        <v>288</v>
      </c>
      <c r="CB109" s="917"/>
      <c r="CC109" s="917"/>
      <c r="CD109" s="917"/>
      <c r="CE109" s="918"/>
      <c r="CF109" s="937" t="s">
        <v>400</v>
      </c>
      <c r="CG109" s="937"/>
      <c r="CH109" s="937"/>
      <c r="CI109" s="937"/>
      <c r="CJ109" s="937"/>
      <c r="CK109" s="916" t="s">
        <v>401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399</v>
      </c>
      <c r="DH109" s="917"/>
      <c r="DI109" s="917"/>
      <c r="DJ109" s="917"/>
      <c r="DK109" s="918"/>
      <c r="DL109" s="916" t="s">
        <v>289</v>
      </c>
      <c r="DM109" s="917"/>
      <c r="DN109" s="917"/>
      <c r="DO109" s="917"/>
      <c r="DP109" s="918"/>
      <c r="DQ109" s="916" t="s">
        <v>288</v>
      </c>
      <c r="DR109" s="917"/>
      <c r="DS109" s="917"/>
      <c r="DT109" s="917"/>
      <c r="DU109" s="918"/>
      <c r="DV109" s="916" t="s">
        <v>400</v>
      </c>
      <c r="DW109" s="917"/>
      <c r="DX109" s="917"/>
      <c r="DY109" s="917"/>
      <c r="DZ109" s="919"/>
    </row>
    <row r="110" spans="1:131" s="199" customFormat="1" ht="26.25" customHeight="1" x14ac:dyDescent="0.15">
      <c r="A110" s="920" t="s">
        <v>402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2057461</v>
      </c>
      <c r="AB110" s="924"/>
      <c r="AC110" s="924"/>
      <c r="AD110" s="924"/>
      <c r="AE110" s="925"/>
      <c r="AF110" s="926">
        <v>2016472</v>
      </c>
      <c r="AG110" s="924"/>
      <c r="AH110" s="924"/>
      <c r="AI110" s="924"/>
      <c r="AJ110" s="925"/>
      <c r="AK110" s="926">
        <v>2080853</v>
      </c>
      <c r="AL110" s="924"/>
      <c r="AM110" s="924"/>
      <c r="AN110" s="924"/>
      <c r="AO110" s="925"/>
      <c r="AP110" s="927">
        <v>21.7</v>
      </c>
      <c r="AQ110" s="928"/>
      <c r="AR110" s="928"/>
      <c r="AS110" s="928"/>
      <c r="AT110" s="929"/>
      <c r="AU110" s="930" t="s">
        <v>61</v>
      </c>
      <c r="AV110" s="931"/>
      <c r="AW110" s="931"/>
      <c r="AX110" s="931"/>
      <c r="AY110" s="931"/>
      <c r="AZ110" s="972" t="s">
        <v>403</v>
      </c>
      <c r="BA110" s="921"/>
      <c r="BB110" s="921"/>
      <c r="BC110" s="921"/>
      <c r="BD110" s="921"/>
      <c r="BE110" s="921"/>
      <c r="BF110" s="921"/>
      <c r="BG110" s="921"/>
      <c r="BH110" s="921"/>
      <c r="BI110" s="921"/>
      <c r="BJ110" s="921"/>
      <c r="BK110" s="921"/>
      <c r="BL110" s="921"/>
      <c r="BM110" s="921"/>
      <c r="BN110" s="921"/>
      <c r="BO110" s="921"/>
      <c r="BP110" s="922"/>
      <c r="BQ110" s="958">
        <v>18657102</v>
      </c>
      <c r="BR110" s="959"/>
      <c r="BS110" s="959"/>
      <c r="BT110" s="959"/>
      <c r="BU110" s="959"/>
      <c r="BV110" s="959">
        <v>18372395</v>
      </c>
      <c r="BW110" s="959"/>
      <c r="BX110" s="959"/>
      <c r="BY110" s="959"/>
      <c r="BZ110" s="959"/>
      <c r="CA110" s="959">
        <v>18341536</v>
      </c>
      <c r="CB110" s="959"/>
      <c r="CC110" s="959"/>
      <c r="CD110" s="959"/>
      <c r="CE110" s="959"/>
      <c r="CF110" s="973">
        <v>191.6</v>
      </c>
      <c r="CG110" s="974"/>
      <c r="CH110" s="974"/>
      <c r="CI110" s="974"/>
      <c r="CJ110" s="974"/>
      <c r="CK110" s="975" t="s">
        <v>404</v>
      </c>
      <c r="CL110" s="976"/>
      <c r="CM110" s="955" t="s">
        <v>405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223</v>
      </c>
      <c r="DH110" s="959"/>
      <c r="DI110" s="959"/>
      <c r="DJ110" s="959"/>
      <c r="DK110" s="959"/>
      <c r="DL110" s="959" t="s">
        <v>223</v>
      </c>
      <c r="DM110" s="959"/>
      <c r="DN110" s="959"/>
      <c r="DO110" s="959"/>
      <c r="DP110" s="959"/>
      <c r="DQ110" s="959" t="s">
        <v>223</v>
      </c>
      <c r="DR110" s="959"/>
      <c r="DS110" s="959"/>
      <c r="DT110" s="959"/>
      <c r="DU110" s="959"/>
      <c r="DV110" s="960" t="s">
        <v>223</v>
      </c>
      <c r="DW110" s="960"/>
      <c r="DX110" s="960"/>
      <c r="DY110" s="960"/>
      <c r="DZ110" s="961"/>
    </row>
    <row r="111" spans="1:131" s="199" customFormat="1" ht="26.25" customHeight="1" x14ac:dyDescent="0.15">
      <c r="A111" s="962" t="s">
        <v>406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223</v>
      </c>
      <c r="AB111" s="966"/>
      <c r="AC111" s="966"/>
      <c r="AD111" s="966"/>
      <c r="AE111" s="967"/>
      <c r="AF111" s="968" t="s">
        <v>223</v>
      </c>
      <c r="AG111" s="966"/>
      <c r="AH111" s="966"/>
      <c r="AI111" s="966"/>
      <c r="AJ111" s="967"/>
      <c r="AK111" s="968" t="s">
        <v>223</v>
      </c>
      <c r="AL111" s="966"/>
      <c r="AM111" s="966"/>
      <c r="AN111" s="966"/>
      <c r="AO111" s="967"/>
      <c r="AP111" s="969" t="s">
        <v>223</v>
      </c>
      <c r="AQ111" s="970"/>
      <c r="AR111" s="970"/>
      <c r="AS111" s="970"/>
      <c r="AT111" s="971"/>
      <c r="AU111" s="932"/>
      <c r="AV111" s="933"/>
      <c r="AW111" s="933"/>
      <c r="AX111" s="933"/>
      <c r="AY111" s="933"/>
      <c r="AZ111" s="981" t="s">
        <v>407</v>
      </c>
      <c r="BA111" s="982"/>
      <c r="BB111" s="982"/>
      <c r="BC111" s="982"/>
      <c r="BD111" s="982"/>
      <c r="BE111" s="982"/>
      <c r="BF111" s="982"/>
      <c r="BG111" s="982"/>
      <c r="BH111" s="982"/>
      <c r="BI111" s="982"/>
      <c r="BJ111" s="982"/>
      <c r="BK111" s="982"/>
      <c r="BL111" s="982"/>
      <c r="BM111" s="982"/>
      <c r="BN111" s="982"/>
      <c r="BO111" s="982"/>
      <c r="BP111" s="983"/>
      <c r="BQ111" s="951">
        <v>1674256</v>
      </c>
      <c r="BR111" s="952"/>
      <c r="BS111" s="952"/>
      <c r="BT111" s="952"/>
      <c r="BU111" s="952"/>
      <c r="BV111" s="952">
        <v>1504106</v>
      </c>
      <c r="BW111" s="952"/>
      <c r="BX111" s="952"/>
      <c r="BY111" s="952"/>
      <c r="BZ111" s="952"/>
      <c r="CA111" s="952">
        <v>1636993</v>
      </c>
      <c r="CB111" s="952"/>
      <c r="CC111" s="952"/>
      <c r="CD111" s="952"/>
      <c r="CE111" s="952"/>
      <c r="CF111" s="946">
        <v>17.100000000000001</v>
      </c>
      <c r="CG111" s="947"/>
      <c r="CH111" s="947"/>
      <c r="CI111" s="947"/>
      <c r="CJ111" s="947"/>
      <c r="CK111" s="977"/>
      <c r="CL111" s="978"/>
      <c r="CM111" s="948" t="s">
        <v>408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223</v>
      </c>
      <c r="DH111" s="952"/>
      <c r="DI111" s="952"/>
      <c r="DJ111" s="952"/>
      <c r="DK111" s="952"/>
      <c r="DL111" s="952" t="s">
        <v>223</v>
      </c>
      <c r="DM111" s="952"/>
      <c r="DN111" s="952"/>
      <c r="DO111" s="952"/>
      <c r="DP111" s="952"/>
      <c r="DQ111" s="952" t="s">
        <v>223</v>
      </c>
      <c r="DR111" s="952"/>
      <c r="DS111" s="952"/>
      <c r="DT111" s="952"/>
      <c r="DU111" s="952"/>
      <c r="DV111" s="953" t="s">
        <v>223</v>
      </c>
      <c r="DW111" s="953"/>
      <c r="DX111" s="953"/>
      <c r="DY111" s="953"/>
      <c r="DZ111" s="954"/>
    </row>
    <row r="112" spans="1:131" s="199" customFormat="1" ht="26.25" customHeight="1" x14ac:dyDescent="0.15">
      <c r="A112" s="984" t="s">
        <v>409</v>
      </c>
      <c r="B112" s="985"/>
      <c r="C112" s="982" t="s">
        <v>410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223</v>
      </c>
      <c r="AB112" s="991"/>
      <c r="AC112" s="991"/>
      <c r="AD112" s="991"/>
      <c r="AE112" s="992"/>
      <c r="AF112" s="993" t="s">
        <v>223</v>
      </c>
      <c r="AG112" s="991"/>
      <c r="AH112" s="991"/>
      <c r="AI112" s="991"/>
      <c r="AJ112" s="992"/>
      <c r="AK112" s="993" t="s">
        <v>223</v>
      </c>
      <c r="AL112" s="991"/>
      <c r="AM112" s="991"/>
      <c r="AN112" s="991"/>
      <c r="AO112" s="992"/>
      <c r="AP112" s="994" t="s">
        <v>223</v>
      </c>
      <c r="AQ112" s="995"/>
      <c r="AR112" s="995"/>
      <c r="AS112" s="995"/>
      <c r="AT112" s="996"/>
      <c r="AU112" s="932"/>
      <c r="AV112" s="933"/>
      <c r="AW112" s="933"/>
      <c r="AX112" s="933"/>
      <c r="AY112" s="933"/>
      <c r="AZ112" s="981" t="s">
        <v>411</v>
      </c>
      <c r="BA112" s="982"/>
      <c r="BB112" s="982"/>
      <c r="BC112" s="982"/>
      <c r="BD112" s="982"/>
      <c r="BE112" s="982"/>
      <c r="BF112" s="982"/>
      <c r="BG112" s="982"/>
      <c r="BH112" s="982"/>
      <c r="BI112" s="982"/>
      <c r="BJ112" s="982"/>
      <c r="BK112" s="982"/>
      <c r="BL112" s="982"/>
      <c r="BM112" s="982"/>
      <c r="BN112" s="982"/>
      <c r="BO112" s="982"/>
      <c r="BP112" s="983"/>
      <c r="BQ112" s="951">
        <v>7569469</v>
      </c>
      <c r="BR112" s="952"/>
      <c r="BS112" s="952"/>
      <c r="BT112" s="952"/>
      <c r="BU112" s="952"/>
      <c r="BV112" s="952">
        <v>7568801</v>
      </c>
      <c r="BW112" s="952"/>
      <c r="BX112" s="952"/>
      <c r="BY112" s="952"/>
      <c r="BZ112" s="952"/>
      <c r="CA112" s="952">
        <v>7399242</v>
      </c>
      <c r="CB112" s="952"/>
      <c r="CC112" s="952"/>
      <c r="CD112" s="952"/>
      <c r="CE112" s="952"/>
      <c r="CF112" s="946">
        <v>77.3</v>
      </c>
      <c r="CG112" s="947"/>
      <c r="CH112" s="947"/>
      <c r="CI112" s="947"/>
      <c r="CJ112" s="947"/>
      <c r="CK112" s="977"/>
      <c r="CL112" s="978"/>
      <c r="CM112" s="948" t="s">
        <v>412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534802</v>
      </c>
      <c r="DH112" s="952"/>
      <c r="DI112" s="952"/>
      <c r="DJ112" s="952"/>
      <c r="DK112" s="952"/>
      <c r="DL112" s="952">
        <v>552469</v>
      </c>
      <c r="DM112" s="952"/>
      <c r="DN112" s="952"/>
      <c r="DO112" s="952"/>
      <c r="DP112" s="952"/>
      <c r="DQ112" s="952">
        <v>841851</v>
      </c>
      <c r="DR112" s="952"/>
      <c r="DS112" s="952"/>
      <c r="DT112" s="952"/>
      <c r="DU112" s="952"/>
      <c r="DV112" s="953">
        <v>8.8000000000000007</v>
      </c>
      <c r="DW112" s="953"/>
      <c r="DX112" s="953"/>
      <c r="DY112" s="953"/>
      <c r="DZ112" s="954"/>
    </row>
    <row r="113" spans="1:130" s="199" customFormat="1" ht="26.25" customHeight="1" x14ac:dyDescent="0.15">
      <c r="A113" s="986"/>
      <c r="B113" s="987"/>
      <c r="C113" s="982" t="s">
        <v>413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643584</v>
      </c>
      <c r="AB113" s="966"/>
      <c r="AC113" s="966"/>
      <c r="AD113" s="966"/>
      <c r="AE113" s="967"/>
      <c r="AF113" s="968">
        <v>611561</v>
      </c>
      <c r="AG113" s="966"/>
      <c r="AH113" s="966"/>
      <c r="AI113" s="966"/>
      <c r="AJ113" s="967"/>
      <c r="AK113" s="968">
        <v>605285</v>
      </c>
      <c r="AL113" s="966"/>
      <c r="AM113" s="966"/>
      <c r="AN113" s="966"/>
      <c r="AO113" s="967"/>
      <c r="AP113" s="969">
        <v>6.3</v>
      </c>
      <c r="AQ113" s="970"/>
      <c r="AR113" s="970"/>
      <c r="AS113" s="970"/>
      <c r="AT113" s="971"/>
      <c r="AU113" s="932"/>
      <c r="AV113" s="933"/>
      <c r="AW113" s="933"/>
      <c r="AX113" s="933"/>
      <c r="AY113" s="933"/>
      <c r="AZ113" s="981" t="s">
        <v>414</v>
      </c>
      <c r="BA113" s="982"/>
      <c r="BB113" s="982"/>
      <c r="BC113" s="982"/>
      <c r="BD113" s="982"/>
      <c r="BE113" s="982"/>
      <c r="BF113" s="982"/>
      <c r="BG113" s="982"/>
      <c r="BH113" s="982"/>
      <c r="BI113" s="982"/>
      <c r="BJ113" s="982"/>
      <c r="BK113" s="982"/>
      <c r="BL113" s="982"/>
      <c r="BM113" s="982"/>
      <c r="BN113" s="982"/>
      <c r="BO113" s="982"/>
      <c r="BP113" s="983"/>
      <c r="BQ113" s="951">
        <v>1529023</v>
      </c>
      <c r="BR113" s="952"/>
      <c r="BS113" s="952"/>
      <c r="BT113" s="952"/>
      <c r="BU113" s="952"/>
      <c r="BV113" s="952">
        <v>1269846</v>
      </c>
      <c r="BW113" s="952"/>
      <c r="BX113" s="952"/>
      <c r="BY113" s="952"/>
      <c r="BZ113" s="952"/>
      <c r="CA113" s="952">
        <v>1014801</v>
      </c>
      <c r="CB113" s="952"/>
      <c r="CC113" s="952"/>
      <c r="CD113" s="952"/>
      <c r="CE113" s="952"/>
      <c r="CF113" s="946">
        <v>10.6</v>
      </c>
      <c r="CG113" s="947"/>
      <c r="CH113" s="947"/>
      <c r="CI113" s="947"/>
      <c r="CJ113" s="947"/>
      <c r="CK113" s="977"/>
      <c r="CL113" s="978"/>
      <c r="CM113" s="948" t="s">
        <v>415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223</v>
      </c>
      <c r="DH113" s="991"/>
      <c r="DI113" s="991"/>
      <c r="DJ113" s="991"/>
      <c r="DK113" s="992"/>
      <c r="DL113" s="993" t="s">
        <v>223</v>
      </c>
      <c r="DM113" s="991"/>
      <c r="DN113" s="991"/>
      <c r="DO113" s="991"/>
      <c r="DP113" s="992"/>
      <c r="DQ113" s="993" t="s">
        <v>223</v>
      </c>
      <c r="DR113" s="991"/>
      <c r="DS113" s="991"/>
      <c r="DT113" s="991"/>
      <c r="DU113" s="992"/>
      <c r="DV113" s="994" t="s">
        <v>223</v>
      </c>
      <c r="DW113" s="995"/>
      <c r="DX113" s="995"/>
      <c r="DY113" s="995"/>
      <c r="DZ113" s="996"/>
    </row>
    <row r="114" spans="1:130" s="199" customFormat="1" ht="26.25" customHeight="1" x14ac:dyDescent="0.15">
      <c r="A114" s="986"/>
      <c r="B114" s="987"/>
      <c r="C114" s="982" t="s">
        <v>416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341608</v>
      </c>
      <c r="AB114" s="991"/>
      <c r="AC114" s="991"/>
      <c r="AD114" s="991"/>
      <c r="AE114" s="992"/>
      <c r="AF114" s="993">
        <v>277383</v>
      </c>
      <c r="AG114" s="991"/>
      <c r="AH114" s="991"/>
      <c r="AI114" s="991"/>
      <c r="AJ114" s="992"/>
      <c r="AK114" s="993">
        <v>272296</v>
      </c>
      <c r="AL114" s="991"/>
      <c r="AM114" s="991"/>
      <c r="AN114" s="991"/>
      <c r="AO114" s="992"/>
      <c r="AP114" s="994">
        <v>2.8</v>
      </c>
      <c r="AQ114" s="995"/>
      <c r="AR114" s="995"/>
      <c r="AS114" s="995"/>
      <c r="AT114" s="996"/>
      <c r="AU114" s="932"/>
      <c r="AV114" s="933"/>
      <c r="AW114" s="933"/>
      <c r="AX114" s="933"/>
      <c r="AY114" s="933"/>
      <c r="AZ114" s="981" t="s">
        <v>417</v>
      </c>
      <c r="BA114" s="982"/>
      <c r="BB114" s="982"/>
      <c r="BC114" s="982"/>
      <c r="BD114" s="982"/>
      <c r="BE114" s="982"/>
      <c r="BF114" s="982"/>
      <c r="BG114" s="982"/>
      <c r="BH114" s="982"/>
      <c r="BI114" s="982"/>
      <c r="BJ114" s="982"/>
      <c r="BK114" s="982"/>
      <c r="BL114" s="982"/>
      <c r="BM114" s="982"/>
      <c r="BN114" s="982"/>
      <c r="BO114" s="982"/>
      <c r="BP114" s="983"/>
      <c r="BQ114" s="951">
        <v>1359378</v>
      </c>
      <c r="BR114" s="952"/>
      <c r="BS114" s="952"/>
      <c r="BT114" s="952"/>
      <c r="BU114" s="952"/>
      <c r="BV114" s="952">
        <v>1304744</v>
      </c>
      <c r="BW114" s="952"/>
      <c r="BX114" s="952"/>
      <c r="BY114" s="952"/>
      <c r="BZ114" s="952"/>
      <c r="CA114" s="952">
        <v>764321</v>
      </c>
      <c r="CB114" s="952"/>
      <c r="CC114" s="952"/>
      <c r="CD114" s="952"/>
      <c r="CE114" s="952"/>
      <c r="CF114" s="946">
        <v>8</v>
      </c>
      <c r="CG114" s="947"/>
      <c r="CH114" s="947"/>
      <c r="CI114" s="947"/>
      <c r="CJ114" s="947"/>
      <c r="CK114" s="977"/>
      <c r="CL114" s="978"/>
      <c r="CM114" s="948" t="s">
        <v>418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223</v>
      </c>
      <c r="DH114" s="991"/>
      <c r="DI114" s="991"/>
      <c r="DJ114" s="991"/>
      <c r="DK114" s="992"/>
      <c r="DL114" s="993" t="s">
        <v>223</v>
      </c>
      <c r="DM114" s="991"/>
      <c r="DN114" s="991"/>
      <c r="DO114" s="991"/>
      <c r="DP114" s="992"/>
      <c r="DQ114" s="993" t="s">
        <v>223</v>
      </c>
      <c r="DR114" s="991"/>
      <c r="DS114" s="991"/>
      <c r="DT114" s="991"/>
      <c r="DU114" s="992"/>
      <c r="DV114" s="994" t="s">
        <v>223</v>
      </c>
      <c r="DW114" s="995"/>
      <c r="DX114" s="995"/>
      <c r="DY114" s="995"/>
      <c r="DZ114" s="996"/>
    </row>
    <row r="115" spans="1:130" s="199" customFormat="1" ht="26.25" customHeight="1" x14ac:dyDescent="0.15">
      <c r="A115" s="986"/>
      <c r="B115" s="987"/>
      <c r="C115" s="982" t="s">
        <v>419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214584</v>
      </c>
      <c r="AB115" s="966"/>
      <c r="AC115" s="966"/>
      <c r="AD115" s="966"/>
      <c r="AE115" s="967"/>
      <c r="AF115" s="968">
        <v>214514</v>
      </c>
      <c r="AG115" s="966"/>
      <c r="AH115" s="966"/>
      <c r="AI115" s="966"/>
      <c r="AJ115" s="967"/>
      <c r="AK115" s="968">
        <v>178445</v>
      </c>
      <c r="AL115" s="966"/>
      <c r="AM115" s="966"/>
      <c r="AN115" s="966"/>
      <c r="AO115" s="967"/>
      <c r="AP115" s="969">
        <v>1.9</v>
      </c>
      <c r="AQ115" s="970"/>
      <c r="AR115" s="970"/>
      <c r="AS115" s="970"/>
      <c r="AT115" s="971"/>
      <c r="AU115" s="932"/>
      <c r="AV115" s="933"/>
      <c r="AW115" s="933"/>
      <c r="AX115" s="933"/>
      <c r="AY115" s="933"/>
      <c r="AZ115" s="981" t="s">
        <v>420</v>
      </c>
      <c r="BA115" s="982"/>
      <c r="BB115" s="982"/>
      <c r="BC115" s="982"/>
      <c r="BD115" s="982"/>
      <c r="BE115" s="982"/>
      <c r="BF115" s="982"/>
      <c r="BG115" s="982"/>
      <c r="BH115" s="982"/>
      <c r="BI115" s="982"/>
      <c r="BJ115" s="982"/>
      <c r="BK115" s="982"/>
      <c r="BL115" s="982"/>
      <c r="BM115" s="982"/>
      <c r="BN115" s="982"/>
      <c r="BO115" s="982"/>
      <c r="BP115" s="983"/>
      <c r="BQ115" s="951" t="s">
        <v>223</v>
      </c>
      <c r="BR115" s="952"/>
      <c r="BS115" s="952"/>
      <c r="BT115" s="952"/>
      <c r="BU115" s="952"/>
      <c r="BV115" s="952" t="s">
        <v>223</v>
      </c>
      <c r="BW115" s="952"/>
      <c r="BX115" s="952"/>
      <c r="BY115" s="952"/>
      <c r="BZ115" s="952"/>
      <c r="CA115" s="952" t="s">
        <v>223</v>
      </c>
      <c r="CB115" s="952"/>
      <c r="CC115" s="952"/>
      <c r="CD115" s="952"/>
      <c r="CE115" s="952"/>
      <c r="CF115" s="946" t="s">
        <v>223</v>
      </c>
      <c r="CG115" s="947"/>
      <c r="CH115" s="947"/>
      <c r="CI115" s="947"/>
      <c r="CJ115" s="947"/>
      <c r="CK115" s="977"/>
      <c r="CL115" s="978"/>
      <c r="CM115" s="981" t="s">
        <v>421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223</v>
      </c>
      <c r="DH115" s="991"/>
      <c r="DI115" s="991"/>
      <c r="DJ115" s="991"/>
      <c r="DK115" s="992"/>
      <c r="DL115" s="993" t="s">
        <v>223</v>
      </c>
      <c r="DM115" s="991"/>
      <c r="DN115" s="991"/>
      <c r="DO115" s="991"/>
      <c r="DP115" s="992"/>
      <c r="DQ115" s="993" t="s">
        <v>223</v>
      </c>
      <c r="DR115" s="991"/>
      <c r="DS115" s="991"/>
      <c r="DT115" s="991"/>
      <c r="DU115" s="992"/>
      <c r="DV115" s="994" t="s">
        <v>223</v>
      </c>
      <c r="DW115" s="995"/>
      <c r="DX115" s="995"/>
      <c r="DY115" s="995"/>
      <c r="DZ115" s="996"/>
    </row>
    <row r="116" spans="1:130" s="199" customFormat="1" ht="26.25" customHeight="1" x14ac:dyDescent="0.15">
      <c r="A116" s="988"/>
      <c r="B116" s="989"/>
      <c r="C116" s="997" t="s">
        <v>422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142</v>
      </c>
      <c r="AB116" s="991"/>
      <c r="AC116" s="991"/>
      <c r="AD116" s="991"/>
      <c r="AE116" s="992"/>
      <c r="AF116" s="993" t="s">
        <v>223</v>
      </c>
      <c r="AG116" s="991"/>
      <c r="AH116" s="991"/>
      <c r="AI116" s="991"/>
      <c r="AJ116" s="992"/>
      <c r="AK116" s="993" t="s">
        <v>223</v>
      </c>
      <c r="AL116" s="991"/>
      <c r="AM116" s="991"/>
      <c r="AN116" s="991"/>
      <c r="AO116" s="992"/>
      <c r="AP116" s="994" t="s">
        <v>223</v>
      </c>
      <c r="AQ116" s="995"/>
      <c r="AR116" s="995"/>
      <c r="AS116" s="995"/>
      <c r="AT116" s="996"/>
      <c r="AU116" s="932"/>
      <c r="AV116" s="933"/>
      <c r="AW116" s="933"/>
      <c r="AX116" s="933"/>
      <c r="AY116" s="933"/>
      <c r="AZ116" s="999" t="s">
        <v>423</v>
      </c>
      <c r="BA116" s="1000"/>
      <c r="BB116" s="1000"/>
      <c r="BC116" s="1000"/>
      <c r="BD116" s="1000"/>
      <c r="BE116" s="1000"/>
      <c r="BF116" s="1000"/>
      <c r="BG116" s="1000"/>
      <c r="BH116" s="1000"/>
      <c r="BI116" s="1000"/>
      <c r="BJ116" s="1000"/>
      <c r="BK116" s="1000"/>
      <c r="BL116" s="1000"/>
      <c r="BM116" s="1000"/>
      <c r="BN116" s="1000"/>
      <c r="BO116" s="1000"/>
      <c r="BP116" s="1001"/>
      <c r="BQ116" s="951" t="s">
        <v>223</v>
      </c>
      <c r="BR116" s="952"/>
      <c r="BS116" s="952"/>
      <c r="BT116" s="952"/>
      <c r="BU116" s="952"/>
      <c r="BV116" s="952" t="s">
        <v>223</v>
      </c>
      <c r="BW116" s="952"/>
      <c r="BX116" s="952"/>
      <c r="BY116" s="952"/>
      <c r="BZ116" s="952"/>
      <c r="CA116" s="952" t="s">
        <v>223</v>
      </c>
      <c r="CB116" s="952"/>
      <c r="CC116" s="952"/>
      <c r="CD116" s="952"/>
      <c r="CE116" s="952"/>
      <c r="CF116" s="946" t="s">
        <v>223</v>
      </c>
      <c r="CG116" s="947"/>
      <c r="CH116" s="947"/>
      <c r="CI116" s="947"/>
      <c r="CJ116" s="947"/>
      <c r="CK116" s="977"/>
      <c r="CL116" s="978"/>
      <c r="CM116" s="948" t="s">
        <v>424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385477</v>
      </c>
      <c r="DH116" s="991"/>
      <c r="DI116" s="991"/>
      <c r="DJ116" s="991"/>
      <c r="DK116" s="992"/>
      <c r="DL116" s="993">
        <v>357672</v>
      </c>
      <c r="DM116" s="991"/>
      <c r="DN116" s="991"/>
      <c r="DO116" s="991"/>
      <c r="DP116" s="992"/>
      <c r="DQ116" s="993">
        <v>331520</v>
      </c>
      <c r="DR116" s="991"/>
      <c r="DS116" s="991"/>
      <c r="DT116" s="991"/>
      <c r="DU116" s="992"/>
      <c r="DV116" s="994">
        <v>3.5</v>
      </c>
      <c r="DW116" s="995"/>
      <c r="DX116" s="995"/>
      <c r="DY116" s="995"/>
      <c r="DZ116" s="996"/>
    </row>
    <row r="117" spans="1:130" s="199" customFormat="1" ht="26.25" customHeight="1" x14ac:dyDescent="0.15">
      <c r="A117" s="936" t="s">
        <v>171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425</v>
      </c>
      <c r="Z117" s="918"/>
      <c r="AA117" s="1008">
        <v>3257379</v>
      </c>
      <c r="AB117" s="1009"/>
      <c r="AC117" s="1009"/>
      <c r="AD117" s="1009"/>
      <c r="AE117" s="1010"/>
      <c r="AF117" s="1011">
        <v>3119930</v>
      </c>
      <c r="AG117" s="1009"/>
      <c r="AH117" s="1009"/>
      <c r="AI117" s="1009"/>
      <c r="AJ117" s="1010"/>
      <c r="AK117" s="1011">
        <v>3136879</v>
      </c>
      <c r="AL117" s="1009"/>
      <c r="AM117" s="1009"/>
      <c r="AN117" s="1009"/>
      <c r="AO117" s="1010"/>
      <c r="AP117" s="1012"/>
      <c r="AQ117" s="1013"/>
      <c r="AR117" s="1013"/>
      <c r="AS117" s="1013"/>
      <c r="AT117" s="1014"/>
      <c r="AU117" s="932"/>
      <c r="AV117" s="933"/>
      <c r="AW117" s="933"/>
      <c r="AX117" s="933"/>
      <c r="AY117" s="933"/>
      <c r="AZ117" s="999" t="s">
        <v>426</v>
      </c>
      <c r="BA117" s="1000"/>
      <c r="BB117" s="1000"/>
      <c r="BC117" s="1000"/>
      <c r="BD117" s="1000"/>
      <c r="BE117" s="1000"/>
      <c r="BF117" s="1000"/>
      <c r="BG117" s="1000"/>
      <c r="BH117" s="1000"/>
      <c r="BI117" s="1000"/>
      <c r="BJ117" s="1000"/>
      <c r="BK117" s="1000"/>
      <c r="BL117" s="1000"/>
      <c r="BM117" s="1000"/>
      <c r="BN117" s="1000"/>
      <c r="BO117" s="1000"/>
      <c r="BP117" s="1001"/>
      <c r="BQ117" s="951" t="s">
        <v>223</v>
      </c>
      <c r="BR117" s="952"/>
      <c r="BS117" s="952"/>
      <c r="BT117" s="952"/>
      <c r="BU117" s="952"/>
      <c r="BV117" s="952" t="s">
        <v>223</v>
      </c>
      <c r="BW117" s="952"/>
      <c r="BX117" s="952"/>
      <c r="BY117" s="952"/>
      <c r="BZ117" s="952"/>
      <c r="CA117" s="952" t="s">
        <v>223</v>
      </c>
      <c r="CB117" s="952"/>
      <c r="CC117" s="952"/>
      <c r="CD117" s="952"/>
      <c r="CE117" s="952"/>
      <c r="CF117" s="946" t="s">
        <v>223</v>
      </c>
      <c r="CG117" s="947"/>
      <c r="CH117" s="947"/>
      <c r="CI117" s="947"/>
      <c r="CJ117" s="947"/>
      <c r="CK117" s="977"/>
      <c r="CL117" s="978"/>
      <c r="CM117" s="948" t="s">
        <v>427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223</v>
      </c>
      <c r="DH117" s="991"/>
      <c r="DI117" s="991"/>
      <c r="DJ117" s="991"/>
      <c r="DK117" s="992"/>
      <c r="DL117" s="993" t="s">
        <v>223</v>
      </c>
      <c r="DM117" s="991"/>
      <c r="DN117" s="991"/>
      <c r="DO117" s="991"/>
      <c r="DP117" s="992"/>
      <c r="DQ117" s="993" t="s">
        <v>223</v>
      </c>
      <c r="DR117" s="991"/>
      <c r="DS117" s="991"/>
      <c r="DT117" s="991"/>
      <c r="DU117" s="992"/>
      <c r="DV117" s="994" t="s">
        <v>223</v>
      </c>
      <c r="DW117" s="995"/>
      <c r="DX117" s="995"/>
      <c r="DY117" s="995"/>
      <c r="DZ117" s="996"/>
    </row>
    <row r="118" spans="1:130" s="199" customFormat="1" ht="26.25" customHeight="1" x14ac:dyDescent="0.15">
      <c r="A118" s="936" t="s">
        <v>401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399</v>
      </c>
      <c r="AB118" s="917"/>
      <c r="AC118" s="917"/>
      <c r="AD118" s="917"/>
      <c r="AE118" s="918"/>
      <c r="AF118" s="916" t="s">
        <v>289</v>
      </c>
      <c r="AG118" s="917"/>
      <c r="AH118" s="917"/>
      <c r="AI118" s="917"/>
      <c r="AJ118" s="918"/>
      <c r="AK118" s="916" t="s">
        <v>288</v>
      </c>
      <c r="AL118" s="917"/>
      <c r="AM118" s="917"/>
      <c r="AN118" s="917"/>
      <c r="AO118" s="918"/>
      <c r="AP118" s="1003" t="s">
        <v>400</v>
      </c>
      <c r="AQ118" s="1004"/>
      <c r="AR118" s="1004"/>
      <c r="AS118" s="1004"/>
      <c r="AT118" s="1005"/>
      <c r="AU118" s="932"/>
      <c r="AV118" s="933"/>
      <c r="AW118" s="933"/>
      <c r="AX118" s="933"/>
      <c r="AY118" s="933"/>
      <c r="AZ118" s="1006" t="s">
        <v>428</v>
      </c>
      <c r="BA118" s="997"/>
      <c r="BB118" s="997"/>
      <c r="BC118" s="997"/>
      <c r="BD118" s="997"/>
      <c r="BE118" s="997"/>
      <c r="BF118" s="997"/>
      <c r="BG118" s="997"/>
      <c r="BH118" s="997"/>
      <c r="BI118" s="997"/>
      <c r="BJ118" s="997"/>
      <c r="BK118" s="997"/>
      <c r="BL118" s="997"/>
      <c r="BM118" s="997"/>
      <c r="BN118" s="997"/>
      <c r="BO118" s="997"/>
      <c r="BP118" s="998"/>
      <c r="BQ118" s="1029" t="s">
        <v>223</v>
      </c>
      <c r="BR118" s="1030"/>
      <c r="BS118" s="1030"/>
      <c r="BT118" s="1030"/>
      <c r="BU118" s="1030"/>
      <c r="BV118" s="1030" t="s">
        <v>223</v>
      </c>
      <c r="BW118" s="1030"/>
      <c r="BX118" s="1030"/>
      <c r="BY118" s="1030"/>
      <c r="BZ118" s="1030"/>
      <c r="CA118" s="1030" t="s">
        <v>223</v>
      </c>
      <c r="CB118" s="1030"/>
      <c r="CC118" s="1030"/>
      <c r="CD118" s="1030"/>
      <c r="CE118" s="1030"/>
      <c r="CF118" s="946" t="s">
        <v>223</v>
      </c>
      <c r="CG118" s="947"/>
      <c r="CH118" s="947"/>
      <c r="CI118" s="947"/>
      <c r="CJ118" s="947"/>
      <c r="CK118" s="977"/>
      <c r="CL118" s="978"/>
      <c r="CM118" s="948" t="s">
        <v>429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223</v>
      </c>
      <c r="DH118" s="991"/>
      <c r="DI118" s="991"/>
      <c r="DJ118" s="991"/>
      <c r="DK118" s="992"/>
      <c r="DL118" s="993" t="s">
        <v>223</v>
      </c>
      <c r="DM118" s="991"/>
      <c r="DN118" s="991"/>
      <c r="DO118" s="991"/>
      <c r="DP118" s="992"/>
      <c r="DQ118" s="993" t="s">
        <v>223</v>
      </c>
      <c r="DR118" s="991"/>
      <c r="DS118" s="991"/>
      <c r="DT118" s="991"/>
      <c r="DU118" s="992"/>
      <c r="DV118" s="994" t="s">
        <v>223</v>
      </c>
      <c r="DW118" s="995"/>
      <c r="DX118" s="995"/>
      <c r="DY118" s="995"/>
      <c r="DZ118" s="996"/>
    </row>
    <row r="119" spans="1:130" s="199" customFormat="1" ht="26.25" customHeight="1" x14ac:dyDescent="0.15">
      <c r="A119" s="1090" t="s">
        <v>404</v>
      </c>
      <c r="B119" s="976"/>
      <c r="C119" s="955" t="s">
        <v>405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223</v>
      </c>
      <c r="AB119" s="924"/>
      <c r="AC119" s="924"/>
      <c r="AD119" s="924"/>
      <c r="AE119" s="925"/>
      <c r="AF119" s="926" t="s">
        <v>223</v>
      </c>
      <c r="AG119" s="924"/>
      <c r="AH119" s="924"/>
      <c r="AI119" s="924"/>
      <c r="AJ119" s="925"/>
      <c r="AK119" s="926" t="s">
        <v>223</v>
      </c>
      <c r="AL119" s="924"/>
      <c r="AM119" s="924"/>
      <c r="AN119" s="924"/>
      <c r="AO119" s="925"/>
      <c r="AP119" s="927" t="s">
        <v>223</v>
      </c>
      <c r="AQ119" s="928"/>
      <c r="AR119" s="928"/>
      <c r="AS119" s="928"/>
      <c r="AT119" s="929"/>
      <c r="AU119" s="934"/>
      <c r="AV119" s="935"/>
      <c r="AW119" s="935"/>
      <c r="AX119" s="935"/>
      <c r="AY119" s="935"/>
      <c r="AZ119" s="230" t="s">
        <v>171</v>
      </c>
      <c r="BA119" s="230"/>
      <c r="BB119" s="230"/>
      <c r="BC119" s="230"/>
      <c r="BD119" s="230"/>
      <c r="BE119" s="230"/>
      <c r="BF119" s="230"/>
      <c r="BG119" s="230"/>
      <c r="BH119" s="230"/>
      <c r="BI119" s="230"/>
      <c r="BJ119" s="230"/>
      <c r="BK119" s="230"/>
      <c r="BL119" s="230"/>
      <c r="BM119" s="230"/>
      <c r="BN119" s="230"/>
      <c r="BO119" s="1007" t="s">
        <v>430</v>
      </c>
      <c r="BP119" s="1038"/>
      <c r="BQ119" s="1029">
        <v>30789228</v>
      </c>
      <c r="BR119" s="1030"/>
      <c r="BS119" s="1030"/>
      <c r="BT119" s="1030"/>
      <c r="BU119" s="1030"/>
      <c r="BV119" s="1030">
        <v>30019892</v>
      </c>
      <c r="BW119" s="1030"/>
      <c r="BX119" s="1030"/>
      <c r="BY119" s="1030"/>
      <c r="BZ119" s="1030"/>
      <c r="CA119" s="1030">
        <v>29156893</v>
      </c>
      <c r="CB119" s="1030"/>
      <c r="CC119" s="1030"/>
      <c r="CD119" s="1030"/>
      <c r="CE119" s="1030"/>
      <c r="CF119" s="1031"/>
      <c r="CG119" s="1032"/>
      <c r="CH119" s="1032"/>
      <c r="CI119" s="1032"/>
      <c r="CJ119" s="1033"/>
      <c r="CK119" s="979"/>
      <c r="CL119" s="980"/>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753977</v>
      </c>
      <c r="DH119" s="1016"/>
      <c r="DI119" s="1016"/>
      <c r="DJ119" s="1016"/>
      <c r="DK119" s="1017"/>
      <c r="DL119" s="1015">
        <v>593965</v>
      </c>
      <c r="DM119" s="1016"/>
      <c r="DN119" s="1016"/>
      <c r="DO119" s="1016"/>
      <c r="DP119" s="1017"/>
      <c r="DQ119" s="1015">
        <v>463622</v>
      </c>
      <c r="DR119" s="1016"/>
      <c r="DS119" s="1016"/>
      <c r="DT119" s="1016"/>
      <c r="DU119" s="1017"/>
      <c r="DV119" s="1018">
        <v>4.8</v>
      </c>
      <c r="DW119" s="1019"/>
      <c r="DX119" s="1019"/>
      <c r="DY119" s="1019"/>
      <c r="DZ119" s="1020"/>
    </row>
    <row r="120" spans="1:130" s="199" customFormat="1" ht="26.25" customHeight="1" x14ac:dyDescent="0.15">
      <c r="A120" s="1091"/>
      <c r="B120" s="978"/>
      <c r="C120" s="948" t="s">
        <v>408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223</v>
      </c>
      <c r="AB120" s="991"/>
      <c r="AC120" s="991"/>
      <c r="AD120" s="991"/>
      <c r="AE120" s="992"/>
      <c r="AF120" s="993" t="s">
        <v>223</v>
      </c>
      <c r="AG120" s="991"/>
      <c r="AH120" s="991"/>
      <c r="AI120" s="991"/>
      <c r="AJ120" s="992"/>
      <c r="AK120" s="993" t="s">
        <v>223</v>
      </c>
      <c r="AL120" s="991"/>
      <c r="AM120" s="991"/>
      <c r="AN120" s="991"/>
      <c r="AO120" s="992"/>
      <c r="AP120" s="994" t="s">
        <v>223</v>
      </c>
      <c r="AQ120" s="995"/>
      <c r="AR120" s="995"/>
      <c r="AS120" s="995"/>
      <c r="AT120" s="996"/>
      <c r="AU120" s="1021" t="s">
        <v>432</v>
      </c>
      <c r="AV120" s="1022"/>
      <c r="AW120" s="1022"/>
      <c r="AX120" s="1022"/>
      <c r="AY120" s="1023"/>
      <c r="AZ120" s="972" t="s">
        <v>433</v>
      </c>
      <c r="BA120" s="921"/>
      <c r="BB120" s="921"/>
      <c r="BC120" s="921"/>
      <c r="BD120" s="921"/>
      <c r="BE120" s="921"/>
      <c r="BF120" s="921"/>
      <c r="BG120" s="921"/>
      <c r="BH120" s="921"/>
      <c r="BI120" s="921"/>
      <c r="BJ120" s="921"/>
      <c r="BK120" s="921"/>
      <c r="BL120" s="921"/>
      <c r="BM120" s="921"/>
      <c r="BN120" s="921"/>
      <c r="BO120" s="921"/>
      <c r="BP120" s="922"/>
      <c r="BQ120" s="958">
        <v>3151846</v>
      </c>
      <c r="BR120" s="959"/>
      <c r="BS120" s="959"/>
      <c r="BT120" s="959"/>
      <c r="BU120" s="959"/>
      <c r="BV120" s="959">
        <v>3261466</v>
      </c>
      <c r="BW120" s="959"/>
      <c r="BX120" s="959"/>
      <c r="BY120" s="959"/>
      <c r="BZ120" s="959"/>
      <c r="CA120" s="959">
        <v>3396308</v>
      </c>
      <c r="CB120" s="959"/>
      <c r="CC120" s="959"/>
      <c r="CD120" s="959"/>
      <c r="CE120" s="959"/>
      <c r="CF120" s="973">
        <v>35.5</v>
      </c>
      <c r="CG120" s="974"/>
      <c r="CH120" s="974"/>
      <c r="CI120" s="974"/>
      <c r="CJ120" s="974"/>
      <c r="CK120" s="1039" t="s">
        <v>434</v>
      </c>
      <c r="CL120" s="1040"/>
      <c r="CM120" s="1040"/>
      <c r="CN120" s="1040"/>
      <c r="CO120" s="1041"/>
      <c r="CP120" s="1047" t="s">
        <v>384</v>
      </c>
      <c r="CQ120" s="1048"/>
      <c r="CR120" s="1048"/>
      <c r="CS120" s="1048"/>
      <c r="CT120" s="1048"/>
      <c r="CU120" s="1048"/>
      <c r="CV120" s="1048"/>
      <c r="CW120" s="1048"/>
      <c r="CX120" s="1048"/>
      <c r="CY120" s="1048"/>
      <c r="CZ120" s="1048"/>
      <c r="DA120" s="1048"/>
      <c r="DB120" s="1048"/>
      <c r="DC120" s="1048"/>
      <c r="DD120" s="1048"/>
      <c r="DE120" s="1048"/>
      <c r="DF120" s="1049"/>
      <c r="DG120" s="958">
        <v>3869612</v>
      </c>
      <c r="DH120" s="959"/>
      <c r="DI120" s="959"/>
      <c r="DJ120" s="959"/>
      <c r="DK120" s="959"/>
      <c r="DL120" s="959">
        <v>3960585</v>
      </c>
      <c r="DM120" s="959"/>
      <c r="DN120" s="959"/>
      <c r="DO120" s="959"/>
      <c r="DP120" s="959"/>
      <c r="DQ120" s="959">
        <v>3931545</v>
      </c>
      <c r="DR120" s="959"/>
      <c r="DS120" s="959"/>
      <c r="DT120" s="959"/>
      <c r="DU120" s="959"/>
      <c r="DV120" s="960">
        <v>41.1</v>
      </c>
      <c r="DW120" s="960"/>
      <c r="DX120" s="960"/>
      <c r="DY120" s="960"/>
      <c r="DZ120" s="961"/>
    </row>
    <row r="121" spans="1:130" s="199" customFormat="1" ht="26.25" customHeight="1" x14ac:dyDescent="0.15">
      <c r="A121" s="1091"/>
      <c r="B121" s="978"/>
      <c r="C121" s="999" t="s">
        <v>435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11333</v>
      </c>
      <c r="AB121" s="991"/>
      <c r="AC121" s="991"/>
      <c r="AD121" s="991"/>
      <c r="AE121" s="992"/>
      <c r="AF121" s="993">
        <v>11333</v>
      </c>
      <c r="AG121" s="991"/>
      <c r="AH121" s="991"/>
      <c r="AI121" s="991"/>
      <c r="AJ121" s="992"/>
      <c r="AK121" s="993">
        <v>11333</v>
      </c>
      <c r="AL121" s="991"/>
      <c r="AM121" s="991"/>
      <c r="AN121" s="991"/>
      <c r="AO121" s="992"/>
      <c r="AP121" s="994">
        <v>0.1</v>
      </c>
      <c r="AQ121" s="995"/>
      <c r="AR121" s="995"/>
      <c r="AS121" s="995"/>
      <c r="AT121" s="996"/>
      <c r="AU121" s="1024"/>
      <c r="AV121" s="1025"/>
      <c r="AW121" s="1025"/>
      <c r="AX121" s="1025"/>
      <c r="AY121" s="1026"/>
      <c r="AZ121" s="981" t="s">
        <v>436</v>
      </c>
      <c r="BA121" s="982"/>
      <c r="BB121" s="982"/>
      <c r="BC121" s="982"/>
      <c r="BD121" s="982"/>
      <c r="BE121" s="982"/>
      <c r="BF121" s="982"/>
      <c r="BG121" s="982"/>
      <c r="BH121" s="982"/>
      <c r="BI121" s="982"/>
      <c r="BJ121" s="982"/>
      <c r="BK121" s="982"/>
      <c r="BL121" s="982"/>
      <c r="BM121" s="982"/>
      <c r="BN121" s="982"/>
      <c r="BO121" s="982"/>
      <c r="BP121" s="983"/>
      <c r="BQ121" s="951">
        <v>2640171</v>
      </c>
      <c r="BR121" s="952"/>
      <c r="BS121" s="952"/>
      <c r="BT121" s="952"/>
      <c r="BU121" s="952"/>
      <c r="BV121" s="952">
        <v>2615226</v>
      </c>
      <c r="BW121" s="952"/>
      <c r="BX121" s="952"/>
      <c r="BY121" s="952"/>
      <c r="BZ121" s="952"/>
      <c r="CA121" s="952">
        <v>2613664</v>
      </c>
      <c r="CB121" s="952"/>
      <c r="CC121" s="952"/>
      <c r="CD121" s="952"/>
      <c r="CE121" s="952"/>
      <c r="CF121" s="946">
        <v>27.3</v>
      </c>
      <c r="CG121" s="947"/>
      <c r="CH121" s="947"/>
      <c r="CI121" s="947"/>
      <c r="CJ121" s="947"/>
      <c r="CK121" s="1042"/>
      <c r="CL121" s="1043"/>
      <c r="CM121" s="1043"/>
      <c r="CN121" s="1043"/>
      <c r="CO121" s="1044"/>
      <c r="CP121" s="1052" t="s">
        <v>383</v>
      </c>
      <c r="CQ121" s="1053"/>
      <c r="CR121" s="1053"/>
      <c r="CS121" s="1053"/>
      <c r="CT121" s="1053"/>
      <c r="CU121" s="1053"/>
      <c r="CV121" s="1053"/>
      <c r="CW121" s="1053"/>
      <c r="CX121" s="1053"/>
      <c r="CY121" s="1053"/>
      <c r="CZ121" s="1053"/>
      <c r="DA121" s="1053"/>
      <c r="DB121" s="1053"/>
      <c r="DC121" s="1053"/>
      <c r="DD121" s="1053"/>
      <c r="DE121" s="1053"/>
      <c r="DF121" s="1054"/>
      <c r="DG121" s="951">
        <v>3615906</v>
      </c>
      <c r="DH121" s="952"/>
      <c r="DI121" s="952"/>
      <c r="DJ121" s="952"/>
      <c r="DK121" s="952"/>
      <c r="DL121" s="952">
        <v>3529600</v>
      </c>
      <c r="DM121" s="952"/>
      <c r="DN121" s="952"/>
      <c r="DO121" s="952"/>
      <c r="DP121" s="952"/>
      <c r="DQ121" s="952">
        <v>3398504</v>
      </c>
      <c r="DR121" s="952"/>
      <c r="DS121" s="952"/>
      <c r="DT121" s="952"/>
      <c r="DU121" s="952"/>
      <c r="DV121" s="953">
        <v>35.5</v>
      </c>
      <c r="DW121" s="953"/>
      <c r="DX121" s="953"/>
      <c r="DY121" s="953"/>
      <c r="DZ121" s="954"/>
    </row>
    <row r="122" spans="1:130" s="199" customFormat="1" ht="26.25" customHeight="1" x14ac:dyDescent="0.15">
      <c r="A122" s="1091"/>
      <c r="B122" s="978"/>
      <c r="C122" s="948" t="s">
        <v>418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223</v>
      </c>
      <c r="AB122" s="991"/>
      <c r="AC122" s="991"/>
      <c r="AD122" s="991"/>
      <c r="AE122" s="992"/>
      <c r="AF122" s="993" t="s">
        <v>223</v>
      </c>
      <c r="AG122" s="991"/>
      <c r="AH122" s="991"/>
      <c r="AI122" s="991"/>
      <c r="AJ122" s="992"/>
      <c r="AK122" s="993" t="s">
        <v>223</v>
      </c>
      <c r="AL122" s="991"/>
      <c r="AM122" s="991"/>
      <c r="AN122" s="991"/>
      <c r="AO122" s="992"/>
      <c r="AP122" s="994" t="s">
        <v>223</v>
      </c>
      <c r="AQ122" s="995"/>
      <c r="AR122" s="995"/>
      <c r="AS122" s="995"/>
      <c r="AT122" s="996"/>
      <c r="AU122" s="1024"/>
      <c r="AV122" s="1025"/>
      <c r="AW122" s="1025"/>
      <c r="AX122" s="1025"/>
      <c r="AY122" s="1026"/>
      <c r="AZ122" s="1006" t="s">
        <v>437</v>
      </c>
      <c r="BA122" s="997"/>
      <c r="BB122" s="997"/>
      <c r="BC122" s="997"/>
      <c r="BD122" s="997"/>
      <c r="BE122" s="997"/>
      <c r="BF122" s="997"/>
      <c r="BG122" s="997"/>
      <c r="BH122" s="997"/>
      <c r="BI122" s="997"/>
      <c r="BJ122" s="997"/>
      <c r="BK122" s="997"/>
      <c r="BL122" s="997"/>
      <c r="BM122" s="997"/>
      <c r="BN122" s="997"/>
      <c r="BO122" s="997"/>
      <c r="BP122" s="998"/>
      <c r="BQ122" s="1029">
        <v>19422350</v>
      </c>
      <c r="BR122" s="1030"/>
      <c r="BS122" s="1030"/>
      <c r="BT122" s="1030"/>
      <c r="BU122" s="1030"/>
      <c r="BV122" s="1030">
        <v>19381698</v>
      </c>
      <c r="BW122" s="1030"/>
      <c r="BX122" s="1030"/>
      <c r="BY122" s="1030"/>
      <c r="BZ122" s="1030"/>
      <c r="CA122" s="1030">
        <v>19217593</v>
      </c>
      <c r="CB122" s="1030"/>
      <c r="CC122" s="1030"/>
      <c r="CD122" s="1030"/>
      <c r="CE122" s="1030"/>
      <c r="CF122" s="1050">
        <v>200.8</v>
      </c>
      <c r="CG122" s="1051"/>
      <c r="CH122" s="1051"/>
      <c r="CI122" s="1051"/>
      <c r="CJ122" s="1051"/>
      <c r="CK122" s="1042"/>
      <c r="CL122" s="1043"/>
      <c r="CM122" s="1043"/>
      <c r="CN122" s="1043"/>
      <c r="CO122" s="1044"/>
      <c r="CP122" s="1052" t="s">
        <v>382</v>
      </c>
      <c r="CQ122" s="1053"/>
      <c r="CR122" s="1053"/>
      <c r="CS122" s="1053"/>
      <c r="CT122" s="1053"/>
      <c r="CU122" s="1053"/>
      <c r="CV122" s="1053"/>
      <c r="CW122" s="1053"/>
      <c r="CX122" s="1053"/>
      <c r="CY122" s="1053"/>
      <c r="CZ122" s="1053"/>
      <c r="DA122" s="1053"/>
      <c r="DB122" s="1053"/>
      <c r="DC122" s="1053"/>
      <c r="DD122" s="1053"/>
      <c r="DE122" s="1053"/>
      <c r="DF122" s="1054"/>
      <c r="DG122" s="951">
        <v>83951</v>
      </c>
      <c r="DH122" s="952"/>
      <c r="DI122" s="952"/>
      <c r="DJ122" s="952"/>
      <c r="DK122" s="952"/>
      <c r="DL122" s="952">
        <v>78616</v>
      </c>
      <c r="DM122" s="952"/>
      <c r="DN122" s="952"/>
      <c r="DO122" s="952"/>
      <c r="DP122" s="952"/>
      <c r="DQ122" s="952">
        <v>69193</v>
      </c>
      <c r="DR122" s="952"/>
      <c r="DS122" s="952"/>
      <c r="DT122" s="952"/>
      <c r="DU122" s="952"/>
      <c r="DV122" s="953">
        <v>0.7</v>
      </c>
      <c r="DW122" s="953"/>
      <c r="DX122" s="953"/>
      <c r="DY122" s="953"/>
      <c r="DZ122" s="954"/>
    </row>
    <row r="123" spans="1:130" s="199" customFormat="1" ht="26.25" customHeight="1" x14ac:dyDescent="0.15">
      <c r="A123" s="1091"/>
      <c r="B123" s="978"/>
      <c r="C123" s="948" t="s">
        <v>424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21720</v>
      </c>
      <c r="AB123" s="991"/>
      <c r="AC123" s="991"/>
      <c r="AD123" s="991"/>
      <c r="AE123" s="992"/>
      <c r="AF123" s="993">
        <v>28656</v>
      </c>
      <c r="AG123" s="991"/>
      <c r="AH123" s="991"/>
      <c r="AI123" s="991"/>
      <c r="AJ123" s="992"/>
      <c r="AK123" s="993">
        <v>26152</v>
      </c>
      <c r="AL123" s="991"/>
      <c r="AM123" s="991"/>
      <c r="AN123" s="991"/>
      <c r="AO123" s="992"/>
      <c r="AP123" s="994">
        <v>0.3</v>
      </c>
      <c r="AQ123" s="995"/>
      <c r="AR123" s="995"/>
      <c r="AS123" s="995"/>
      <c r="AT123" s="996"/>
      <c r="AU123" s="1027"/>
      <c r="AV123" s="1028"/>
      <c r="AW123" s="1028"/>
      <c r="AX123" s="1028"/>
      <c r="AY123" s="1028"/>
      <c r="AZ123" s="230" t="s">
        <v>171</v>
      </c>
      <c r="BA123" s="230"/>
      <c r="BB123" s="230"/>
      <c r="BC123" s="230"/>
      <c r="BD123" s="230"/>
      <c r="BE123" s="230"/>
      <c r="BF123" s="230"/>
      <c r="BG123" s="230"/>
      <c r="BH123" s="230"/>
      <c r="BI123" s="230"/>
      <c r="BJ123" s="230"/>
      <c r="BK123" s="230"/>
      <c r="BL123" s="230"/>
      <c r="BM123" s="230"/>
      <c r="BN123" s="230"/>
      <c r="BO123" s="1007" t="s">
        <v>438</v>
      </c>
      <c r="BP123" s="1038"/>
      <c r="BQ123" s="1097">
        <v>25214367</v>
      </c>
      <c r="BR123" s="1098"/>
      <c r="BS123" s="1098"/>
      <c r="BT123" s="1098"/>
      <c r="BU123" s="1098"/>
      <c r="BV123" s="1098">
        <v>25258390</v>
      </c>
      <c r="BW123" s="1098"/>
      <c r="BX123" s="1098"/>
      <c r="BY123" s="1098"/>
      <c r="BZ123" s="1098"/>
      <c r="CA123" s="1098">
        <v>25227565</v>
      </c>
      <c r="CB123" s="1098"/>
      <c r="CC123" s="1098"/>
      <c r="CD123" s="1098"/>
      <c r="CE123" s="1098"/>
      <c r="CF123" s="1031"/>
      <c r="CG123" s="1032"/>
      <c r="CH123" s="1032"/>
      <c r="CI123" s="1032"/>
      <c r="CJ123" s="1033"/>
      <c r="CK123" s="1042"/>
      <c r="CL123" s="1043"/>
      <c r="CM123" s="1043"/>
      <c r="CN123" s="1043"/>
      <c r="CO123" s="1044"/>
      <c r="CP123" s="1052" t="s">
        <v>381</v>
      </c>
      <c r="CQ123" s="1053"/>
      <c r="CR123" s="1053"/>
      <c r="CS123" s="1053"/>
      <c r="CT123" s="1053"/>
      <c r="CU123" s="1053"/>
      <c r="CV123" s="1053"/>
      <c r="CW123" s="1053"/>
      <c r="CX123" s="1053"/>
      <c r="CY123" s="1053"/>
      <c r="CZ123" s="1053"/>
      <c r="DA123" s="1053"/>
      <c r="DB123" s="1053"/>
      <c r="DC123" s="1053"/>
      <c r="DD123" s="1053"/>
      <c r="DE123" s="1053"/>
      <c r="DF123" s="1054"/>
      <c r="DG123" s="990" t="s">
        <v>223</v>
      </c>
      <c r="DH123" s="991"/>
      <c r="DI123" s="991"/>
      <c r="DJ123" s="991"/>
      <c r="DK123" s="992"/>
      <c r="DL123" s="993" t="s">
        <v>223</v>
      </c>
      <c r="DM123" s="991"/>
      <c r="DN123" s="991"/>
      <c r="DO123" s="991"/>
      <c r="DP123" s="992"/>
      <c r="DQ123" s="993" t="s">
        <v>223</v>
      </c>
      <c r="DR123" s="991"/>
      <c r="DS123" s="991"/>
      <c r="DT123" s="991"/>
      <c r="DU123" s="992"/>
      <c r="DV123" s="994" t="s">
        <v>223</v>
      </c>
      <c r="DW123" s="995"/>
      <c r="DX123" s="995"/>
      <c r="DY123" s="995"/>
      <c r="DZ123" s="996"/>
    </row>
    <row r="124" spans="1:130" s="199" customFormat="1" ht="26.25" customHeight="1" thickBot="1" x14ac:dyDescent="0.2">
      <c r="A124" s="1091"/>
      <c r="B124" s="978"/>
      <c r="C124" s="948" t="s">
        <v>427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223</v>
      </c>
      <c r="AB124" s="991"/>
      <c r="AC124" s="991"/>
      <c r="AD124" s="991"/>
      <c r="AE124" s="992"/>
      <c r="AF124" s="993" t="s">
        <v>223</v>
      </c>
      <c r="AG124" s="991"/>
      <c r="AH124" s="991"/>
      <c r="AI124" s="991"/>
      <c r="AJ124" s="992"/>
      <c r="AK124" s="993" t="s">
        <v>223</v>
      </c>
      <c r="AL124" s="991"/>
      <c r="AM124" s="991"/>
      <c r="AN124" s="991"/>
      <c r="AO124" s="992"/>
      <c r="AP124" s="994" t="s">
        <v>223</v>
      </c>
      <c r="AQ124" s="995"/>
      <c r="AR124" s="995"/>
      <c r="AS124" s="995"/>
      <c r="AT124" s="996"/>
      <c r="AU124" s="1093" t="s">
        <v>439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58.1</v>
      </c>
      <c r="BR124" s="1060"/>
      <c r="BS124" s="1060"/>
      <c r="BT124" s="1060"/>
      <c r="BU124" s="1060"/>
      <c r="BV124" s="1060">
        <v>49.3</v>
      </c>
      <c r="BW124" s="1060"/>
      <c r="BX124" s="1060"/>
      <c r="BY124" s="1060"/>
      <c r="BZ124" s="1060"/>
      <c r="CA124" s="1060">
        <v>41</v>
      </c>
      <c r="CB124" s="1060"/>
      <c r="CC124" s="1060"/>
      <c r="CD124" s="1060"/>
      <c r="CE124" s="1060"/>
      <c r="CF124" s="1061"/>
      <c r="CG124" s="1062"/>
      <c r="CH124" s="1062"/>
      <c r="CI124" s="1062"/>
      <c r="CJ124" s="1063"/>
      <c r="CK124" s="1045"/>
      <c r="CL124" s="1045"/>
      <c r="CM124" s="1045"/>
      <c r="CN124" s="1045"/>
      <c r="CO124" s="1046"/>
      <c r="CP124" s="1052" t="s">
        <v>440</v>
      </c>
      <c r="CQ124" s="1053"/>
      <c r="CR124" s="1053"/>
      <c r="CS124" s="1053"/>
      <c r="CT124" s="1053"/>
      <c r="CU124" s="1053"/>
      <c r="CV124" s="1053"/>
      <c r="CW124" s="1053"/>
      <c r="CX124" s="1053"/>
      <c r="CY124" s="1053"/>
      <c r="CZ124" s="1053"/>
      <c r="DA124" s="1053"/>
      <c r="DB124" s="1053"/>
      <c r="DC124" s="1053"/>
      <c r="DD124" s="1053"/>
      <c r="DE124" s="1053"/>
      <c r="DF124" s="1054"/>
      <c r="DG124" s="1037" t="s">
        <v>223</v>
      </c>
      <c r="DH124" s="1016"/>
      <c r="DI124" s="1016"/>
      <c r="DJ124" s="1016"/>
      <c r="DK124" s="1017"/>
      <c r="DL124" s="1015" t="s">
        <v>223</v>
      </c>
      <c r="DM124" s="1016"/>
      <c r="DN124" s="1016"/>
      <c r="DO124" s="1016"/>
      <c r="DP124" s="1017"/>
      <c r="DQ124" s="1015" t="s">
        <v>223</v>
      </c>
      <c r="DR124" s="1016"/>
      <c r="DS124" s="1016"/>
      <c r="DT124" s="1016"/>
      <c r="DU124" s="1017"/>
      <c r="DV124" s="1018" t="s">
        <v>223</v>
      </c>
      <c r="DW124" s="1019"/>
      <c r="DX124" s="1019"/>
      <c r="DY124" s="1019"/>
      <c r="DZ124" s="1020"/>
    </row>
    <row r="125" spans="1:130" s="199" customFormat="1" ht="26.25" customHeight="1" x14ac:dyDescent="0.15">
      <c r="A125" s="1091"/>
      <c r="B125" s="978"/>
      <c r="C125" s="948" t="s">
        <v>429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223</v>
      </c>
      <c r="AB125" s="991"/>
      <c r="AC125" s="991"/>
      <c r="AD125" s="991"/>
      <c r="AE125" s="992"/>
      <c r="AF125" s="993" t="s">
        <v>223</v>
      </c>
      <c r="AG125" s="991"/>
      <c r="AH125" s="991"/>
      <c r="AI125" s="991"/>
      <c r="AJ125" s="992"/>
      <c r="AK125" s="993" t="s">
        <v>223</v>
      </c>
      <c r="AL125" s="991"/>
      <c r="AM125" s="991"/>
      <c r="AN125" s="991"/>
      <c r="AO125" s="992"/>
      <c r="AP125" s="994" t="s">
        <v>223</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441</v>
      </c>
      <c r="CL125" s="1040"/>
      <c r="CM125" s="1040"/>
      <c r="CN125" s="1040"/>
      <c r="CO125" s="1041"/>
      <c r="CP125" s="972" t="s">
        <v>442</v>
      </c>
      <c r="CQ125" s="921"/>
      <c r="CR125" s="921"/>
      <c r="CS125" s="921"/>
      <c r="CT125" s="921"/>
      <c r="CU125" s="921"/>
      <c r="CV125" s="921"/>
      <c r="CW125" s="921"/>
      <c r="CX125" s="921"/>
      <c r="CY125" s="921"/>
      <c r="CZ125" s="921"/>
      <c r="DA125" s="921"/>
      <c r="DB125" s="921"/>
      <c r="DC125" s="921"/>
      <c r="DD125" s="921"/>
      <c r="DE125" s="921"/>
      <c r="DF125" s="922"/>
      <c r="DG125" s="958" t="s">
        <v>223</v>
      </c>
      <c r="DH125" s="959"/>
      <c r="DI125" s="959"/>
      <c r="DJ125" s="959"/>
      <c r="DK125" s="959"/>
      <c r="DL125" s="959" t="s">
        <v>223</v>
      </c>
      <c r="DM125" s="959"/>
      <c r="DN125" s="959"/>
      <c r="DO125" s="959"/>
      <c r="DP125" s="959"/>
      <c r="DQ125" s="959" t="s">
        <v>223</v>
      </c>
      <c r="DR125" s="959"/>
      <c r="DS125" s="959"/>
      <c r="DT125" s="959"/>
      <c r="DU125" s="959"/>
      <c r="DV125" s="960" t="s">
        <v>223</v>
      </c>
      <c r="DW125" s="960"/>
      <c r="DX125" s="960"/>
      <c r="DY125" s="960"/>
      <c r="DZ125" s="961"/>
    </row>
    <row r="126" spans="1:130" s="199" customFormat="1" ht="26.25" customHeight="1" thickBot="1" x14ac:dyDescent="0.2">
      <c r="A126" s="1091"/>
      <c r="B126" s="978"/>
      <c r="C126" s="948" t="s">
        <v>431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162634</v>
      </c>
      <c r="AB126" s="991"/>
      <c r="AC126" s="991"/>
      <c r="AD126" s="991"/>
      <c r="AE126" s="992"/>
      <c r="AF126" s="993">
        <v>159000</v>
      </c>
      <c r="AG126" s="991"/>
      <c r="AH126" s="991"/>
      <c r="AI126" s="991"/>
      <c r="AJ126" s="992"/>
      <c r="AK126" s="993">
        <v>128740</v>
      </c>
      <c r="AL126" s="991"/>
      <c r="AM126" s="991"/>
      <c r="AN126" s="991"/>
      <c r="AO126" s="992"/>
      <c r="AP126" s="994">
        <v>1.3</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443</v>
      </c>
      <c r="CQ126" s="982"/>
      <c r="CR126" s="982"/>
      <c r="CS126" s="982"/>
      <c r="CT126" s="982"/>
      <c r="CU126" s="982"/>
      <c r="CV126" s="982"/>
      <c r="CW126" s="982"/>
      <c r="CX126" s="982"/>
      <c r="CY126" s="982"/>
      <c r="CZ126" s="982"/>
      <c r="DA126" s="982"/>
      <c r="DB126" s="982"/>
      <c r="DC126" s="982"/>
      <c r="DD126" s="982"/>
      <c r="DE126" s="982"/>
      <c r="DF126" s="983"/>
      <c r="DG126" s="951" t="s">
        <v>223</v>
      </c>
      <c r="DH126" s="952"/>
      <c r="DI126" s="952"/>
      <c r="DJ126" s="952"/>
      <c r="DK126" s="952"/>
      <c r="DL126" s="952" t="s">
        <v>223</v>
      </c>
      <c r="DM126" s="952"/>
      <c r="DN126" s="952"/>
      <c r="DO126" s="952"/>
      <c r="DP126" s="952"/>
      <c r="DQ126" s="952" t="s">
        <v>223</v>
      </c>
      <c r="DR126" s="952"/>
      <c r="DS126" s="952"/>
      <c r="DT126" s="952"/>
      <c r="DU126" s="952"/>
      <c r="DV126" s="953" t="s">
        <v>223</v>
      </c>
      <c r="DW126" s="953"/>
      <c r="DX126" s="953"/>
      <c r="DY126" s="953"/>
      <c r="DZ126" s="954"/>
    </row>
    <row r="127" spans="1:130" s="199" customFormat="1" ht="26.25" customHeight="1" x14ac:dyDescent="0.15">
      <c r="A127" s="1092"/>
      <c r="B127" s="980"/>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18897</v>
      </c>
      <c r="AB127" s="991"/>
      <c r="AC127" s="991"/>
      <c r="AD127" s="991"/>
      <c r="AE127" s="992"/>
      <c r="AF127" s="993">
        <v>15525</v>
      </c>
      <c r="AG127" s="991"/>
      <c r="AH127" s="991"/>
      <c r="AI127" s="991"/>
      <c r="AJ127" s="992"/>
      <c r="AK127" s="993">
        <v>12220</v>
      </c>
      <c r="AL127" s="991"/>
      <c r="AM127" s="991"/>
      <c r="AN127" s="991"/>
      <c r="AO127" s="992"/>
      <c r="AP127" s="994">
        <v>0.1</v>
      </c>
      <c r="AQ127" s="995"/>
      <c r="AR127" s="995"/>
      <c r="AS127" s="995"/>
      <c r="AT127" s="996"/>
      <c r="AU127" s="235"/>
      <c r="AV127" s="235"/>
      <c r="AW127" s="235"/>
      <c r="AX127" s="1064" t="s">
        <v>445</v>
      </c>
      <c r="AY127" s="1065"/>
      <c r="AZ127" s="1065"/>
      <c r="BA127" s="1065"/>
      <c r="BB127" s="1065"/>
      <c r="BC127" s="1065"/>
      <c r="BD127" s="1065"/>
      <c r="BE127" s="1066"/>
      <c r="BF127" s="1067" t="s">
        <v>446</v>
      </c>
      <c r="BG127" s="1065"/>
      <c r="BH127" s="1065"/>
      <c r="BI127" s="1065"/>
      <c r="BJ127" s="1065"/>
      <c r="BK127" s="1065"/>
      <c r="BL127" s="1066"/>
      <c r="BM127" s="1067" t="s">
        <v>447</v>
      </c>
      <c r="BN127" s="1065"/>
      <c r="BO127" s="1065"/>
      <c r="BP127" s="1065"/>
      <c r="BQ127" s="1065"/>
      <c r="BR127" s="1065"/>
      <c r="BS127" s="1066"/>
      <c r="BT127" s="1067" t="s">
        <v>448</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449</v>
      </c>
      <c r="CQ127" s="982"/>
      <c r="CR127" s="982"/>
      <c r="CS127" s="982"/>
      <c r="CT127" s="982"/>
      <c r="CU127" s="982"/>
      <c r="CV127" s="982"/>
      <c r="CW127" s="982"/>
      <c r="CX127" s="982"/>
      <c r="CY127" s="982"/>
      <c r="CZ127" s="982"/>
      <c r="DA127" s="982"/>
      <c r="DB127" s="982"/>
      <c r="DC127" s="982"/>
      <c r="DD127" s="982"/>
      <c r="DE127" s="982"/>
      <c r="DF127" s="983"/>
      <c r="DG127" s="951" t="s">
        <v>223</v>
      </c>
      <c r="DH127" s="952"/>
      <c r="DI127" s="952"/>
      <c r="DJ127" s="952"/>
      <c r="DK127" s="952"/>
      <c r="DL127" s="952" t="s">
        <v>223</v>
      </c>
      <c r="DM127" s="952"/>
      <c r="DN127" s="952"/>
      <c r="DO127" s="952"/>
      <c r="DP127" s="952"/>
      <c r="DQ127" s="952" t="s">
        <v>223</v>
      </c>
      <c r="DR127" s="952"/>
      <c r="DS127" s="952"/>
      <c r="DT127" s="952"/>
      <c r="DU127" s="952"/>
      <c r="DV127" s="953" t="s">
        <v>223</v>
      </c>
      <c r="DW127" s="953"/>
      <c r="DX127" s="953"/>
      <c r="DY127" s="953"/>
      <c r="DZ127" s="954"/>
    </row>
    <row r="128" spans="1:130" s="199" customFormat="1" ht="26.25" customHeight="1" thickBot="1" x14ac:dyDescent="0.2">
      <c r="A128" s="1075" t="s">
        <v>450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451</v>
      </c>
      <c r="X128" s="1077"/>
      <c r="Y128" s="1077"/>
      <c r="Z128" s="1078"/>
      <c r="AA128" s="1079">
        <v>309986</v>
      </c>
      <c r="AB128" s="1080"/>
      <c r="AC128" s="1080"/>
      <c r="AD128" s="1080"/>
      <c r="AE128" s="1081"/>
      <c r="AF128" s="1082">
        <v>322657</v>
      </c>
      <c r="AG128" s="1080"/>
      <c r="AH128" s="1080"/>
      <c r="AI128" s="1080"/>
      <c r="AJ128" s="1081"/>
      <c r="AK128" s="1082">
        <v>353189</v>
      </c>
      <c r="AL128" s="1080"/>
      <c r="AM128" s="1080"/>
      <c r="AN128" s="1080"/>
      <c r="AO128" s="1081"/>
      <c r="AP128" s="1083"/>
      <c r="AQ128" s="1084"/>
      <c r="AR128" s="1084"/>
      <c r="AS128" s="1084"/>
      <c r="AT128" s="1085"/>
      <c r="AU128" s="235"/>
      <c r="AV128" s="235"/>
      <c r="AW128" s="235"/>
      <c r="AX128" s="920" t="s">
        <v>452</v>
      </c>
      <c r="AY128" s="921"/>
      <c r="AZ128" s="921"/>
      <c r="BA128" s="921"/>
      <c r="BB128" s="921"/>
      <c r="BC128" s="921"/>
      <c r="BD128" s="921"/>
      <c r="BE128" s="922"/>
      <c r="BF128" s="1086" t="s">
        <v>223</v>
      </c>
      <c r="BG128" s="1087"/>
      <c r="BH128" s="1087"/>
      <c r="BI128" s="1087"/>
      <c r="BJ128" s="1087"/>
      <c r="BK128" s="1087"/>
      <c r="BL128" s="1088"/>
      <c r="BM128" s="1086">
        <v>13.14</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453</v>
      </c>
      <c r="CQ128" s="1069"/>
      <c r="CR128" s="1069"/>
      <c r="CS128" s="1069"/>
      <c r="CT128" s="1069"/>
      <c r="CU128" s="1069"/>
      <c r="CV128" s="1069"/>
      <c r="CW128" s="1069"/>
      <c r="CX128" s="1069"/>
      <c r="CY128" s="1069"/>
      <c r="CZ128" s="1069"/>
      <c r="DA128" s="1069"/>
      <c r="DB128" s="1069"/>
      <c r="DC128" s="1069"/>
      <c r="DD128" s="1069"/>
      <c r="DE128" s="1069"/>
      <c r="DF128" s="1070"/>
      <c r="DG128" s="1071" t="s">
        <v>223</v>
      </c>
      <c r="DH128" s="1072"/>
      <c r="DI128" s="1072"/>
      <c r="DJ128" s="1072"/>
      <c r="DK128" s="1072"/>
      <c r="DL128" s="1072" t="s">
        <v>223</v>
      </c>
      <c r="DM128" s="1072"/>
      <c r="DN128" s="1072"/>
      <c r="DO128" s="1072"/>
      <c r="DP128" s="1072"/>
      <c r="DQ128" s="1072" t="s">
        <v>223</v>
      </c>
      <c r="DR128" s="1072"/>
      <c r="DS128" s="1072"/>
      <c r="DT128" s="1072"/>
      <c r="DU128" s="1072"/>
      <c r="DV128" s="1073" t="s">
        <v>223</v>
      </c>
      <c r="DW128" s="1073"/>
      <c r="DX128" s="1073"/>
      <c r="DY128" s="1073"/>
      <c r="DZ128" s="1074"/>
    </row>
    <row r="129" spans="1:131" s="199" customFormat="1" ht="26.25" customHeight="1" x14ac:dyDescent="0.15">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454</v>
      </c>
      <c r="X129" s="1106"/>
      <c r="Y129" s="1106"/>
      <c r="Z129" s="1107"/>
      <c r="AA129" s="990">
        <v>11435188</v>
      </c>
      <c r="AB129" s="991"/>
      <c r="AC129" s="991"/>
      <c r="AD129" s="991"/>
      <c r="AE129" s="992"/>
      <c r="AF129" s="993">
        <v>11366288</v>
      </c>
      <c r="AG129" s="991"/>
      <c r="AH129" s="991"/>
      <c r="AI129" s="991"/>
      <c r="AJ129" s="992"/>
      <c r="AK129" s="993">
        <v>11310718</v>
      </c>
      <c r="AL129" s="991"/>
      <c r="AM129" s="991"/>
      <c r="AN129" s="991"/>
      <c r="AO129" s="992"/>
      <c r="AP129" s="1108"/>
      <c r="AQ129" s="1109"/>
      <c r="AR129" s="1109"/>
      <c r="AS129" s="1109"/>
      <c r="AT129" s="1110"/>
      <c r="AU129" s="237"/>
      <c r="AV129" s="237"/>
      <c r="AW129" s="237"/>
      <c r="AX129" s="1099" t="s">
        <v>455</v>
      </c>
      <c r="AY129" s="982"/>
      <c r="AZ129" s="982"/>
      <c r="BA129" s="982"/>
      <c r="BB129" s="982"/>
      <c r="BC129" s="982"/>
      <c r="BD129" s="982"/>
      <c r="BE129" s="983"/>
      <c r="BF129" s="1100" t="s">
        <v>223</v>
      </c>
      <c r="BG129" s="1101"/>
      <c r="BH129" s="1101"/>
      <c r="BI129" s="1101"/>
      <c r="BJ129" s="1101"/>
      <c r="BK129" s="1101"/>
      <c r="BL129" s="1102"/>
      <c r="BM129" s="1100">
        <v>18.14</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2" t="s">
        <v>456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457</v>
      </c>
      <c r="X130" s="1106"/>
      <c r="Y130" s="1106"/>
      <c r="Z130" s="1107"/>
      <c r="AA130" s="990">
        <v>1842794</v>
      </c>
      <c r="AB130" s="991"/>
      <c r="AC130" s="991"/>
      <c r="AD130" s="991"/>
      <c r="AE130" s="992"/>
      <c r="AF130" s="993">
        <v>1718187</v>
      </c>
      <c r="AG130" s="991"/>
      <c r="AH130" s="991"/>
      <c r="AI130" s="991"/>
      <c r="AJ130" s="992"/>
      <c r="AK130" s="993">
        <v>1738659</v>
      </c>
      <c r="AL130" s="991"/>
      <c r="AM130" s="991"/>
      <c r="AN130" s="991"/>
      <c r="AO130" s="992"/>
      <c r="AP130" s="1108"/>
      <c r="AQ130" s="1109"/>
      <c r="AR130" s="1109"/>
      <c r="AS130" s="1109"/>
      <c r="AT130" s="1110"/>
      <c r="AU130" s="237"/>
      <c r="AV130" s="237"/>
      <c r="AW130" s="237"/>
      <c r="AX130" s="1099" t="s">
        <v>458</v>
      </c>
      <c r="AY130" s="982"/>
      <c r="AZ130" s="982"/>
      <c r="BA130" s="982"/>
      <c r="BB130" s="982"/>
      <c r="BC130" s="982"/>
      <c r="BD130" s="982"/>
      <c r="BE130" s="983"/>
      <c r="BF130" s="1136">
        <v>11.2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459</v>
      </c>
      <c r="X131" s="1144"/>
      <c r="Y131" s="1144"/>
      <c r="Z131" s="1145"/>
      <c r="AA131" s="1037">
        <v>9592394</v>
      </c>
      <c r="AB131" s="1016"/>
      <c r="AC131" s="1016"/>
      <c r="AD131" s="1016"/>
      <c r="AE131" s="1017"/>
      <c r="AF131" s="1015">
        <v>9648101</v>
      </c>
      <c r="AG131" s="1016"/>
      <c r="AH131" s="1016"/>
      <c r="AI131" s="1016"/>
      <c r="AJ131" s="1017"/>
      <c r="AK131" s="1015">
        <v>9572059</v>
      </c>
      <c r="AL131" s="1016"/>
      <c r="AM131" s="1016"/>
      <c r="AN131" s="1016"/>
      <c r="AO131" s="1017"/>
      <c r="AP131" s="1146"/>
      <c r="AQ131" s="1147"/>
      <c r="AR131" s="1147"/>
      <c r="AS131" s="1147"/>
      <c r="AT131" s="1148"/>
      <c r="AU131" s="237"/>
      <c r="AV131" s="237"/>
      <c r="AW131" s="237"/>
      <c r="AX131" s="1118" t="s">
        <v>460</v>
      </c>
      <c r="AY131" s="1069"/>
      <c r="AZ131" s="1069"/>
      <c r="BA131" s="1069"/>
      <c r="BB131" s="1069"/>
      <c r="BC131" s="1069"/>
      <c r="BD131" s="1069"/>
      <c r="BE131" s="1070"/>
      <c r="BF131" s="1119">
        <v>41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5" t="s">
        <v>461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462</v>
      </c>
      <c r="W132" s="1129"/>
      <c r="X132" s="1129"/>
      <c r="Y132" s="1129"/>
      <c r="Z132" s="1130"/>
      <c r="AA132" s="1131">
        <v>11.515363109999999</v>
      </c>
      <c r="AB132" s="1132"/>
      <c r="AC132" s="1132"/>
      <c r="AD132" s="1132"/>
      <c r="AE132" s="1133"/>
      <c r="AF132" s="1134">
        <v>11.184439299999999</v>
      </c>
      <c r="AG132" s="1132"/>
      <c r="AH132" s="1132"/>
      <c r="AI132" s="1132"/>
      <c r="AJ132" s="1133"/>
      <c r="AK132" s="1134">
        <v>10.91751524</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463</v>
      </c>
      <c r="W133" s="1112"/>
      <c r="X133" s="1112"/>
      <c r="Y133" s="1112"/>
      <c r="Z133" s="1113"/>
      <c r="AA133" s="1114">
        <v>12.6</v>
      </c>
      <c r="AB133" s="1115"/>
      <c r="AC133" s="1115"/>
      <c r="AD133" s="1115"/>
      <c r="AE133" s="1116"/>
      <c r="AF133" s="1114">
        <v>11.8</v>
      </c>
      <c r="AG133" s="1115"/>
      <c r="AH133" s="1115"/>
      <c r="AI133" s="1115"/>
      <c r="AJ133" s="1116"/>
      <c r="AK133" s="1114">
        <v>11.2</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customSheetViews>
    <customSheetView guid="{9F1A8E4A-E41E-4E9E-B5B5-3FB0752C7168}"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9AD4D283-7FD1-4D2C-9A6E-F05E598A6ED3}"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customSheetViews>
    <customSheetView guid="{9F1A8E4A-E41E-4E9E-B5B5-3FB0752C7168}" showPageBreaks="1" showGridLines="0" fitToPage="1" hiddenRows="1" hiddenColumns="1" view="pageBreakPreview" topLeftCell="L1">
      <pageMargins left="0" right="0" top="0" bottom="0" header="0" footer="0"/>
      <printOptions horizontalCentered="1" verticalCentered="1"/>
      <pageSetup paperSize="9" scale="46" orientation="landscape" r:id="rId1"/>
      <headerFooter alignWithMargins="0">
        <oddFooter>&amp;C&amp;P / &amp;N</oddFooter>
      </headerFooter>
    </customSheetView>
    <customSheetView guid="{9AD4D283-7FD1-4D2C-9A6E-F05E598A6ED3}" showPageBreaks="1" showGridLines="0" fitToPage="1" hiddenRows="1" hiddenColumns="1" view="pageBreakPreview" topLeftCell="S1">
      <selection activeCell="Y5" sqref="Y5"/>
      <pageMargins left="0" right="0" top="0" bottom="0" header="0" footer="0"/>
      <printOptions horizontalCentered="1" verticalCentered="1"/>
      <pageSetup paperSize="9" scale="46"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customSheetViews>
    <customSheetView guid="{9F1A8E4A-E41E-4E9E-B5B5-3FB0752C7168}"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9AD4D283-7FD1-4D2C-9A6E-F05E598A6ED3}"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2" t="s">
        <v>466</v>
      </c>
      <c r="L7" s="256"/>
      <c r="M7" s="257" t="s">
        <v>467</v>
      </c>
      <c r="N7" s="258"/>
    </row>
    <row r="8" spans="1:16" x14ac:dyDescent="0.15">
      <c r="A8" s="250"/>
      <c r="B8" s="246"/>
      <c r="C8" s="246"/>
      <c r="D8" s="246"/>
      <c r="E8" s="246"/>
      <c r="F8" s="246"/>
      <c r="G8" s="259"/>
      <c r="H8" s="260"/>
      <c r="I8" s="260"/>
      <c r="J8" s="261"/>
      <c r="K8" s="1153"/>
      <c r="L8" s="262" t="s">
        <v>468</v>
      </c>
      <c r="M8" s="263" t="s">
        <v>469</v>
      </c>
      <c r="N8" s="264" t="s">
        <v>470</v>
      </c>
    </row>
    <row r="9" spans="1:16" x14ac:dyDescent="0.15">
      <c r="A9" s="250"/>
      <c r="B9" s="246"/>
      <c r="C9" s="246"/>
      <c r="D9" s="246"/>
      <c r="E9" s="246"/>
      <c r="F9" s="246"/>
      <c r="G9" s="1154" t="s">
        <v>471</v>
      </c>
      <c r="H9" s="1155"/>
      <c r="I9" s="1155"/>
      <c r="J9" s="1156"/>
      <c r="K9" s="265">
        <v>2608282</v>
      </c>
      <c r="L9" s="266">
        <v>54390</v>
      </c>
      <c r="M9" s="267">
        <v>83477</v>
      </c>
      <c r="N9" s="268">
        <v>-34.799999999999997</v>
      </c>
    </row>
    <row r="10" spans="1:16" x14ac:dyDescent="0.15">
      <c r="A10" s="250"/>
      <c r="B10" s="246"/>
      <c r="C10" s="246"/>
      <c r="D10" s="246"/>
      <c r="E10" s="246"/>
      <c r="F10" s="246"/>
      <c r="G10" s="1154" t="s">
        <v>472</v>
      </c>
      <c r="H10" s="1155"/>
      <c r="I10" s="1155"/>
      <c r="J10" s="1156"/>
      <c r="K10" s="269">
        <v>376482</v>
      </c>
      <c r="L10" s="270">
        <v>7851</v>
      </c>
      <c r="M10" s="271">
        <v>6313</v>
      </c>
      <c r="N10" s="272">
        <v>24.4</v>
      </c>
    </row>
    <row r="11" spans="1:16" ht="13.5" customHeight="1" x14ac:dyDescent="0.15">
      <c r="A11" s="250"/>
      <c r="B11" s="246"/>
      <c r="C11" s="246"/>
      <c r="D11" s="246"/>
      <c r="E11" s="246"/>
      <c r="F11" s="246"/>
      <c r="G11" s="1154" t="s">
        <v>473</v>
      </c>
      <c r="H11" s="1155"/>
      <c r="I11" s="1155"/>
      <c r="J11" s="1156"/>
      <c r="K11" s="269">
        <v>157860</v>
      </c>
      <c r="L11" s="270">
        <v>3292</v>
      </c>
      <c r="M11" s="271">
        <v>8598</v>
      </c>
      <c r="N11" s="272">
        <v>-61.7</v>
      </c>
    </row>
    <row r="12" spans="1:16" ht="13.5" customHeight="1" x14ac:dyDescent="0.15">
      <c r="A12" s="250"/>
      <c r="B12" s="246"/>
      <c r="C12" s="246"/>
      <c r="D12" s="246"/>
      <c r="E12" s="246"/>
      <c r="F12" s="246"/>
      <c r="G12" s="1154" t="s">
        <v>474</v>
      </c>
      <c r="H12" s="1155"/>
      <c r="I12" s="1155"/>
      <c r="J12" s="1156"/>
      <c r="K12" s="269">
        <v>137985</v>
      </c>
      <c r="L12" s="270">
        <v>2877</v>
      </c>
      <c r="M12" s="271">
        <v>1600</v>
      </c>
      <c r="N12" s="272">
        <v>79.8</v>
      </c>
    </row>
    <row r="13" spans="1:16" ht="13.5" customHeight="1" x14ac:dyDescent="0.15">
      <c r="A13" s="250"/>
      <c r="B13" s="246"/>
      <c r="C13" s="246"/>
      <c r="D13" s="246"/>
      <c r="E13" s="246"/>
      <c r="F13" s="246"/>
      <c r="G13" s="1154" t="s">
        <v>475</v>
      </c>
      <c r="H13" s="1155"/>
      <c r="I13" s="1155"/>
      <c r="J13" s="1156"/>
      <c r="K13" s="269" t="s">
        <v>476</v>
      </c>
      <c r="L13" s="270" t="s">
        <v>476</v>
      </c>
      <c r="M13" s="271" t="s">
        <v>476</v>
      </c>
      <c r="N13" s="272" t="s">
        <v>476</v>
      </c>
    </row>
    <row r="14" spans="1:16" ht="13.5" customHeight="1" x14ac:dyDescent="0.15">
      <c r="A14" s="250"/>
      <c r="B14" s="246"/>
      <c r="C14" s="246"/>
      <c r="D14" s="246"/>
      <c r="E14" s="246"/>
      <c r="F14" s="246"/>
      <c r="G14" s="1154" t="s">
        <v>477</v>
      </c>
      <c r="H14" s="1155"/>
      <c r="I14" s="1155"/>
      <c r="J14" s="1156"/>
      <c r="K14" s="269">
        <v>107380</v>
      </c>
      <c r="L14" s="270">
        <v>2239</v>
      </c>
      <c r="M14" s="271">
        <v>3683</v>
      </c>
      <c r="N14" s="272">
        <v>-39.200000000000003</v>
      </c>
    </row>
    <row r="15" spans="1:16" ht="13.5" customHeight="1" x14ac:dyDescent="0.15">
      <c r="A15" s="250"/>
      <c r="B15" s="246"/>
      <c r="C15" s="246"/>
      <c r="D15" s="246"/>
      <c r="E15" s="246"/>
      <c r="F15" s="246"/>
      <c r="G15" s="1154" t="s">
        <v>478</v>
      </c>
      <c r="H15" s="1155"/>
      <c r="I15" s="1155"/>
      <c r="J15" s="1156"/>
      <c r="K15" s="269">
        <v>89928</v>
      </c>
      <c r="L15" s="270">
        <v>1875</v>
      </c>
      <c r="M15" s="271">
        <v>1742</v>
      </c>
      <c r="N15" s="272">
        <v>7.6</v>
      </c>
    </row>
    <row r="16" spans="1:16" x14ac:dyDescent="0.15">
      <c r="A16" s="250"/>
      <c r="B16" s="246"/>
      <c r="C16" s="246"/>
      <c r="D16" s="246"/>
      <c r="E16" s="246"/>
      <c r="F16" s="246"/>
      <c r="G16" s="1157" t="s">
        <v>479</v>
      </c>
      <c r="H16" s="1158"/>
      <c r="I16" s="1158"/>
      <c r="J16" s="1159"/>
      <c r="K16" s="270">
        <v>-192206</v>
      </c>
      <c r="L16" s="270">
        <v>-4008</v>
      </c>
      <c r="M16" s="271">
        <v>-8939</v>
      </c>
      <c r="N16" s="272">
        <v>-55.2</v>
      </c>
    </row>
    <row r="17" spans="1:16" x14ac:dyDescent="0.15">
      <c r="A17" s="250"/>
      <c r="B17" s="246"/>
      <c r="C17" s="246"/>
      <c r="D17" s="246"/>
      <c r="E17" s="246"/>
      <c r="F17" s="246"/>
      <c r="G17" s="1157" t="s">
        <v>171</v>
      </c>
      <c r="H17" s="1158"/>
      <c r="I17" s="1158"/>
      <c r="J17" s="1159"/>
      <c r="K17" s="270">
        <v>3285711</v>
      </c>
      <c r="L17" s="270">
        <v>68517</v>
      </c>
      <c r="M17" s="271">
        <v>96475</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9" t="s">
        <v>484</v>
      </c>
      <c r="H21" s="1150"/>
      <c r="I21" s="1150"/>
      <c r="J21" s="1151"/>
      <c r="K21" s="282">
        <v>7.05</v>
      </c>
      <c r="L21" s="283">
        <v>9.61</v>
      </c>
      <c r="M21" s="284">
        <v>-2.56</v>
      </c>
      <c r="N21" s="251"/>
      <c r="O21" s="285"/>
      <c r="P21" s="281"/>
    </row>
    <row r="22" spans="1:16" s="286" customFormat="1" x14ac:dyDescent="0.15">
      <c r="A22" s="281"/>
      <c r="B22" s="251"/>
      <c r="C22" s="251"/>
      <c r="D22" s="251"/>
      <c r="E22" s="251"/>
      <c r="F22" s="251"/>
      <c r="G22" s="1149" t="s">
        <v>485</v>
      </c>
      <c r="H22" s="1150"/>
      <c r="I22" s="1150"/>
      <c r="J22" s="1151"/>
      <c r="K22" s="287">
        <v>99.1</v>
      </c>
      <c r="L22" s="288">
        <v>97.6</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2" t="s">
        <v>466</v>
      </c>
      <c r="L30" s="256"/>
      <c r="M30" s="257" t="s">
        <v>467</v>
      </c>
      <c r="N30" s="258"/>
    </row>
    <row r="31" spans="1:16" x14ac:dyDescent="0.15">
      <c r="A31" s="250"/>
      <c r="B31" s="246"/>
      <c r="C31" s="246"/>
      <c r="D31" s="246"/>
      <c r="E31" s="246"/>
      <c r="F31" s="246"/>
      <c r="G31" s="259"/>
      <c r="H31" s="260"/>
      <c r="I31" s="260"/>
      <c r="J31" s="261"/>
      <c r="K31" s="1153"/>
      <c r="L31" s="262" t="s">
        <v>468</v>
      </c>
      <c r="M31" s="263" t="s">
        <v>469</v>
      </c>
      <c r="N31" s="264" t="s">
        <v>470</v>
      </c>
    </row>
    <row r="32" spans="1:16" ht="27" customHeight="1" x14ac:dyDescent="0.15">
      <c r="A32" s="250"/>
      <c r="B32" s="246"/>
      <c r="C32" s="246"/>
      <c r="D32" s="246"/>
      <c r="E32" s="246"/>
      <c r="F32" s="246"/>
      <c r="G32" s="1165" t="s">
        <v>489</v>
      </c>
      <c r="H32" s="1166"/>
      <c r="I32" s="1166"/>
      <c r="J32" s="1167"/>
      <c r="K32" s="296">
        <v>2080853</v>
      </c>
      <c r="L32" s="296">
        <v>43392</v>
      </c>
      <c r="M32" s="297">
        <v>62872</v>
      </c>
      <c r="N32" s="298">
        <v>-31</v>
      </c>
    </row>
    <row r="33" spans="1:16" ht="13.5" customHeight="1" x14ac:dyDescent="0.15">
      <c r="A33" s="250"/>
      <c r="B33" s="246"/>
      <c r="C33" s="246"/>
      <c r="D33" s="246"/>
      <c r="E33" s="246"/>
      <c r="F33" s="246"/>
      <c r="G33" s="1165" t="s">
        <v>490</v>
      </c>
      <c r="H33" s="1166"/>
      <c r="I33" s="1166"/>
      <c r="J33" s="1167"/>
      <c r="K33" s="296" t="s">
        <v>476</v>
      </c>
      <c r="L33" s="296" t="s">
        <v>476</v>
      </c>
      <c r="M33" s="297" t="s">
        <v>476</v>
      </c>
      <c r="N33" s="298" t="s">
        <v>476</v>
      </c>
    </row>
    <row r="34" spans="1:16" ht="27" customHeight="1" x14ac:dyDescent="0.15">
      <c r="A34" s="250"/>
      <c r="B34" s="246"/>
      <c r="C34" s="246"/>
      <c r="D34" s="246"/>
      <c r="E34" s="246"/>
      <c r="F34" s="246"/>
      <c r="G34" s="1165" t="s">
        <v>491</v>
      </c>
      <c r="H34" s="1166"/>
      <c r="I34" s="1166"/>
      <c r="J34" s="1167"/>
      <c r="K34" s="296" t="s">
        <v>476</v>
      </c>
      <c r="L34" s="296" t="s">
        <v>476</v>
      </c>
      <c r="M34" s="297">
        <v>20</v>
      </c>
      <c r="N34" s="298" t="s">
        <v>476</v>
      </c>
    </row>
    <row r="35" spans="1:16" ht="27" customHeight="1" x14ac:dyDescent="0.15">
      <c r="A35" s="250"/>
      <c r="B35" s="246"/>
      <c r="C35" s="246"/>
      <c r="D35" s="246"/>
      <c r="E35" s="246"/>
      <c r="F35" s="246"/>
      <c r="G35" s="1165" t="s">
        <v>492</v>
      </c>
      <c r="H35" s="1166"/>
      <c r="I35" s="1166"/>
      <c r="J35" s="1167"/>
      <c r="K35" s="296">
        <v>605285</v>
      </c>
      <c r="L35" s="296">
        <v>12622</v>
      </c>
      <c r="M35" s="297">
        <v>17600</v>
      </c>
      <c r="N35" s="298">
        <v>-28.3</v>
      </c>
    </row>
    <row r="36" spans="1:16" ht="27" customHeight="1" x14ac:dyDescent="0.15">
      <c r="A36" s="250"/>
      <c r="B36" s="246"/>
      <c r="C36" s="246"/>
      <c r="D36" s="246"/>
      <c r="E36" s="246"/>
      <c r="F36" s="246"/>
      <c r="G36" s="1165" t="s">
        <v>493</v>
      </c>
      <c r="H36" s="1166"/>
      <c r="I36" s="1166"/>
      <c r="J36" s="1167"/>
      <c r="K36" s="296">
        <v>272296</v>
      </c>
      <c r="L36" s="296">
        <v>5678</v>
      </c>
      <c r="M36" s="297">
        <v>3568</v>
      </c>
      <c r="N36" s="298">
        <v>59.1</v>
      </c>
    </row>
    <row r="37" spans="1:16" ht="13.5" customHeight="1" x14ac:dyDescent="0.15">
      <c r="A37" s="250"/>
      <c r="B37" s="246"/>
      <c r="C37" s="246"/>
      <c r="D37" s="246"/>
      <c r="E37" s="246"/>
      <c r="F37" s="246"/>
      <c r="G37" s="1165" t="s">
        <v>494</v>
      </c>
      <c r="H37" s="1166"/>
      <c r="I37" s="1166"/>
      <c r="J37" s="1167"/>
      <c r="K37" s="296">
        <v>178445</v>
      </c>
      <c r="L37" s="296">
        <v>3721</v>
      </c>
      <c r="M37" s="297">
        <v>1129</v>
      </c>
      <c r="N37" s="298">
        <v>229.6</v>
      </c>
    </row>
    <row r="38" spans="1:16" ht="27" customHeight="1" x14ac:dyDescent="0.15">
      <c r="A38" s="250"/>
      <c r="B38" s="246"/>
      <c r="C38" s="246"/>
      <c r="D38" s="246"/>
      <c r="E38" s="246"/>
      <c r="F38" s="246"/>
      <c r="G38" s="1168" t="s">
        <v>495</v>
      </c>
      <c r="H38" s="1169"/>
      <c r="I38" s="1169"/>
      <c r="J38" s="1170"/>
      <c r="K38" s="299" t="s">
        <v>476</v>
      </c>
      <c r="L38" s="299" t="s">
        <v>476</v>
      </c>
      <c r="M38" s="300">
        <v>2</v>
      </c>
      <c r="N38" s="301" t="s">
        <v>476</v>
      </c>
      <c r="O38" s="295"/>
    </row>
    <row r="39" spans="1:16" x14ac:dyDescent="0.15">
      <c r="A39" s="250"/>
      <c r="B39" s="246"/>
      <c r="C39" s="246"/>
      <c r="D39" s="246"/>
      <c r="E39" s="246"/>
      <c r="F39" s="246"/>
      <c r="G39" s="1168" t="s">
        <v>496</v>
      </c>
      <c r="H39" s="1169"/>
      <c r="I39" s="1169"/>
      <c r="J39" s="1170"/>
      <c r="K39" s="302">
        <v>-353189</v>
      </c>
      <c r="L39" s="302">
        <v>-7365</v>
      </c>
      <c r="M39" s="303">
        <v>-3135</v>
      </c>
      <c r="N39" s="304">
        <v>134.9</v>
      </c>
      <c r="O39" s="295"/>
    </row>
    <row r="40" spans="1:16" ht="27" customHeight="1" x14ac:dyDescent="0.15">
      <c r="A40" s="250"/>
      <c r="B40" s="246"/>
      <c r="C40" s="246"/>
      <c r="D40" s="246"/>
      <c r="E40" s="246"/>
      <c r="F40" s="246"/>
      <c r="G40" s="1165" t="s">
        <v>497</v>
      </c>
      <c r="H40" s="1166"/>
      <c r="I40" s="1166"/>
      <c r="J40" s="1167"/>
      <c r="K40" s="302">
        <v>-1738659</v>
      </c>
      <c r="L40" s="302">
        <v>-36256</v>
      </c>
      <c r="M40" s="303">
        <v>-59327</v>
      </c>
      <c r="N40" s="304">
        <v>-38.9</v>
      </c>
      <c r="O40" s="295"/>
    </row>
    <row r="41" spans="1:16" x14ac:dyDescent="0.15">
      <c r="A41" s="250"/>
      <c r="B41" s="246"/>
      <c r="C41" s="246"/>
      <c r="D41" s="246"/>
      <c r="E41" s="246"/>
      <c r="F41" s="246"/>
      <c r="G41" s="1171" t="s">
        <v>283</v>
      </c>
      <c r="H41" s="1172"/>
      <c r="I41" s="1172"/>
      <c r="J41" s="1173"/>
      <c r="K41" s="296">
        <v>1045031</v>
      </c>
      <c r="L41" s="302">
        <v>21792</v>
      </c>
      <c r="M41" s="303">
        <v>22729</v>
      </c>
      <c r="N41" s="304">
        <v>-4.0999999999999996</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60" t="s">
        <v>466</v>
      </c>
      <c r="J49" s="1162" t="s">
        <v>501</v>
      </c>
      <c r="K49" s="1163"/>
      <c r="L49" s="1163"/>
      <c r="M49" s="1163"/>
      <c r="N49" s="1164"/>
    </row>
    <row r="50" spans="1:14" x14ac:dyDescent="0.15">
      <c r="A50" s="250"/>
      <c r="B50" s="246"/>
      <c r="C50" s="246"/>
      <c r="D50" s="246"/>
      <c r="E50" s="246"/>
      <c r="F50" s="246"/>
      <c r="G50" s="314"/>
      <c r="H50" s="315"/>
      <c r="I50" s="1161"/>
      <c r="J50" s="316" t="s">
        <v>502</v>
      </c>
      <c r="K50" s="317" t="s">
        <v>503</v>
      </c>
      <c r="L50" s="318" t="s">
        <v>504</v>
      </c>
      <c r="M50" s="319" t="s">
        <v>505</v>
      </c>
      <c r="N50" s="320" t="s">
        <v>506</v>
      </c>
    </row>
    <row r="51" spans="1:14" x14ac:dyDescent="0.15">
      <c r="A51" s="250"/>
      <c r="B51" s="246"/>
      <c r="C51" s="246"/>
      <c r="D51" s="246"/>
      <c r="E51" s="246"/>
      <c r="F51" s="246"/>
      <c r="G51" s="312" t="s">
        <v>507</v>
      </c>
      <c r="H51" s="313"/>
      <c r="I51" s="321">
        <v>2704822</v>
      </c>
      <c r="J51" s="322">
        <v>56428</v>
      </c>
      <c r="K51" s="323">
        <v>-22.3</v>
      </c>
      <c r="L51" s="324">
        <v>70489</v>
      </c>
      <c r="M51" s="325">
        <v>5.0999999999999996</v>
      </c>
      <c r="N51" s="326">
        <v>-27.4</v>
      </c>
    </row>
    <row r="52" spans="1:14" x14ac:dyDescent="0.15">
      <c r="A52" s="250"/>
      <c r="B52" s="246"/>
      <c r="C52" s="246"/>
      <c r="D52" s="246"/>
      <c r="E52" s="246"/>
      <c r="F52" s="246"/>
      <c r="G52" s="327"/>
      <c r="H52" s="328" t="s">
        <v>508</v>
      </c>
      <c r="I52" s="329">
        <v>1763148</v>
      </c>
      <c r="J52" s="330">
        <v>36783</v>
      </c>
      <c r="K52" s="331">
        <v>-13.8</v>
      </c>
      <c r="L52" s="332">
        <v>37817</v>
      </c>
      <c r="M52" s="333">
        <v>1.8</v>
      </c>
      <c r="N52" s="334">
        <v>-15.6</v>
      </c>
    </row>
    <row r="53" spans="1:14" x14ac:dyDescent="0.15">
      <c r="A53" s="250"/>
      <c r="B53" s="246"/>
      <c r="C53" s="246"/>
      <c r="D53" s="246"/>
      <c r="E53" s="246"/>
      <c r="F53" s="246"/>
      <c r="G53" s="312" t="s">
        <v>509</v>
      </c>
      <c r="H53" s="313"/>
      <c r="I53" s="321">
        <v>3261648</v>
      </c>
      <c r="J53" s="322">
        <v>68035</v>
      </c>
      <c r="K53" s="323">
        <v>20.6</v>
      </c>
      <c r="L53" s="324">
        <v>84389</v>
      </c>
      <c r="M53" s="325">
        <v>19.7</v>
      </c>
      <c r="N53" s="326">
        <v>0.9</v>
      </c>
    </row>
    <row r="54" spans="1:14" x14ac:dyDescent="0.15">
      <c r="A54" s="250"/>
      <c r="B54" s="246"/>
      <c r="C54" s="246"/>
      <c r="D54" s="246"/>
      <c r="E54" s="246"/>
      <c r="F54" s="246"/>
      <c r="G54" s="327"/>
      <c r="H54" s="328" t="s">
        <v>508</v>
      </c>
      <c r="I54" s="329">
        <v>2030955</v>
      </c>
      <c r="J54" s="330">
        <v>42364</v>
      </c>
      <c r="K54" s="331">
        <v>15.2</v>
      </c>
      <c r="L54" s="332">
        <v>44339</v>
      </c>
      <c r="M54" s="333">
        <v>17.2</v>
      </c>
      <c r="N54" s="334">
        <v>-2</v>
      </c>
    </row>
    <row r="55" spans="1:14" x14ac:dyDescent="0.15">
      <c r="A55" s="250"/>
      <c r="B55" s="246"/>
      <c r="C55" s="246"/>
      <c r="D55" s="246"/>
      <c r="E55" s="246"/>
      <c r="F55" s="246"/>
      <c r="G55" s="312" t="s">
        <v>510</v>
      </c>
      <c r="H55" s="313"/>
      <c r="I55" s="321">
        <v>2647557</v>
      </c>
      <c r="J55" s="322">
        <v>55345</v>
      </c>
      <c r="K55" s="323">
        <v>-18.7</v>
      </c>
      <c r="L55" s="324">
        <v>83623</v>
      </c>
      <c r="M55" s="325">
        <v>-0.9</v>
      </c>
      <c r="N55" s="326">
        <v>-17.8</v>
      </c>
    </row>
    <row r="56" spans="1:14" x14ac:dyDescent="0.15">
      <c r="A56" s="250"/>
      <c r="B56" s="246"/>
      <c r="C56" s="246"/>
      <c r="D56" s="246"/>
      <c r="E56" s="246"/>
      <c r="F56" s="246"/>
      <c r="G56" s="327"/>
      <c r="H56" s="328" t="s">
        <v>508</v>
      </c>
      <c r="I56" s="329">
        <v>2013359</v>
      </c>
      <c r="J56" s="330">
        <v>42088</v>
      </c>
      <c r="K56" s="331">
        <v>-0.7</v>
      </c>
      <c r="L56" s="332">
        <v>48787</v>
      </c>
      <c r="M56" s="333">
        <v>10</v>
      </c>
      <c r="N56" s="334">
        <v>-10.7</v>
      </c>
    </row>
    <row r="57" spans="1:14" x14ac:dyDescent="0.15">
      <c r="A57" s="250"/>
      <c r="B57" s="246"/>
      <c r="C57" s="246"/>
      <c r="D57" s="246"/>
      <c r="E57" s="246"/>
      <c r="F57" s="246"/>
      <c r="G57" s="312" t="s">
        <v>511</v>
      </c>
      <c r="H57" s="313"/>
      <c r="I57" s="321">
        <v>2271671</v>
      </c>
      <c r="J57" s="322">
        <v>47545</v>
      </c>
      <c r="K57" s="323">
        <v>-14.1</v>
      </c>
      <c r="L57" s="324">
        <v>87974</v>
      </c>
      <c r="M57" s="325">
        <v>5.2</v>
      </c>
      <c r="N57" s="326">
        <v>-19.3</v>
      </c>
    </row>
    <row r="58" spans="1:14" x14ac:dyDescent="0.15">
      <c r="A58" s="250"/>
      <c r="B58" s="246"/>
      <c r="C58" s="246"/>
      <c r="D58" s="246"/>
      <c r="E58" s="246"/>
      <c r="F58" s="246"/>
      <c r="G58" s="327"/>
      <c r="H58" s="328" t="s">
        <v>508</v>
      </c>
      <c r="I58" s="329">
        <v>1579796</v>
      </c>
      <c r="J58" s="330">
        <v>33065</v>
      </c>
      <c r="K58" s="331">
        <v>-21.4</v>
      </c>
      <c r="L58" s="332">
        <v>48183</v>
      </c>
      <c r="M58" s="333">
        <v>-1.2</v>
      </c>
      <c r="N58" s="334">
        <v>-20.2</v>
      </c>
    </row>
    <row r="59" spans="1:14" x14ac:dyDescent="0.15">
      <c r="A59" s="250"/>
      <c r="B59" s="246"/>
      <c r="C59" s="246"/>
      <c r="D59" s="246"/>
      <c r="E59" s="246"/>
      <c r="F59" s="246"/>
      <c r="G59" s="312" t="s">
        <v>512</v>
      </c>
      <c r="H59" s="313"/>
      <c r="I59" s="321">
        <v>3004144</v>
      </c>
      <c r="J59" s="322">
        <v>62645</v>
      </c>
      <c r="K59" s="323">
        <v>31.8</v>
      </c>
      <c r="L59" s="324">
        <v>78864</v>
      </c>
      <c r="M59" s="325">
        <v>-10.4</v>
      </c>
      <c r="N59" s="326">
        <v>42.2</v>
      </c>
    </row>
    <row r="60" spans="1:14" x14ac:dyDescent="0.15">
      <c r="A60" s="250"/>
      <c r="B60" s="246"/>
      <c r="C60" s="246"/>
      <c r="D60" s="246"/>
      <c r="E60" s="246"/>
      <c r="F60" s="246"/>
      <c r="G60" s="327"/>
      <c r="H60" s="328" t="s">
        <v>508</v>
      </c>
      <c r="I60" s="335">
        <v>1679780</v>
      </c>
      <c r="J60" s="330">
        <v>35028</v>
      </c>
      <c r="K60" s="331">
        <v>5.9</v>
      </c>
      <c r="L60" s="332">
        <v>46136</v>
      </c>
      <c r="M60" s="333">
        <v>-4.2</v>
      </c>
      <c r="N60" s="334">
        <v>10.1</v>
      </c>
    </row>
    <row r="61" spans="1:14" x14ac:dyDescent="0.15">
      <c r="A61" s="250"/>
      <c r="B61" s="246"/>
      <c r="C61" s="246"/>
      <c r="D61" s="246"/>
      <c r="E61" s="246"/>
      <c r="F61" s="246"/>
      <c r="G61" s="312" t="s">
        <v>513</v>
      </c>
      <c r="H61" s="336"/>
      <c r="I61" s="337">
        <v>2777968</v>
      </c>
      <c r="J61" s="338">
        <v>58000</v>
      </c>
      <c r="K61" s="339">
        <v>-0.5</v>
      </c>
      <c r="L61" s="340">
        <v>81068</v>
      </c>
      <c r="M61" s="341">
        <v>3.7</v>
      </c>
      <c r="N61" s="326">
        <v>-4.2</v>
      </c>
    </row>
    <row r="62" spans="1:14" x14ac:dyDescent="0.15">
      <c r="A62" s="250"/>
      <c r="B62" s="246"/>
      <c r="C62" s="246"/>
      <c r="D62" s="246"/>
      <c r="E62" s="246"/>
      <c r="F62" s="246"/>
      <c r="G62" s="327"/>
      <c r="H62" s="328" t="s">
        <v>508</v>
      </c>
      <c r="I62" s="329">
        <v>1813408</v>
      </c>
      <c r="J62" s="330">
        <v>37866</v>
      </c>
      <c r="K62" s="331">
        <v>-3</v>
      </c>
      <c r="L62" s="332">
        <v>45052</v>
      </c>
      <c r="M62" s="333">
        <v>4.7</v>
      </c>
      <c r="N62" s="334">
        <v>-7.7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customSheetViews>
    <customSheetView guid="{9F1A8E4A-E41E-4E9E-B5B5-3FB0752C7168}" showPageBreaks="1" showGridLines="0" fitToPage="1" hiddenRows="1" hiddenColumns="1" view="pageBreakPreview" topLeftCell="A55">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 guid="{9AD4D283-7FD1-4D2C-9A6E-F05E598A6ED3}" showPageBreaks="1" showGridLines="0" fitToPage="1" hiddenRows="1" hiddenColumns="1" view="pageBreakPreview" topLeftCell="A55">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9F1A8E4A-E41E-4E9E-B5B5-3FB0752C7168}" showGridLines="0" fitToPage="1" hiddenRows="1" hiddenColumns="1" topLeftCell="A94">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9AD4D283-7FD1-4D2C-9A6E-F05E598A6ED3}" showGridLines="0" fitToPage="1" hiddenRows="1" hiddenColumns="1" topLeftCell="A94">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9F1A8E4A-E41E-4E9E-B5B5-3FB0752C7168}" showGridLines="0" fitToPage="1" hiddenRows="1" hiddenColumns="1">
      <selection activeCell="B23" sqref="B22:B23"/>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9AD4D283-7FD1-4D2C-9A6E-F05E598A6ED3}" showGridLines="0" fitToPage="1" hiddenRows="1" hiddenColumns="1">
      <selection activeCell="B23" sqref="B22:B23"/>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4" t="s">
        <v>3</v>
      </c>
      <c r="D47" s="1174"/>
      <c r="E47" s="1175"/>
      <c r="F47" s="11">
        <v>19.309999999999999</v>
      </c>
      <c r="G47" s="12">
        <v>18.47</v>
      </c>
      <c r="H47" s="12">
        <v>18.68</v>
      </c>
      <c r="I47" s="12">
        <v>19.59</v>
      </c>
      <c r="J47" s="13">
        <v>20.09</v>
      </c>
    </row>
    <row r="48" spans="2:10" ht="57.75" customHeight="1" x14ac:dyDescent="0.15">
      <c r="B48" s="14"/>
      <c r="C48" s="1176" t="s">
        <v>4</v>
      </c>
      <c r="D48" s="1176"/>
      <c r="E48" s="1177"/>
      <c r="F48" s="15">
        <v>5.17</v>
      </c>
      <c r="G48" s="16">
        <v>4.26</v>
      </c>
      <c r="H48" s="16">
        <v>4.57</v>
      </c>
      <c r="I48" s="16">
        <v>4.83</v>
      </c>
      <c r="J48" s="17">
        <v>6.23</v>
      </c>
    </row>
    <row r="49" spans="2:10" ht="57.75" customHeight="1" thickBot="1" x14ac:dyDescent="0.2">
      <c r="B49" s="18"/>
      <c r="C49" s="1178" t="s">
        <v>5</v>
      </c>
      <c r="D49" s="1178"/>
      <c r="E49" s="1179"/>
      <c r="F49" s="19" t="s">
        <v>520</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customSheetViews>
    <customSheetView guid="{9F1A8E4A-E41E-4E9E-B5B5-3FB0752C7168}"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 guid="{9AD4D283-7FD1-4D2C-9A6E-F05E598A6ED3}"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2018-10-30T02:52:07Z</cp:lastPrinted>
  <dcterms:created xsi:type="dcterms:W3CDTF">2018-01-24T05:11:07Z</dcterms:created>
  <dcterms:modified xsi:type="dcterms:W3CDTF">2018-10-30T02:52:13Z</dcterms:modified>
  <cp:category/>
</cp:coreProperties>
</file>