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80" firstSheet="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AM35" i="9"/>
  <c r="C35" i="9"/>
  <c r="BW34" i="9"/>
  <c r="BW35" i="9" s="1"/>
  <c r="BW36" i="9" s="1"/>
  <c r="BW37" i="9" s="1"/>
  <c r="BW38" i="9" s="1"/>
  <c r="BW39" i="9" s="1"/>
  <c r="BW40" i="9" s="1"/>
  <c r="BW41" i="9" s="1"/>
  <c r="U34" i="9"/>
  <c r="U35" i="9" s="1"/>
  <c r="U36" i="9" s="1"/>
  <c r="C34" i="9"/>
  <c r="CO34" i="9" l="1"/>
  <c r="CO35" i="9" s="1"/>
  <c r="CO36" i="9" s="1"/>
  <c r="CO37" i="9" s="1"/>
  <c r="AM34"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<sst xmlns="http://schemas.openxmlformats.org/spreadsheetml/2006/main" count="1080" uniqueCount="567">
  <si>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</si>
  <si>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</si>
  <si>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</si>
  <si>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</si>
  <si>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</si>
  <si>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</si>
  <si>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</si>
  <si>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</si>
  <si>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</si>
  <si>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</si>
  <si>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</si>
  <si>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</si>
  <si>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</si>
  <si>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</si>
  <si>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</si>
  <si>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</si>
  <si>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</si>
  <si>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</si>
  <si>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</si>
  <si>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</si>
  <si>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</si>
  <si>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</si>
  <si>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</si>
  <si>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</si>
  <si>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</si>
  <si>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</si>
  <si>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</si>
  <si>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</si>
  <si>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</si>
  <si>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</si>
  <si>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</si>
  <si>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</si>
  <si>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</si>
  <si>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</si>
  <si>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</si>
  <si>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</si>
  <si>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</si>
  <si>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</si>
  <si>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</si>
  <si>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</si>
  <si>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</si>
  <si>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</si>
  <si>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</si>
  <si>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</si>
  <si>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</si>
  <si>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</si>
  <si>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</si>
  <si>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</si>
  <si>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</si>
  <si>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</si>
  <si>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</si>
  <si>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</si>
  <si>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</si>
  <si>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</si>
  <si>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</si>
  <si>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</si>
  <si>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</si>
  <si>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</si>
  <si>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</si>
  <si>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</si>
  <si>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</si>
  <si>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</si>
  <si>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</si>
  <si>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</si>
  <si>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</si>
  <si>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</si>
  <si>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</si>
  <si>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</si>
  <si>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</si>
  <si>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</si>
  <si>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</si>
  <si>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</si>
  <si>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</si>
  <si>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</si>
  <si>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</si>
  <si>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</si>
  <si>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</si>
  <si>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</si>
  <si>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</si>
  <si>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</si>
  <si>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</si>
  <si>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</si>
  <si>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伊豆の国市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</si>
  <si>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</si>
  <si>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</si>
  <si>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</si>
  <si>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</si>
  <si>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</si>
  <si>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</si>
  <si>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</si>
  <si>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</si>
  <si>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</si>
  <si>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</si>
  <si>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</si>
  <si>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</si>
  <si>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</si>
  <si>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</si>
  <si>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</si>
  <si>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</si>
  <si>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</si>
  <si>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</si>
  <si>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</si>
  <si>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</si>
  <si>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</si>
  <si>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</si>
  <si>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</si>
  <si>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</si>
  <si>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</si>
  <si>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</si>
  <si>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</si>
  <si>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</si>
  <si>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</si>
  <si>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</si>
  <si>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</si>
  <si>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</si>
  <si>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</si>
  <si>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</si>
  <si>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</si>
  <si>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</si>
  <si>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</si>
  <si>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</si>
  <si>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</si>
  <si>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</si>
  <si>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</si>
  <si>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</si>
  <si>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</si>
  <si>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</si>
  <si>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</si>
  <si>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</si>
  <si>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</si>
  <si>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</si>
  <si>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</si>
  <si>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</si>
  <si>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</si>
  <si>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</si>
  <si>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</si>
  <si>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</si>
  <si>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</si>
  <si>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</si>
  <si>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</si>
  <si>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</si>
  <si>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</si>
  <si>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</si>
  <si>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</si>
  <si>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</si>
  <si>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</si>
  <si>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</si>
  <si>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</si>
  <si>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</si>
  <si>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</si>
  <si>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</si>
  <si>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</si>
  <si>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</si>
  <si>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</si>
  <si>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</si>
  <si>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</si>
  <si>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</si>
  <si>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</si>
  <si>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</si>
  <si>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</si>
  <si>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</si>
  <si>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</si>
  <si>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</si>
  <si>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</si>
  <si>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</si>
  <si>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</si>
  <si>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</si>
  <si>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</si>
  <si>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</si>
  <si>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</si>
  <si>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</si>
  <si>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</si>
  <si>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</si>
  <si>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</si>
  <si>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</si>
  <si>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</si>
  <si>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</si>
  <si>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</si>
  <si>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</si>
  <si>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</si>
  <si>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</si>
  <si>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</si>
  <si>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</si>
  <si>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</si>
  <si>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</si>
  <si>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</si>
  <si>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</si>
  <si>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</si>
  <si>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</si>
  <si>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</si>
  <si>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</si>
  <si>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</si>
  <si>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</si>
  <si>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</si>
  <si>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</si>
  <si>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静岡県伊豆の国市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</si>
  <si>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</si>
  <si>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</si>
  <si>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</si>
  <si>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</si>
  <si>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</si>
  <si>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</si>
  <si>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</si>
  <si>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</si>
  <si>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</si>
  <si>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</si>
  <si>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</si>
  <si>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</si>
  <si>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</si>
  <si>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</si>
  <si>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</si>
  <si>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</si>
  <si>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</si>
  <si>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</si>
  <si>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</si>
  <si>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</si>
  <si>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</si>
  <si>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</si>
  <si>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</si>
  <si>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</si>
  <si>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</si>
  <si>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</si>
  <si>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</si>
  <si>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</si>
  <si>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</si>
  <si>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</si>
  <si>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</si>
  <si>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</si>
  <si>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</si>
  <si>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</si>
  <si>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</si>
  <si>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</si>
  <si>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</si>
  <si>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</si>
  <si>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</si>
  <si>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</si>
  <si>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</si>
  <si>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</si>
  <si>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</si>
  <si>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</si>
  <si>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</si>
  <si>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</si>
  <si>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</si>
  <si>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</si>
  <si>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</si>
  <si>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</si>
  <si>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</si>
  <si>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</si>
  <si>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</si>
  <si>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</si>
  <si>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</si>
  <si>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</si>
  <si>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</si>
  <si>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</si>
  <si>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</si>
  <si>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</si>
  <si>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</si>
  <si>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</si>
  <si>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</si>
  <si>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</si>
  <si>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</si>
  <si>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</si>
  <si>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</si>
  <si>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</si>
  <si>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</si>
  <si>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</si>
  <si>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</si>
  <si>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</si>
  <si>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</si>
  <si>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</si>
  <si>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</si>
  <si>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</si>
  <si>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</si>
  <si>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</si>
  <si>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</si>
  <si>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</si>
  <si>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</si>
  <si>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</si>
  <si>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</si>
  <si>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</si>
  <si>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</si>
  <si>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</si>
  <si>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</si>
  <si>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</si>
  <si>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</si>
  <si>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</si>
  <si>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</si>
  <si>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</si>
  <si>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</si>
  <si>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</si>
  <si>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</si>
  <si>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</si>
  <si>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</si>
  <si>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</si>
  <si>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</si>
  <si>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</si>
  <si>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</si>
  <si>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</si>
  <si>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</si>
  <si>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</si>
  <si>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</si>
  <si>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</si>
  <si>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</si>
  <si>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</si>
  <si>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</si>
  <si>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</si>
  <si>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</si>
  <si>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</si>
  <si>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</si>
  <si>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</si>
  <si>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</si>
  <si>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</si>
  <si>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</si>
  <si>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</si>
  <si>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</si>
  <si>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</si>
  <si>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</si>
  <si>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</si>
  <si>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</si>
  <si>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</si>
  <si>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</si>
  <si>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</si>
  <si>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</si>
  <si>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</si>
  <si>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</si>
  <si>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</si>
  <si>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</si>
  <si>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</si>
  <si>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</si>
  <si>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</si>
  <si>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</si>
  <si>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</si>
  <si>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</si>
  <si>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</si>
  <si>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</si>
  <si>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</si>
  <si>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</si>
  <si>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</si>
  <si>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</si>
  <si>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</si>
  <si>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</si>
  <si>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</si>
  <si>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</si>
  <si>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</si>
  <si>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</si>
  <si>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静岡県伊豆の国市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</si>
  <si>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</si>
  <si>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</si>
  <si>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</si>
  <si>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</si>
  <si>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</si>
  <si>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</si>
  <si>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</si>
  <si>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</si>
  <si>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</si>
  <si>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</si>
  <si>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</si>
  <si>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</si>
  <si>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</si>
  <si>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</si>
  <si>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</si>
  <si>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</si>
  <si>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</si>
  <si>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</si>
  <si>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</si>
  <si>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</si>
  <si>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楠木及び天野揚水場管理特別会計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</si>
  <si>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</si>
  <si>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</si>
  <si>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</si>
  <si>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</si>
  <si>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</si>
  <si>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</si>
  <si>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</si>
  <si>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</si>
  <si>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</si>
  <si>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</si>
  <si>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</si>
  <si>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</si>
  <si>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</si>
  <si>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</si>
  <si>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</si>
  <si>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</si>
  <si>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</si>
  <si>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</si>
  <si>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簡易水道等事業特別会計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</si>
  <si>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</si>
  <si>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</si>
  <si>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</si>
  <si>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</si>
  <si>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</si>
  <si>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</si>
  <si>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</si>
  <si>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</si>
  <si>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</si>
  <si>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</si>
  <si>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</si>
  <si>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</si>
  <si>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</si>
  <si>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</si>
  <si>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</si>
  <si>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</si>
  <si>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</si>
  <si>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</si>
  <si>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</si>
  <si>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</si>
  <si>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</si>
  <si>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</si>
  <si>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</si>
  <si>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</si>
  <si>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</si>
  <si>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</si>
  <si>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</si>
  <si>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</si>
  <si>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</si>
  <si>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</si>
  <si>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</si>
  <si>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</si>
  <si>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</si>
  <si>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</si>
  <si>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</si>
  <si>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</si>
  <si>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</si>
  <si>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</si>
  <si>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</si>
  <si>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</si>
  <si>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</si>
  <si>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</si>
  <si>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</si>
  <si>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</si>
  <si>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</si>
  <si>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</si>
  <si>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</si>
  <si>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</si>
  <si>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</si>
  <si>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</si>
  <si>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</si>
  <si>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</si>
  <si>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</si>
  <si>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</si>
  <si>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</si>
  <si>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</si>
  <si>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</si>
  <si>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</si>
  <si>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</si>
  <si>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</si>
  <si>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</si>
  <si>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</si>
  <si>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</si>
  <si>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</si>
  <si>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</si>
  <si>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</si>
  <si>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</si>
  <si>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</si>
  <si>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</si>
  <si>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</si>
  <si>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</si>
  <si>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</si>
  <si>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</si>
  <si>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</si>
  <si>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</si>
  <si>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</si>
  <si>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</si>
  <si>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</si>
  <si>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</si>
  <si>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</si>
  <si>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</si>
  <si>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</si>
  <si>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</si>
  <si>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</si>
  <si>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</si>
  <si>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</si>
  <si>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</si>
  <si>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</si>
  <si>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</si>
  <si>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</si>
  <si>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</si>
  <si>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</si>
  <si>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</si>
  <si>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</si>
  <si>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</si>
  <si>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</si>
  <si>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</si>
  <si>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</si>
  <si>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</si>
  <si>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</si>
  <si>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</si>
  <si>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</si>
  <si>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</si>
  <si>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</si>
  <si>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</si>
  <si>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</si>
  <si>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</si>
  <si>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</si>
  <si>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</si>
  <si>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</si>
  <si>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</si>
  <si>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</si>
  <si>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</si>
  <si>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</si>
  <si>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</si>
  <si>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</si>
  <si>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</si>
  <si>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</si>
  <si>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</si>
  <si>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</si>
  <si>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</si>
  <si>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</si>
  <si>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</si>
  <si>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</si>
  <si>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</si>
  <si>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</si>
  <si>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</si>
  <si>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</si>
  <si>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</si>
  <si>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</si>
  <si>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</si>
  <si>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</si>
  <si>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</si>
  <si>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</si>
  <si>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</si>
  <si>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</si>
  <si>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</si>
  <si>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3.42</t>
  </si>
  <si>
    <t>▲ 1.62</t>
  </si>
  <si>
    <t>▲ 6.78</t>
  </si>
  <si>
    <t>上水道事業会計</t>
  </si>
  <si>
    <t>一般会計</t>
  </si>
  <si>
    <t>国民健康保険特別会計</t>
  </si>
  <si>
    <t>介護保険特別会計</t>
  </si>
  <si>
    <t>下水道事業特別会計</t>
  </si>
  <si>
    <t>楠木及び天野揚水場管理特別会計</t>
  </si>
  <si>
    <t>簡易水道等事業特別会計</t>
  </si>
  <si>
    <t>後期高齢者医療特別会計</t>
  </si>
  <si>
    <t>その他会計（赤字）</t>
  </si>
  <si>
    <t>その他会計（黒字）</t>
  </si>
  <si>
    <t>駿豆学園管理組合</t>
    <rPh sb="0" eb="2">
      <t>スンズ</t>
    </rPh>
    <rPh sb="2" eb="4">
      <t>ガクエン</t>
    </rPh>
    <rPh sb="4" eb="6">
      <t>カンリ</t>
    </rPh>
    <rPh sb="6" eb="8">
      <t>クミアイ</t>
    </rPh>
    <phoneticPr fontId="2"/>
  </si>
  <si>
    <t>静岡県市町総合事務組合</t>
    <rPh sb="0" eb="3">
      <t>シズオカケン</t>
    </rPh>
    <rPh sb="3" eb="5">
      <t>シマチ</t>
    </rPh>
    <rPh sb="5" eb="7">
      <t>ソウゴウ</t>
    </rPh>
    <rPh sb="7" eb="9">
      <t>ジム</t>
    </rPh>
    <rPh sb="9" eb="11">
      <t>クミアイ</t>
    </rPh>
    <phoneticPr fontId="2"/>
  </si>
  <si>
    <t>三島市外五ヶ市町箱根山組合</t>
    <rPh sb="0" eb="3">
      <t>ミシマシ</t>
    </rPh>
    <rPh sb="3" eb="4">
      <t>ソト</t>
    </rPh>
    <rPh sb="4" eb="5">
      <t>ゴ</t>
    </rPh>
    <rPh sb="6" eb="7">
      <t>シ</t>
    </rPh>
    <rPh sb="7" eb="8">
      <t>マチ</t>
    </rPh>
    <rPh sb="8" eb="10">
      <t>ハコネ</t>
    </rPh>
    <rPh sb="10" eb="11">
      <t>ヤマ</t>
    </rPh>
    <rPh sb="11" eb="13">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</si>
  <si>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</si>
  <si>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静岡県地方税滞納整理機構</t>
    <rPh sb="0" eb="3">
      <t>シズオカケン</t>
    </rPh>
    <rPh sb="3" eb="5">
      <t>チホウ</t>
    </rPh>
    <rPh sb="5" eb="6">
      <t>ゼイ</t>
    </rPh>
    <rPh sb="6" eb="8">
      <t>タイノウ</t>
    </rPh>
    <rPh sb="8" eb="10">
      <t>セイリ</t>
    </rPh>
    <rPh sb="10" eb="12">
      <t>キコウ</t>
    </rPh>
    <phoneticPr fontId="2"/>
  </si>
  <si>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2"/>
  </si>
  <si>
    <t>普通会計分</t>
    <rPh sb="0" eb="2">
      <t>フツウ</t>
    </rPh>
    <rPh sb="2" eb="4">
      <t>カイケイ</t>
    </rPh>
    <rPh sb="4" eb="5">
      <t>ブン</t>
    </rPh>
    <phoneticPr fontId="2"/>
  </si>
  <si>
    <t>事業会計分</t>
    <rPh sb="0" eb="2">
      <t>ジギョウ</t>
    </rPh>
    <rPh sb="2" eb="4">
      <t>カイケイ</t>
    </rPh>
    <rPh sb="4" eb="5">
      <t>ブン</t>
    </rPh>
    <phoneticPr fontId="2"/>
  </si>
  <si>
    <t>伊豆の国市土地開発公社</t>
    <rPh sb="0" eb="2">
      <t>イズ</t>
    </rPh>
    <rPh sb="3" eb="5">
      <t>クニシ</t>
    </rPh>
    <rPh sb="5" eb="7">
      <t>トチ</t>
    </rPh>
    <rPh sb="7" eb="9">
      <t>カイハツ</t>
    </rPh>
    <rPh sb="9" eb="11">
      <t>コウシャ</t>
    </rPh>
    <phoneticPr fontId="2"/>
  </si>
  <si>
    <t>大仁まごごろ市場</t>
    <rPh sb="0" eb="2">
      <t>オオヒト</t>
    </rPh>
    <rPh sb="6" eb="8">
      <t>イチバ</t>
    </rPh>
    <phoneticPr fontId="2"/>
  </si>
  <si>
    <t>伊豆保健医療センター</t>
    <rPh sb="0" eb="2">
      <t>イズ</t>
    </rPh>
    <rPh sb="2" eb="4">
      <t>ホケン</t>
    </rPh>
    <rPh sb="4" eb="6">
      <t>イリョウ</t>
    </rPh>
    <phoneticPr fontId="2"/>
  </si>
  <si>
    <t>ＦＭいずのくに</t>
    <phoneticPr fontId="2"/>
  </si>
  <si>
    <t>-</t>
    <phoneticPr fontId="2"/>
  </si>
  <si>
    <t>-</t>
    <phoneticPr fontId="2"/>
  </si>
  <si>
    <t>-</t>
    <phoneticPr fontId="2"/>
  </si>
  <si>
    <t>-</t>
    <phoneticPr fontId="2"/>
  </si>
  <si>
    <t>駿東伊豆地区消防組合</t>
    <rPh sb="0" eb="2">
      <t>スントウ</t>
    </rPh>
    <rPh sb="2" eb="4">
      <t>イズ</t>
    </rPh>
    <rPh sb="4" eb="6">
      <t>チク</t>
    </rPh>
    <rPh sb="6" eb="8">
      <t>ショウボウ</t>
    </rPh>
    <rPh sb="8" eb="10">
      <t>クミアイ</t>
    </rPh>
    <phoneticPr fontId="2"/>
  </si>
  <si>
    <t>-</t>
    <phoneticPr fontId="2"/>
  </si>
  <si>
    <t>▲0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</si>
  <si>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</si>
  <si>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</si>
  <si>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</si>
  <si>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</si>
  <si>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</si>
  <si>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</si>
  <si>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</si>
  <si>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</si>
  <si>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</si>
  <si>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</si>
  <si>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</si>
  <si>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将来負担比率、実質公債費比率共に、類似団体に比べて、少ない数値で推移し、数値も減少しているが、平成27年度から、将来負担比率が類似団体平均を上回った。
今後とも、投資的経費の精査を行い、有利な地方債を活用した社会基盤整備、老朽化対策を進めながら、健全な財政運営に努める。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</si>
</sst>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66954</c:v>
                </c:pt>
              </c:numCache>
            </c:numRef>
          </c:val>
          <c:smooth val="0"/>
          <c:extLst xmlns:c16r2="http://schemas.microsoft.com/office/drawing/2015/06/chart">
            <c:ext xmlns:c16="http://schemas.microsoft.com/office/drawing/2014/chart" uri="{C3380CC4-5D6E-409C-BE32-E72D297353CC}">
              <c16:uniqueId val="{00000000-AC47-4478-B951-D476B184AB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47203</c:v>
                </c:pt>
                <c:pt idx="1">
                  <c:v>48621</c:v>
                </c:pt>
                <c:pt idx="2">
                  <c:v>40470</c:v>
                </c:pt>
                <c:pt idx="3">
                  <c:v>40087</c:v>
                </c:pt>
                <c:pt idx="4">
                  <c:v>43295</c:v>
                </c:pt>
              </c:numCache>
            </c:numRef>
          </c:val>
          <c:smooth val="0"/>
          <c:extLst xmlns:c16r2="http://schemas.microsoft.com/office/drawing/2015/06/chart">
            <c:ext xmlns:c16="http://schemas.microsoft.com/office/drawing/2014/chart" uri="{C3380CC4-5D6E-409C-BE32-E72D297353CC}">
              <c16:uniqueId val="{00000001-AC47-4478-B951-D476B184AB4B}"/>
            </c:ext>
          </c:extLst>
        </c:ser>
        <c:dLbls>
          <c:showLegendKey val="0"/>
          <c:showVal val="0"/>
          <c:showCatName val="0"/>
          <c:showSerName val="0"/>
          <c:showPercent val="0"/>
          <c:showBubbleSize val="0"/>
        </c:dLbls>
        <c:marker val="1"/>
        <c:smooth val="0"/>
        <c:axId val="117580160"/>
        <c:axId val="117596544"/>
      </c:lineChart>
      <c:catAx>
        <c:axId val="117580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596544"/>
        <c:crosses val="autoZero"/>
        <c:auto val="1"/>
        <c:lblAlgn val="ctr"/>
        <c:lblOffset val="100"/>
        <c:tickLblSkip val="1"/>
        <c:tickMarkSkip val="1"/>
        <c:noMultiLvlLbl val="0"/>
      </c:catAx>
      <c:valAx>
        <c:axId val="1175965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58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6.08</c:v>
                </c:pt>
                <c:pt idx="1">
                  <c:v>7.26</c:v>
                </c:pt>
                <c:pt idx="2">
                  <c:v>7.26</c:v>
                </c:pt>
                <c:pt idx="3">
                  <c:v>3.28</c:v>
                </c:pt>
                <c:pt idx="4">
                  <c:v>3.64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26.93</c:v>
                </c:pt>
                <c:pt idx="1">
                  <c:v>24.05</c:v>
                </c:pt>
                <c:pt idx="2">
                  <c:v>29.63</c:v>
                </c:pt>
                <c:pt idx="3">
                  <c:v>26.04</c:v>
                </c:pt>
                <c:pt idx="4">
                  <c:v>34.450000000000003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4054144"/>
        <c:axId val="104056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-3.42</c:v>
                </c:pt>
                <c:pt idx="1">
                  <c:v>-1.62</c:v>
                </c:pt>
                <c:pt idx="2">
                  <c:v>5.78</c:v>
                </c:pt>
                <c:pt idx="3">
                  <c:v>-6.78</c:v>
                </c:pt>
                <c:pt idx="4">
                  <c:v>7.49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4054144"/>
        <c:axId val="104056320"/>
      </c:lineChart>
      <c:catAx>
        <c:axId val="10405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056320"/>
        <c:crosses val="autoZero"/>
        <c:auto val="1"/>
        <c:lblAlgn val="ctr"/>
        <c:lblOffset val="100"/>
        <c:tickLblSkip val="1"/>
        <c:tickMarkSkip val="1"/>
        <c:noMultiLvlLbl val="0"/>
      </c:catAx>
      <c:valAx>
        <c:axId val="10405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5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3.63</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楠木及び天野揚水場管理特別会計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0.04</c:v>
                </c:pt>
                <c:pt idx="4">
                  <c:v>#N/A</c:v>
                </c:pt>
                <c:pt idx="5">
                  <c:v>0.01</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0.59</c:v>
                </c:pt>
                <c:pt idx="2">
                  <c:v>#N/A</c:v>
                </c:pt>
                <c:pt idx="3">
                  <c:v>0.26</c:v>
                </c:pt>
                <c:pt idx="4">
                  <c:v>#N/A</c:v>
                </c:pt>
                <c:pt idx="5">
                  <c:v>0.13</c:v>
                </c:pt>
                <c:pt idx="6">
                  <c:v>#N/A</c:v>
                </c:pt>
                <c:pt idx="7">
                  <c:v>0.31</c:v>
                </c:pt>
                <c:pt idx="8">
                  <c:v>#N/A</c:v>
                </c:pt>
                <c:pt idx="9">
                  <c:v>0.17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0.59</c:v>
                </c:pt>
                <c:pt idx="2">
                  <c:v>#N/A</c:v>
                </c:pt>
                <c:pt idx="3">
                  <c:v>0.48</c:v>
                </c:pt>
                <c:pt idx="4">
                  <c:v>#N/A</c:v>
                </c:pt>
                <c:pt idx="5">
                  <c:v>0.26</c:v>
                </c:pt>
                <c:pt idx="6">
                  <c:v>#N/A</c:v>
                </c:pt>
                <c:pt idx="7">
                  <c:v>0.75</c:v>
                </c:pt>
                <c:pt idx="8">
                  <c:v>#N/A</c:v>
                </c:pt>
                <c:pt idx="9">
                  <c:v>1.1599999999999999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2.02</c:v>
                </c:pt>
                <c:pt idx="2">
                  <c:v>#N/A</c:v>
                </c:pt>
                <c:pt idx="3">
                  <c:v>0.55000000000000004</c:v>
                </c:pt>
                <c:pt idx="4">
                  <c:v>#N/A</c:v>
                </c:pt>
                <c:pt idx="5">
                  <c:v>1.24</c:v>
                </c:pt>
                <c:pt idx="6">
                  <c:v>#N/A</c:v>
                </c:pt>
                <c:pt idx="7">
                  <c:v>1.55</c:v>
                </c:pt>
                <c:pt idx="8">
                  <c:v>#N/A</c:v>
                </c:pt>
                <c:pt idx="9">
                  <c:v>2.3199999999999998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6.05</c:v>
                </c:pt>
                <c:pt idx="2">
                  <c:v>#N/A</c:v>
                </c:pt>
                <c:pt idx="3">
                  <c:v>7.22</c:v>
                </c:pt>
                <c:pt idx="4">
                  <c:v>#N/A</c:v>
                </c:pt>
                <c:pt idx="5">
                  <c:v>7.25</c:v>
                </c:pt>
                <c:pt idx="6">
                  <c:v>#N/A</c:v>
                </c:pt>
                <c:pt idx="7">
                  <c:v>3.23</c:v>
                </c:pt>
                <c:pt idx="8">
                  <c:v>#N/A</c:v>
                </c:pt>
                <c:pt idx="9">
                  <c:v>3.59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5.79</c:v>
                </c:pt>
                <c:pt idx="2">
                  <c:v>#N/A</c:v>
                </c:pt>
                <c:pt idx="3">
                  <c:v>6.06</c:v>
                </c:pt>
                <c:pt idx="4">
                  <c:v>#N/A</c:v>
                </c:pt>
                <c:pt idx="5">
                  <c:v>6.41</c:v>
                </c:pt>
                <c:pt idx="6">
                  <c:v>#N/A</c:v>
                </c:pt>
                <c:pt idx="7">
                  <c:v>7.72</c:v>
                </c:pt>
                <c:pt idx="8">
                  <c:v>#N/A</c:v>
                </c:pt>
                <c:pt idx="9">
                  <c:v>6.86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4392960"/>
        <c:axId val="110297088"/>
      </c:barChart>
      <c:catAx>
        <c:axId val="10439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297088"/>
        <c:crosses val="autoZero"/>
        <c:auto val="1"/>
        <c:lblAlgn val="ctr"/>
        <c:lblOffset val="100"/>
        <c:tickLblSkip val="1"/>
        <c:tickMarkSkip val="1"/>
        <c:noMultiLvlLbl val="0"/>
      </c:catAx>
      <c:valAx>
        <c:axId val="11029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92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1313</c:v>
                </c:pt>
                <c:pt idx="5">
                  <c:v>1354</c:v>
                </c:pt>
                <c:pt idx="8">
                  <c:v>1437</c:v>
                </c:pt>
                <c:pt idx="11">
                  <c:v>1380</c:v>
                </c:pt>
                <c:pt idx="14">
                  <c:v>1354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21</c:v>
                </c:pt>
                <c:pt idx="3">
                  <c:v>21</c:v>
                </c:pt>
                <c:pt idx="6">
                  <c:v>20</c:v>
                </c:pt>
                <c:pt idx="9">
                  <c:v>1</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c:v>
                </c:pt>
                <c:pt idx="3">
                  <c:v>36</c:v>
                </c:pt>
                <c:pt idx="6">
                  <c:v>32</c:v>
                </c:pt>
                <c:pt idx="9">
                  <c:v>45</c:v>
                </c:pt>
                <c:pt idx="12">
                  <c:v>11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499</c:v>
                </c:pt>
                <c:pt idx="3">
                  <c:v>422</c:v>
                </c:pt>
                <c:pt idx="6">
                  <c:v>405</c:v>
                </c:pt>
                <c:pt idx="9">
                  <c:v>414</c:v>
                </c:pt>
                <c:pt idx="12">
                  <c:v>394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1671</c:v>
                </c:pt>
                <c:pt idx="3">
                  <c:v>1797</c:v>
                </c:pt>
                <c:pt idx="6">
                  <c:v>1864</c:v>
                </c:pt>
                <c:pt idx="9">
                  <c:v>1819</c:v>
                </c:pt>
                <c:pt idx="12">
                  <c:v>1767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413696"/>
        <c:axId val="11049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915</c:v>
                </c:pt>
                <c:pt idx="2">
                  <c:v>#N/A</c:v>
                </c:pt>
                <c:pt idx="3">
                  <c:v>#N/A</c:v>
                </c:pt>
                <c:pt idx="4">
                  <c:v>922</c:v>
                </c:pt>
                <c:pt idx="5">
                  <c:v>#N/A</c:v>
                </c:pt>
                <c:pt idx="6">
                  <c:v>#N/A</c:v>
                </c:pt>
                <c:pt idx="7">
                  <c:v>884</c:v>
                </c:pt>
                <c:pt idx="8">
                  <c:v>#N/A</c:v>
                </c:pt>
                <c:pt idx="9">
                  <c:v>#N/A</c:v>
                </c:pt>
                <c:pt idx="10">
                  <c:v>899</c:v>
                </c:pt>
                <c:pt idx="11">
                  <c:v>#N/A</c:v>
                </c:pt>
                <c:pt idx="12">
                  <c:v>#N/A</c:v>
                </c:pt>
                <c:pt idx="13">
                  <c:v>820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413696"/>
        <c:axId val="110493696"/>
      </c:lineChart>
      <c:catAx>
        <c:axId val="11041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93696"/>
        <c:crosses val="autoZero"/>
        <c:auto val="1"/>
        <c:lblAlgn val="ctr"/>
        <c:lblOffset val="100"/>
        <c:tickLblSkip val="1"/>
        <c:tickMarkSkip val="1"/>
        <c:noMultiLvlLbl val="0"/>
      </c:catAx>
      <c:valAx>
        <c:axId val="11049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1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14778</c:v>
                </c:pt>
                <c:pt idx="5">
                  <c:v>15357</c:v>
                </c:pt>
                <c:pt idx="8">
                  <c:v>15474</c:v>
                </c:pt>
                <c:pt idx="11">
                  <c:v>15535</c:v>
                </c:pt>
                <c:pt idx="14">
                  <c:v>15525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286</c:v>
                </c:pt>
                <c:pt idx="5">
                  <c:v>281</c:v>
                </c:pt>
                <c:pt idx="8">
                  <c:v>261</c:v>
                </c:pt>
                <c:pt idx="11">
                  <c:v>266</c:v>
                </c:pt>
                <c:pt idx="14">
                  <c:v>215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4860</c:v>
                </c:pt>
                <c:pt idx="5">
                  <c:v>4675</c:v>
                </c:pt>
                <c:pt idx="8">
                  <c:v>5321</c:v>
                </c:pt>
                <c:pt idx="11">
                  <c:v>4995</c:v>
                </c:pt>
                <c:pt idx="14">
                  <c:v>6124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647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2805</c:v>
                </c:pt>
                <c:pt idx="3">
                  <c:v>2727</c:v>
                </c:pt>
                <c:pt idx="6">
                  <c:v>2751</c:v>
                </c:pt>
                <c:pt idx="9">
                  <c:v>2653</c:v>
                </c:pt>
                <c:pt idx="12">
                  <c:v>2785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437</c:v>
                </c:pt>
                <c:pt idx="3">
                  <c:v>417</c:v>
                </c:pt>
                <c:pt idx="6">
                  <c:v>482</c:v>
                </c:pt>
                <c:pt idx="9">
                  <c:v>606</c:v>
                </c:pt>
                <c:pt idx="12">
                  <c:v>585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3993</c:v>
                </c:pt>
                <c:pt idx="3">
                  <c:v>3817</c:v>
                </c:pt>
                <c:pt idx="6">
                  <c:v>3718</c:v>
                </c:pt>
                <c:pt idx="9">
                  <c:v>3619</c:v>
                </c:pt>
                <c:pt idx="12">
                  <c:v>3549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44</c:v>
                </c:pt>
                <c:pt idx="3">
                  <c:v>24</c:v>
                </c:pt>
                <c:pt idx="6">
                  <c:v>5</c:v>
                </c:pt>
                <c:pt idx="9">
                  <c:v>4</c:v>
                </c:pt>
                <c:pt idx="12">
                  <c:v>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18954</c:v>
                </c:pt>
                <c:pt idx="3">
                  <c:v>19072</c:v>
                </c:pt>
                <c:pt idx="6">
                  <c:v>19095</c:v>
                </c:pt>
                <c:pt idx="9">
                  <c:v>18909</c:v>
                </c:pt>
                <c:pt idx="12">
                  <c:v>18866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0683264"/>
        <c:axId val="110685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6956</c:v>
                </c:pt>
                <c:pt idx="2">
                  <c:v>#N/A</c:v>
                </c:pt>
                <c:pt idx="3">
                  <c:v>#N/A</c:v>
                </c:pt>
                <c:pt idx="4">
                  <c:v>5745</c:v>
                </c:pt>
                <c:pt idx="5">
                  <c:v>#N/A</c:v>
                </c:pt>
                <c:pt idx="6">
                  <c:v>#N/A</c:v>
                </c:pt>
                <c:pt idx="7">
                  <c:v>4997</c:v>
                </c:pt>
                <c:pt idx="8">
                  <c:v>#N/A</c:v>
                </c:pt>
                <c:pt idx="9">
                  <c:v>#N/A</c:v>
                </c:pt>
                <c:pt idx="10">
                  <c:v>4995</c:v>
                </c:pt>
                <c:pt idx="11">
                  <c:v>#N/A</c:v>
                </c:pt>
                <c:pt idx="12">
                  <c:v>#N/A</c:v>
                </c:pt>
                <c:pt idx="13">
                  <c:v>3923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0683264"/>
        <c:axId val="110685184"/>
      </c:lineChart>
      <c:catAx>
        <c:axId val="11068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685184"/>
        <c:crosses val="autoZero"/>
        <c:auto val="1"/>
        <c:lblAlgn val="ctr"/>
        <c:lblOffset val="100"/>
        <c:tickLblSkip val="1"/>
        <c:tickMarkSkip val="1"/>
        <c:noMultiLvlLbl val="0"/>
      </c:catAx>
      <c:valAx>
        <c:axId val="11068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8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{9FEDC028-55AD-407F-A0F4-F2FEB4093DE3}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486-44FC-8255-9CA570B2995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{AC25EA97-B605-44D4-873F-B5175D84F237}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486-44FC-8255-9CA570B2995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{DF6FFB01-ABDD-4AE6-847B-F565DA6F86A2}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486-44FC-8255-9CA570B2995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{6DC5D702-21C0-481B-8E8F-2457641A514A}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486-44FC-8255-9CA570B2995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{B7A01AB2-89AE-4193-8958-71F7462F9893}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486-44FC-8255-9CA570B299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486-44FC-8255-9CA570B2995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{A55E1E23-26FC-49F9-A1F7-07548A5EA43A}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486-44FC-8255-9CA570B2995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{C3C63241-6304-4D42-8500-3902114039DA}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486-44FC-8255-9CA570B2995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{E1BACB80-7E6D-46C7-BEE6-90EAD90CA2CF}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486-44FC-8255-9CA570B2995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{44D78625-5114-473C-B9B5-468AA5CA76E9}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486-44FC-8255-9CA570B2995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{AC7E5C9F-C8BB-4F82-835E-2DD4D4A02CCD}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486-44FC-8255-9CA570B299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486-44FC-8255-9CA570B29955}"/>
            </c:ext>
          </c:extLst>
        </c:ser>
        <c:dLbls>
          <c:showLegendKey val="0"/>
          <c:showVal val="0"/>
          <c:showCatName val="0"/>
          <c:showSerName val="0"/>
          <c:showPercent val="0"/>
          <c:showBubbleSize val="0"/>
        </c:dLbls>
        <c:axId val="116360704"/>
        <c:axId val="116362624"/>
      </c:scatterChart>
      <c:valAx>
        <c:axId val="116360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362624"/>
        <c:crosses val="autoZero"/>
        <c:crossBetween val="midCat"/>
      </c:valAx>
      <c:valAx>
        <c:axId val="116362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360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{8C5579FE-9FF8-4893-9D3B-7C113CFA8B1C}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F2F-4047-B25E-9D9D85353195}"/>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{0F8A6D00-CE29-49AF-8CFD-5520F007F667}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F2F-4047-B25E-9D9D85353195}"/>
                </c:ext>
              </c:extLst>
            </c:dLbl>
            <c:dLbl>
              <c:idx val="2"/>
              <c:layout>
                <c:manualLayout>
                  <c:x val="0"/>
                  <c:y val="-8.463108778069408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{2CEAF997-324E-4272-A6A7-856AE3DCAAFA}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F2F-4047-B25E-9D9D85353195}"/>
                </c:ext>
              </c:extLst>
            </c:dLbl>
            <c:dLbl>
              <c:idx val="3"/>
              <c:layout>
                <c:manualLayout>
                  <c:x val="0"/>
                  <c:y val="8.463108778069408E-3"/>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{B68AB584-F6C5-4F6F-8276-3F7FDAF14B82}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F2F-4047-B25E-9D9D85353195}"/>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{E088E549-F2D3-49FF-9B69-B32C5B5D2005}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F2F-4047-B25E-9D9D853531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8.6999999999999993</c:v>
                </c:pt>
                <c:pt idx="2">
                  <c:v>8.6</c:v>
                </c:pt>
                <c:pt idx="3">
                  <c:v>8.5</c:v>
                </c:pt>
                <c:pt idx="4">
                  <c:v>8.1999999999999993</c:v>
                </c:pt>
              </c:numCache>
            </c:numRef>
          </c:xVal>
          <c:yVal>
            <c:numRef>
              <c:f>公会計指標分析・財政指標組合せ分析表!$K$73:$O$73</c:f>
              <c:numCache>
                <c:formatCode>#,##0.0;"▲ "#,##0.0</c:formatCode>
                <c:ptCount val="5"/>
                <c:pt idx="0">
                  <c:v>66.3</c:v>
                </c:pt>
                <c:pt idx="1">
                  <c:v>54.7</c:v>
                </c:pt>
                <c:pt idx="2">
                  <c:v>47.6</c:v>
                </c:pt>
                <c:pt idx="3">
                  <c:v>46.2</c:v>
                </c:pt>
                <c:pt idx="4">
                  <c:v>38.200000000000003</c:v>
                </c:pt>
              </c:numCache>
            </c:numRef>
          </c:yVal>
          <c:smooth val="0"/>
          <c:extLst xmlns:c16r2="http://schemas.microsoft.com/office/drawing/2015/06/chart">
            <c:ext xmlns:c16="http://schemas.microsoft.com/office/drawing/2014/chart" uri="{C3380CC4-5D6E-409C-BE32-E72D297353CC}">
              <c16:uniqueId val="{00000005-AF2F-4047-B25E-9D9D8535319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{E31BEF6C-3297-4E51-8906-A8CE3B57EF95}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F2F-4047-B25E-9D9D85353195}"/>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{E55E3D69-98B7-4E03-AB3D-F4EEDAFC43E4}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F2F-4047-B25E-9D9D85353195}"/>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{DA52D562-6A51-488B-B722-7D27D1F91B03}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F2F-4047-B25E-9D9D85353195}"/>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{DCC301A4-4854-4E19-9DBD-55C447D65B61}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F2F-4047-B25E-9D9D85353195}"/>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{9D0B4C14-BCF7-4AA6-B63A-E50236CF2EAF}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F2F-4047-B25E-9D9D853531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9.1999999999999993</c:v>
                </c:pt>
              </c:numCache>
            </c:numRef>
          </c:xVal>
          <c:yVal>
            <c:numRef>
              <c:f>公会計指標分析・財政指標組合せ分析表!$K$77:$O$77</c:f>
              <c:numCache>
                <c:formatCode>#,##0.0;"▲ "#,##0.0</c:formatCode>
                <c:ptCount val="5"/>
                <c:pt idx="0">
                  <c:v>76.2</c:v>
                </c:pt>
                <c:pt idx="1">
                  <c:v>65.3</c:v>
                </c:pt>
                <c:pt idx="2">
                  <c:v>60.8</c:v>
                </c:pt>
                <c:pt idx="3">
                  <c:v>41.5</c:v>
                </c:pt>
                <c:pt idx="4">
                  <c:v>36.6</c:v>
                </c:pt>
              </c:numCache>
            </c:numRef>
          </c:yVal>
          <c:smooth val="0"/>
          <c:extLst xmlns:c16r2="http://schemas.microsoft.com/office/drawing/2015/06/chart">
            <c:ext xmlns:c16="http://schemas.microsoft.com/office/drawing/2014/chart" uri="{C3380CC4-5D6E-409C-BE32-E72D297353CC}">
              <c16:uniqueId val="{0000000B-AF2F-4047-B25E-9D9D85353195}"/>
            </c:ext>
          </c:extLst>
        </c:ser>
        <c:dLbls>
          <c:showLegendKey val="0"/>
          <c:showVal val="0"/>
          <c:showCatName val="0"/>
          <c:showSerName val="0"/>
          <c:showPercent val="0"/>
          <c:showBubbleSize val="0"/>
        </c:dLbls>
        <c:axId val="116454912"/>
        <c:axId val="116456832"/>
      </c:scatterChart>
      <c:valAx>
        <c:axId val="116454912"/>
        <c:scaling>
          <c:orientation val="minMax"/>
          <c:max val="13.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456832"/>
        <c:crosses val="autoZero"/>
        <c:crossBetween val="midCat"/>
      </c:valAx>
      <c:valAx>
        <c:axId val="116456832"/>
        <c:scaling>
          <c:orientation val="minMax"/>
          <c:max val="8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4549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据置期間の終えた大規模事業の元金償還が始まり、元利償還金については多少減少したものの、一定の水準を維持することになる。（ただし、類似団体平均や全国平均、県平均よりも少ない）</a:t>
          </a:r>
          <a:endParaRPr lang="ja-JP" altLang="ja-JP" sz="1400">
            <a:effectLst/>
          </a:endParaRPr>
        </a:p>
        <a:p>
          <a:r>
            <a:rPr kumimoji="1" lang="ja-JP" altLang="ja-JP" sz="1100">
              <a:solidFill>
                <a:schemeClr val="dk1"/>
              </a:solidFill>
              <a:effectLst/>
              <a:latin typeface="+mn-lt"/>
              <a:ea typeface="+mn-ea"/>
              <a:cs typeface="+mn-cs"/>
            </a:rPr>
            <a:t>臨時財政対策債を含めても、交付税算入のある有利な地方債を優先し、実質公債費比率の分子が上昇し過ぎないよう、抑制</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引き続き、地方債借入れにあたっては、交付税算入のある有利な地方債を視野に、事業の選択を行い、実質公債費比率の抑制に努める。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将来負担額はこの期間内以前から、ほぼ同水準であるが、堅調な税収などの影響により、将来負担比率が減少している。</a:t>
          </a:r>
          <a:endParaRPr lang="ja-JP" altLang="ja-JP" sz="1400">
            <a:effectLst/>
          </a:endParaRPr>
        </a:p>
        <a:p>
          <a:r>
            <a:rPr kumimoji="1" lang="ja-JP" altLang="ja-JP" sz="1100">
              <a:solidFill>
                <a:schemeClr val="dk1"/>
              </a:solidFill>
              <a:effectLst/>
              <a:latin typeface="+mn-lt"/>
              <a:ea typeface="+mn-ea"/>
              <a:cs typeface="+mn-cs"/>
            </a:rPr>
            <a:t>今後とも、投資的経費の精査を行い、有利な地方債を活用した社会基盤整備、老朽化対策を進めながら、市債残高を抑制するよう努める。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静岡県伊豆の国市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49,498
49,035
94.62
20,334,152
19,814,860
422,195
11,598,337
18,865,798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静岡県伊豆の国市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49,498
49,035
94.62
20,334,152
19,814,860
422,195
11,598,337
18,865,798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静岡県伊豆の国市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49,498
49,035
94.62
20,334,152
19,814,860
422,195
11,598,337
18,865,798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静岡県伊豆の国市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49,498
49,035
94.62
20,334,152
19,814,860
422,195
11,598,337
18,865,798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財政力指数について、類似団体平均及び全国平均を上回る水準を維持しているものの、県平均はやや下回っている。</a:t>
          </a:r>
          <a:endParaRPr lang="ja-JP" altLang="ja-JP" sz="1400">
            <a:effectLst/>
          </a:endParaRPr>
        </a:p>
        <a:p>
          <a:r>
            <a:rPr kumimoji="1" lang="ja-JP" altLang="ja-JP" sz="1100">
              <a:solidFill>
                <a:schemeClr val="dk1"/>
              </a:solidFill>
              <a:effectLst/>
              <a:latin typeface="+mn-lt"/>
              <a:ea typeface="+mn-ea"/>
              <a:cs typeface="+mn-cs"/>
            </a:rPr>
            <a:t>単年度ごとの財政力指数をみると、平成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0.752</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0.787</a:t>
          </a:r>
          <a:r>
            <a:rPr kumimoji="1" lang="ja-JP" altLang="en-US" sz="1100">
              <a:solidFill>
                <a:schemeClr val="dk1"/>
              </a:solidFill>
              <a:effectLst/>
              <a:latin typeface="+mn-lt"/>
              <a:ea typeface="+mn-ea"/>
              <a:cs typeface="+mn-cs"/>
            </a:rPr>
            <a:t>であったが、平成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0.721</a:t>
          </a:r>
          <a:r>
            <a:rPr kumimoji="1" lang="ja-JP" altLang="en-US" sz="1100">
              <a:solidFill>
                <a:schemeClr val="dk1"/>
              </a:solidFill>
              <a:effectLst/>
              <a:latin typeface="+mn-lt"/>
              <a:ea typeface="+mn-ea"/>
              <a:cs typeface="+mn-cs"/>
            </a:rPr>
            <a:t>となった。</a:t>
          </a:r>
          <a:endParaRPr lang="ja-JP" altLang="ja-JP" sz="1400">
            <a:effectLst/>
          </a:endParaRPr>
        </a:p>
        <a:p>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年度は基準財政需要額（前年度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比</a:t>
          </a:r>
          <a:r>
            <a:rPr kumimoji="1" lang="ja-JP" altLang="en-US" sz="1100">
              <a:solidFill>
                <a:schemeClr val="dk1"/>
              </a:solidFill>
              <a:effectLst/>
              <a:latin typeface="+mn-lt"/>
              <a:ea typeface="+mn-ea"/>
              <a:cs typeface="+mn-cs"/>
            </a:rPr>
            <a:t>べ</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）、基準財政収入額（前年度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比</a:t>
          </a:r>
          <a:r>
            <a:rPr kumimoji="1" lang="ja-JP" altLang="en-US" sz="1100">
              <a:solidFill>
                <a:schemeClr val="dk1"/>
              </a:solidFill>
              <a:effectLst/>
              <a:latin typeface="+mn-lt"/>
              <a:ea typeface="+mn-ea"/>
              <a:cs typeface="+mn-cs"/>
            </a:rPr>
            <a:t>べ</a:t>
          </a:r>
          <a:r>
            <a:rPr kumimoji="1" lang="en-US" altLang="ja-JP" sz="1100">
              <a:solidFill>
                <a:schemeClr val="dk1"/>
              </a:solidFill>
              <a:effectLst/>
              <a:latin typeface="+mn-lt"/>
              <a:ea typeface="+mn-ea"/>
              <a:cs typeface="+mn-cs"/>
            </a:rPr>
            <a:t>591</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）ともに、前年度比で</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いるが、基準財政収入額の減少が大きかったため、単年度での</a:t>
          </a:r>
          <a:r>
            <a:rPr kumimoji="1" lang="ja-JP" altLang="ja-JP" sz="1100">
              <a:solidFill>
                <a:schemeClr val="dk1"/>
              </a:solidFill>
              <a:effectLst/>
              <a:latin typeface="+mn-lt"/>
              <a:ea typeface="+mn-ea"/>
              <a:cs typeface="+mn-cs"/>
            </a:rPr>
            <a:t>財政力指数</a:t>
          </a:r>
          <a:r>
            <a:rPr kumimoji="1" lang="ja-JP" altLang="en-US" sz="1100">
              <a:solidFill>
                <a:schemeClr val="dk1"/>
              </a:solidFill>
              <a:effectLst/>
              <a:latin typeface="+mn-lt"/>
              <a:ea typeface="+mn-ea"/>
              <a:cs typeface="+mn-cs"/>
            </a:rPr>
            <a:t>が大きく低下した。</a:t>
          </a:r>
          <a:endParaRPr lang="ja-JP" altLang="ja-JP" sz="1400">
            <a:effectLst/>
          </a:endParaRPr>
        </a:p>
        <a:p>
          <a:r>
            <a:rPr kumimoji="1" lang="ja-JP" altLang="ja-JP" sz="1100">
              <a:solidFill>
                <a:schemeClr val="dk1"/>
              </a:solidFill>
              <a:effectLst/>
              <a:latin typeface="+mn-lt"/>
              <a:ea typeface="+mn-ea"/>
              <a:cs typeface="+mn-cs"/>
            </a:rPr>
            <a:t>今後とも、歳出の抑制とともに、定住促進や企業誘致等により、自主財源の確保を図っていく。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21772</xdr:rowOff>
    </xdr:from>
    <xdr:to>
      <xdr:col>7</xdr:col>
      <xdr:colOff>152400</xdr:colOff>
      <xdr:row>38</xdr:row>
      <xdr:rowOff>39007</xdr:rowOff>
    </xdr:to>
    <xdr:cxnSp macro="">
      <xdr:nvCxnSpPr>
        <xdr:cNvPr id="69" name="直線コネクタ 68"/>
        <xdr:cNvCxnSpPr/>
      </xdr:nvCxnSpPr>
      <xdr:spPr>
        <a:xfrm>
          <a:off x="4114800" y="65368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31949</xdr:rowOff>
    </xdr:from>
    <xdr:ext cx="762000" cy="259045"/>
    <xdr:sp macro="" textlink="">
      <xdr:nvSpPr>
        <xdr:cNvPr id="70"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21772</xdr:rowOff>
    </xdr:from>
    <xdr:to>
      <xdr:col>6</xdr:col>
      <xdr:colOff>0</xdr:colOff>
      <xdr:row>38</xdr:row>
      <xdr:rowOff>39007</xdr:rowOff>
    </xdr:to>
    <xdr:cxnSp macro="">
      <xdr:nvCxnSpPr>
        <xdr:cNvPr id="72" name="直線コネクタ 71"/>
        <xdr:cNvCxnSpPr/>
      </xdr:nvCxnSpPr>
      <xdr:spPr>
        <a:xfrm flipV="1">
          <a:off x="3225800" y="65368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21772</xdr:rowOff>
    </xdr:from>
    <xdr:to>
      <xdr:col>4</xdr:col>
      <xdr:colOff>482600</xdr:colOff>
      <xdr:row>38</xdr:row>
      <xdr:rowOff>39007</xdr:rowOff>
    </xdr:to>
    <xdr:cxnSp macro="">
      <xdr:nvCxnSpPr>
        <xdr:cNvPr id="75" name="直線コネクタ 74"/>
        <xdr:cNvCxnSpPr/>
      </xdr:nvCxnSpPr>
      <xdr:spPr>
        <a:xfrm>
          <a:off x="2336800" y="65368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21772</xdr:rowOff>
    </xdr:from>
    <xdr:to>
      <xdr:col>3</xdr:col>
      <xdr:colOff>279400</xdr:colOff>
      <xdr:row>38</xdr:row>
      <xdr:rowOff>21772</xdr:rowOff>
    </xdr:to>
    <xdr:cxnSp macro="">
      <xdr:nvCxnSpPr>
        <xdr:cNvPr id="78" name="直線コネクタ 77"/>
        <xdr:cNvCxnSpPr/>
      </xdr:nvCxnSpPr>
      <xdr:spPr>
        <a:xfrm>
          <a:off x="1447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146249</xdr:rowOff>
    </xdr:from>
    <xdr:ext cx="762000" cy="259045"/>
    <xdr:sp macro="" textlink="">
      <xdr:nvSpPr>
        <xdr:cNvPr id="80" name="テキスト ボックス 79"/>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159657</xdr:rowOff>
    </xdr:from>
    <xdr:to>
      <xdr:col>7</xdr:col>
      <xdr:colOff>203200</xdr:colOff>
      <xdr:row>38</xdr:row>
      <xdr:rowOff>89807</xdr:rowOff>
    </xdr:to>
    <xdr:sp macro="" textlink="">
      <xdr:nvSpPr>
        <xdr:cNvPr id="88" name="円/楕円 87"/>
        <xdr:cNvSpPr/>
      </xdr:nvSpPr>
      <xdr:spPr>
        <a:xfrm>
          <a:off x="49022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4734</xdr:rowOff>
    </xdr:from>
    <xdr:ext cx="762000" cy="259045"/>
    <xdr:sp macro="" textlink="">
      <xdr:nvSpPr>
        <xdr:cNvPr id="89" name="財政力該当値テキスト"/>
        <xdr:cNvSpPr txBox="1"/>
      </xdr:nvSpPr>
      <xdr:spPr>
        <a:xfrm>
          <a:off x="5041900" y="634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142422</xdr:rowOff>
    </xdr:from>
    <xdr:to>
      <xdr:col>6</xdr:col>
      <xdr:colOff>50800</xdr:colOff>
      <xdr:row>38</xdr:row>
      <xdr:rowOff>72572</xdr:rowOff>
    </xdr:to>
    <xdr:sp macro="" textlink="">
      <xdr:nvSpPr>
        <xdr:cNvPr id="90" name="円/楕円 89"/>
        <xdr:cNvSpPr/>
      </xdr:nvSpPr>
      <xdr:spPr>
        <a:xfrm>
          <a:off x="4064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82749</xdr:rowOff>
    </xdr:from>
    <xdr:ext cx="736600" cy="259045"/>
    <xdr:sp macro="" textlink="">
      <xdr:nvSpPr>
        <xdr:cNvPr id="91" name="テキスト ボックス 90"/>
        <xdr:cNvSpPr txBox="1"/>
      </xdr:nvSpPr>
      <xdr:spPr>
        <a:xfrm>
          <a:off x="3733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159657</xdr:rowOff>
    </xdr:from>
    <xdr:to>
      <xdr:col>4</xdr:col>
      <xdr:colOff>533400</xdr:colOff>
      <xdr:row>38</xdr:row>
      <xdr:rowOff>89807</xdr:rowOff>
    </xdr:to>
    <xdr:sp macro="" textlink="">
      <xdr:nvSpPr>
        <xdr:cNvPr id="92" name="円/楕円 91"/>
        <xdr:cNvSpPr/>
      </xdr:nvSpPr>
      <xdr:spPr>
        <a:xfrm>
          <a:off x="3175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99984</xdr:rowOff>
    </xdr:from>
    <xdr:ext cx="762000" cy="259045"/>
    <xdr:sp macro="" textlink="">
      <xdr:nvSpPr>
        <xdr:cNvPr id="93" name="テキスト ボックス 92"/>
        <xdr:cNvSpPr txBox="1"/>
      </xdr:nvSpPr>
      <xdr:spPr>
        <a:xfrm>
          <a:off x="2844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142422</xdr:rowOff>
    </xdr:from>
    <xdr:to>
      <xdr:col>3</xdr:col>
      <xdr:colOff>330200</xdr:colOff>
      <xdr:row>38</xdr:row>
      <xdr:rowOff>72572</xdr:rowOff>
    </xdr:to>
    <xdr:sp macro="" textlink="">
      <xdr:nvSpPr>
        <xdr:cNvPr id="94" name="円/楕円 93"/>
        <xdr:cNvSpPr/>
      </xdr:nvSpPr>
      <xdr:spPr>
        <a:xfrm>
          <a:off x="2286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82749</xdr:rowOff>
    </xdr:from>
    <xdr:ext cx="762000" cy="259045"/>
    <xdr:sp macro="" textlink="">
      <xdr:nvSpPr>
        <xdr:cNvPr id="95" name="テキスト ボックス 94"/>
        <xdr:cNvSpPr txBox="1"/>
      </xdr:nvSpPr>
      <xdr:spPr>
        <a:xfrm>
          <a:off x="1955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142422</xdr:rowOff>
    </xdr:from>
    <xdr:to>
      <xdr:col>2</xdr:col>
      <xdr:colOff>127000</xdr:colOff>
      <xdr:row>38</xdr:row>
      <xdr:rowOff>72572</xdr:rowOff>
    </xdr:to>
    <xdr:sp macro="" textlink="">
      <xdr:nvSpPr>
        <xdr:cNvPr id="96" name="円/楕円 95"/>
        <xdr:cNvSpPr/>
      </xdr:nvSpPr>
      <xdr:spPr>
        <a:xfrm>
          <a:off x="1397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82749</xdr:rowOff>
    </xdr:from>
    <xdr:ext cx="762000" cy="259045"/>
    <xdr:sp macro="" textlink="">
      <xdr:nvSpPr>
        <xdr:cNvPr id="97" name="テキスト ボックス 96"/>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経常収支比率について、類似団体平均及び全国平均を上回る水準を維持しており、また県平均も上回っている。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年度の経常収支比率が</a:t>
          </a:r>
          <a:r>
            <a:rPr kumimoji="1" lang="ja-JP" altLang="en-US" sz="1100">
              <a:solidFill>
                <a:schemeClr val="dk1"/>
              </a:solidFill>
              <a:effectLst/>
              <a:latin typeface="+mn-lt"/>
              <a:ea typeface="+mn-ea"/>
              <a:cs typeface="+mn-cs"/>
            </a:rPr>
            <a:t>上がった（改善した）</a:t>
          </a:r>
          <a:r>
            <a:rPr kumimoji="1" lang="ja-JP" altLang="ja-JP" sz="1100">
              <a:solidFill>
                <a:schemeClr val="dk1"/>
              </a:solidFill>
              <a:effectLst/>
              <a:latin typeface="+mn-lt"/>
              <a:ea typeface="+mn-ea"/>
              <a:cs typeface="+mn-cs"/>
            </a:rPr>
            <a:t>のは、扶助費</a:t>
          </a:r>
          <a:r>
            <a:rPr kumimoji="1" lang="ja-JP" altLang="en-US" sz="1100">
              <a:solidFill>
                <a:schemeClr val="dk1"/>
              </a:solidFill>
              <a:effectLst/>
              <a:latin typeface="+mn-lt"/>
              <a:ea typeface="+mn-ea"/>
              <a:cs typeface="+mn-cs"/>
            </a:rPr>
            <a:t>が減少したことと、長岡北小学校屋内運動場耐震改修工事（約２億円）など、普通建設事業を多く実施したことによる。</a:t>
          </a:r>
          <a:endParaRPr lang="ja-JP" altLang="ja-JP" sz="1400">
            <a:effectLst/>
          </a:endParaRPr>
        </a:p>
        <a:p>
          <a:r>
            <a:rPr kumimoji="1" lang="ja-JP" altLang="ja-JP" sz="1100">
              <a:solidFill>
                <a:schemeClr val="dk1"/>
              </a:solidFill>
              <a:effectLst/>
              <a:latin typeface="+mn-lt"/>
              <a:ea typeface="+mn-ea"/>
              <a:cs typeface="+mn-cs"/>
            </a:rPr>
            <a:t>経常収支比率の数値は類似団体や全国、県平均を上回っているが、財政構造の弾力性を確保するため、物件費などの経常経費の伸びを抑えることに努めたい。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15748</xdr:rowOff>
    </xdr:from>
    <xdr:to>
      <xdr:col>7</xdr:col>
      <xdr:colOff>152400</xdr:colOff>
      <xdr:row>60</xdr:row>
      <xdr:rowOff>78486</xdr:rowOff>
    </xdr:to>
    <xdr:cxnSp macro="">
      <xdr:nvCxnSpPr>
        <xdr:cNvPr id="130" name="直線コネクタ 129"/>
        <xdr:cNvCxnSpPr/>
      </xdr:nvCxnSpPr>
      <xdr:spPr>
        <a:xfrm flipV="1">
          <a:off x="4114800" y="1030274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1"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109982</xdr:rowOff>
    </xdr:from>
    <xdr:to>
      <xdr:col>6</xdr:col>
      <xdr:colOff>0</xdr:colOff>
      <xdr:row>60</xdr:row>
      <xdr:rowOff>78486</xdr:rowOff>
    </xdr:to>
    <xdr:cxnSp macro="">
      <xdr:nvCxnSpPr>
        <xdr:cNvPr id="133" name="直線コネクタ 132"/>
        <xdr:cNvCxnSpPr/>
      </xdr:nvCxnSpPr>
      <xdr:spPr>
        <a:xfrm>
          <a:off x="3225800" y="1022553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5" name="テキスト ボックス 134"/>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109982</xdr:rowOff>
    </xdr:from>
    <xdr:to>
      <xdr:col>4</xdr:col>
      <xdr:colOff>482600</xdr:colOff>
      <xdr:row>60</xdr:row>
      <xdr:rowOff>1270</xdr:rowOff>
    </xdr:to>
    <xdr:cxnSp macro="">
      <xdr:nvCxnSpPr>
        <xdr:cNvPr id="136" name="直線コネクタ 135"/>
        <xdr:cNvCxnSpPr/>
      </xdr:nvCxnSpPr>
      <xdr:spPr>
        <a:xfrm flipV="1">
          <a:off x="2336800" y="1022553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8" name="テキスト ボックス 137"/>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60</xdr:row>
      <xdr:rowOff>146050</xdr:rowOff>
    </xdr:to>
    <xdr:cxnSp macro="">
      <xdr:nvCxnSpPr>
        <xdr:cNvPr id="139" name="直線コネクタ 138"/>
        <xdr:cNvCxnSpPr/>
      </xdr:nvCxnSpPr>
      <xdr:spPr>
        <a:xfrm flipV="1">
          <a:off x="1447800" y="102882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1" name="テキスト ボックス 140"/>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136398</xdr:rowOff>
    </xdr:from>
    <xdr:to>
      <xdr:col>7</xdr:col>
      <xdr:colOff>203200</xdr:colOff>
      <xdr:row>60</xdr:row>
      <xdr:rowOff>66548</xdr:rowOff>
    </xdr:to>
    <xdr:sp macro="" textlink="">
      <xdr:nvSpPr>
        <xdr:cNvPr id="149" name="円/楕円 148"/>
        <xdr:cNvSpPr/>
      </xdr:nvSpPr>
      <xdr:spPr>
        <a:xfrm>
          <a:off x="49022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152925</xdr:rowOff>
    </xdr:from>
    <xdr:ext cx="762000" cy="259045"/>
    <xdr:sp macro="" textlink="">
      <xdr:nvSpPr>
        <xdr:cNvPr id="150" name="財政構造の弾力性該当値テキスト"/>
        <xdr:cNvSpPr txBox="1"/>
      </xdr:nvSpPr>
      <xdr:spPr>
        <a:xfrm>
          <a:off x="5041900" y="100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27686</xdr:rowOff>
    </xdr:from>
    <xdr:to>
      <xdr:col>6</xdr:col>
      <xdr:colOff>50800</xdr:colOff>
      <xdr:row>60</xdr:row>
      <xdr:rowOff>129286</xdr:rowOff>
    </xdr:to>
    <xdr:sp macro="" textlink="">
      <xdr:nvSpPr>
        <xdr:cNvPr id="151" name="円/楕円 150"/>
        <xdr:cNvSpPr/>
      </xdr:nvSpPr>
      <xdr:spPr>
        <a:xfrm>
          <a:off x="4064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139463</xdr:rowOff>
    </xdr:from>
    <xdr:ext cx="736600" cy="259045"/>
    <xdr:sp macro="" textlink="">
      <xdr:nvSpPr>
        <xdr:cNvPr id="152" name="テキスト ボックス 151"/>
        <xdr:cNvSpPr txBox="1"/>
      </xdr:nvSpPr>
      <xdr:spPr>
        <a:xfrm>
          <a:off x="3733800" y="1008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59182</xdr:rowOff>
    </xdr:from>
    <xdr:to>
      <xdr:col>4</xdr:col>
      <xdr:colOff>533400</xdr:colOff>
      <xdr:row>59</xdr:row>
      <xdr:rowOff>160782</xdr:rowOff>
    </xdr:to>
    <xdr:sp macro="" textlink="">
      <xdr:nvSpPr>
        <xdr:cNvPr id="153" name="円/楕円 152"/>
        <xdr:cNvSpPr/>
      </xdr:nvSpPr>
      <xdr:spPr>
        <a:xfrm>
          <a:off x="3175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170959</xdr:rowOff>
    </xdr:from>
    <xdr:ext cx="762000" cy="259045"/>
    <xdr:sp macro="" textlink="">
      <xdr:nvSpPr>
        <xdr:cNvPr id="154" name="テキスト ボックス 153"/>
        <xdr:cNvSpPr txBox="1"/>
      </xdr:nvSpPr>
      <xdr:spPr>
        <a:xfrm>
          <a:off x="2844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5" name="円/楕円 154"/>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62247</xdr:rowOff>
    </xdr:from>
    <xdr:ext cx="762000" cy="259045"/>
    <xdr:sp macro="" textlink="">
      <xdr:nvSpPr>
        <xdr:cNvPr id="156" name="テキスト ボックス 155"/>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7" name="円/楕円 156"/>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58" name="テキスト ボックス 157"/>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[122,864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人口１人当たり人件費・物件費等決算額について、類似団体平均</a:t>
          </a:r>
          <a:r>
            <a:rPr kumimoji="1" lang="ja-JP" altLang="en-US" sz="1100">
              <a:solidFill>
                <a:schemeClr val="dk1"/>
              </a:solidFill>
              <a:effectLst/>
              <a:latin typeface="+mn-lt"/>
              <a:ea typeface="+mn-ea"/>
              <a:cs typeface="+mn-cs"/>
            </a:rPr>
            <a:t>及び全国平均</a:t>
          </a:r>
          <a:r>
            <a:rPr kumimoji="1" lang="ja-JP" altLang="ja-JP" sz="1100">
              <a:solidFill>
                <a:schemeClr val="dk1"/>
              </a:solidFill>
              <a:effectLst/>
              <a:latin typeface="+mn-lt"/>
              <a:ea typeface="+mn-ea"/>
              <a:cs typeface="+mn-cs"/>
            </a:rPr>
            <a:t>は下回っているものの、県平均を上回る水準にある。</a:t>
          </a:r>
          <a:endParaRPr lang="ja-JP" altLang="ja-JP" sz="1400">
            <a:effectLst/>
          </a:endParaRPr>
        </a:p>
        <a:p>
          <a:r>
            <a:rPr kumimoji="1" lang="ja-JP" altLang="ja-JP" sz="1100">
              <a:solidFill>
                <a:schemeClr val="dk1"/>
              </a:solidFill>
              <a:effectLst/>
              <a:latin typeface="+mn-lt"/>
              <a:ea typeface="+mn-ea"/>
              <a:cs typeface="+mn-cs"/>
            </a:rPr>
            <a:t>物件費については、委託料の増加の影響が出ている。</a:t>
          </a:r>
          <a:endParaRPr lang="ja-JP" altLang="ja-JP" sz="1400">
            <a:effectLst/>
          </a:endParaRPr>
        </a:p>
        <a:p>
          <a:r>
            <a:rPr kumimoji="1" lang="ja-JP" altLang="ja-JP" sz="1100">
              <a:solidFill>
                <a:schemeClr val="dk1"/>
              </a:solidFill>
              <a:effectLst/>
              <a:latin typeface="+mn-lt"/>
              <a:ea typeface="+mn-ea"/>
              <a:cs typeface="+mn-cs"/>
            </a:rPr>
            <a:t>今後も、職員給の適正化や公共施設の統廃合などの計画づくり、実施を進め、各種事務経費等の縮減によりコスト削減に努める。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103152</xdr:rowOff>
    </xdr:from>
    <xdr:to>
      <xdr:col>7</xdr:col>
      <xdr:colOff>152400</xdr:colOff>
      <xdr:row>81</xdr:row>
      <xdr:rowOff>103992</xdr:rowOff>
    </xdr:to>
    <xdr:cxnSp macro="">
      <xdr:nvCxnSpPr>
        <xdr:cNvPr id="191" name="直線コネクタ 190"/>
        <xdr:cNvCxnSpPr/>
      </xdr:nvCxnSpPr>
      <xdr:spPr>
        <a:xfrm>
          <a:off x="4114800" y="13990602"/>
          <a:ext cx="8382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96309</xdr:rowOff>
    </xdr:from>
    <xdr:to>
      <xdr:col>6</xdr:col>
      <xdr:colOff>0</xdr:colOff>
      <xdr:row>81</xdr:row>
      <xdr:rowOff>103152</xdr:rowOff>
    </xdr:to>
    <xdr:cxnSp macro="">
      <xdr:nvCxnSpPr>
        <xdr:cNvPr id="194" name="直線コネクタ 193"/>
        <xdr:cNvCxnSpPr/>
      </xdr:nvCxnSpPr>
      <xdr:spPr>
        <a:xfrm>
          <a:off x="3225800" y="13983759"/>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56531</xdr:rowOff>
    </xdr:from>
    <xdr:ext cx="736600" cy="259045"/>
    <xdr:sp macro="" textlink="">
      <xdr:nvSpPr>
        <xdr:cNvPr id="196" name="テキスト ボックス 195"/>
        <xdr:cNvSpPr txBox="1"/>
      </xdr:nvSpPr>
      <xdr:spPr>
        <a:xfrm>
          <a:off x="3733800" y="1411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66349</xdr:rowOff>
    </xdr:from>
    <xdr:to>
      <xdr:col>4</xdr:col>
      <xdr:colOff>482600</xdr:colOff>
      <xdr:row>81</xdr:row>
      <xdr:rowOff>96309</xdr:rowOff>
    </xdr:to>
    <xdr:cxnSp macro="">
      <xdr:nvCxnSpPr>
        <xdr:cNvPr id="197" name="直線コネクタ 196"/>
        <xdr:cNvCxnSpPr/>
      </xdr:nvCxnSpPr>
      <xdr:spPr>
        <a:xfrm>
          <a:off x="2336800" y="13953799"/>
          <a:ext cx="889000" cy="2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109497</xdr:rowOff>
    </xdr:from>
    <xdr:ext cx="762000" cy="259045"/>
    <xdr:sp macro="" textlink="">
      <xdr:nvSpPr>
        <xdr:cNvPr id="199" name="テキスト ボックス 198"/>
        <xdr:cNvSpPr txBox="1"/>
      </xdr:nvSpPr>
      <xdr:spPr>
        <a:xfrm>
          <a:off x="2844800" y="14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66320</xdr:rowOff>
    </xdr:from>
    <xdr:to>
      <xdr:col>3</xdr:col>
      <xdr:colOff>279400</xdr:colOff>
      <xdr:row>81</xdr:row>
      <xdr:rowOff>66349</xdr:rowOff>
    </xdr:to>
    <xdr:cxnSp macro="">
      <xdr:nvCxnSpPr>
        <xdr:cNvPr id="200" name="直線コネクタ 199"/>
        <xdr:cNvCxnSpPr/>
      </xdr:nvCxnSpPr>
      <xdr:spPr>
        <a:xfrm>
          <a:off x="1447800" y="13953770"/>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86757</xdr:rowOff>
    </xdr:from>
    <xdr:ext cx="762000" cy="259045"/>
    <xdr:sp macro="" textlink="">
      <xdr:nvSpPr>
        <xdr:cNvPr id="202" name="テキスト ボックス 201"/>
        <xdr:cNvSpPr txBox="1"/>
      </xdr:nvSpPr>
      <xdr:spPr>
        <a:xfrm>
          <a:off x="1955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95733</xdr:rowOff>
    </xdr:from>
    <xdr:ext cx="762000" cy="259045"/>
    <xdr:sp macro="" textlink="">
      <xdr:nvSpPr>
        <xdr:cNvPr id="204" name="テキスト ボックス 203"/>
        <xdr:cNvSpPr txBox="1"/>
      </xdr:nvSpPr>
      <xdr:spPr>
        <a:xfrm>
          <a:off x="1066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53192</xdr:rowOff>
    </xdr:from>
    <xdr:to>
      <xdr:col>7</xdr:col>
      <xdr:colOff>203200</xdr:colOff>
      <xdr:row>81</xdr:row>
      <xdr:rowOff>154792</xdr:rowOff>
    </xdr:to>
    <xdr:sp macro="" textlink="">
      <xdr:nvSpPr>
        <xdr:cNvPr id="210" name="円/楕円 209"/>
        <xdr:cNvSpPr/>
      </xdr:nvSpPr>
      <xdr:spPr>
        <a:xfrm>
          <a:off x="4902200" y="139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145919</xdr:rowOff>
    </xdr:from>
    <xdr:ext cx="762000" cy="259045"/>
    <xdr:sp macro="" textlink="">
      <xdr:nvSpPr>
        <xdr:cNvPr id="211" name="人件費・物件費等の状況該当値テキスト"/>
        <xdr:cNvSpPr txBox="1"/>
      </xdr:nvSpPr>
      <xdr:spPr>
        <a:xfrm>
          <a:off x="5041900" y="1386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52352</xdr:rowOff>
    </xdr:from>
    <xdr:to>
      <xdr:col>6</xdr:col>
      <xdr:colOff>50800</xdr:colOff>
      <xdr:row>81</xdr:row>
      <xdr:rowOff>153952</xdr:rowOff>
    </xdr:to>
    <xdr:sp macro="" textlink="">
      <xdr:nvSpPr>
        <xdr:cNvPr id="212" name="円/楕円 211"/>
        <xdr:cNvSpPr/>
      </xdr:nvSpPr>
      <xdr:spPr>
        <a:xfrm>
          <a:off x="4064000" y="139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164129</xdr:rowOff>
    </xdr:from>
    <xdr:ext cx="736600" cy="259045"/>
    <xdr:sp macro="" textlink="">
      <xdr:nvSpPr>
        <xdr:cNvPr id="213" name="テキスト ボックス 212"/>
        <xdr:cNvSpPr txBox="1"/>
      </xdr:nvSpPr>
      <xdr:spPr>
        <a:xfrm>
          <a:off x="3733800" y="1370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45509</xdr:rowOff>
    </xdr:from>
    <xdr:to>
      <xdr:col>4</xdr:col>
      <xdr:colOff>533400</xdr:colOff>
      <xdr:row>81</xdr:row>
      <xdr:rowOff>147109</xdr:rowOff>
    </xdr:to>
    <xdr:sp macro="" textlink="">
      <xdr:nvSpPr>
        <xdr:cNvPr id="214" name="円/楕円 213"/>
        <xdr:cNvSpPr/>
      </xdr:nvSpPr>
      <xdr:spPr>
        <a:xfrm>
          <a:off x="3175000" y="1393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157286</xdr:rowOff>
    </xdr:from>
    <xdr:ext cx="762000" cy="259045"/>
    <xdr:sp macro="" textlink="">
      <xdr:nvSpPr>
        <xdr:cNvPr id="215" name="テキスト ボックス 214"/>
        <xdr:cNvSpPr txBox="1"/>
      </xdr:nvSpPr>
      <xdr:spPr>
        <a:xfrm>
          <a:off x="2844800" y="1370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121,272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15549</xdr:rowOff>
    </xdr:from>
    <xdr:to>
      <xdr:col>3</xdr:col>
      <xdr:colOff>330200</xdr:colOff>
      <xdr:row>81</xdr:row>
      <xdr:rowOff>117149</xdr:rowOff>
    </xdr:to>
    <xdr:sp macro="" textlink="">
      <xdr:nvSpPr>
        <xdr:cNvPr id="216" name="円/楕円 215"/>
        <xdr:cNvSpPr/>
      </xdr:nvSpPr>
      <xdr:spPr>
        <a:xfrm>
          <a:off x="2286000" y="139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127326</xdr:rowOff>
    </xdr:from>
    <xdr:ext cx="762000" cy="259045"/>
    <xdr:sp macro="" textlink="">
      <xdr:nvSpPr>
        <xdr:cNvPr id="217" name="テキスト ボックス 216"/>
        <xdr:cNvSpPr txBox="1"/>
      </xdr:nvSpPr>
      <xdr:spPr>
        <a:xfrm>
          <a:off x="1955800" y="136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15520</xdr:rowOff>
    </xdr:from>
    <xdr:to>
      <xdr:col>2</xdr:col>
      <xdr:colOff>127000</xdr:colOff>
      <xdr:row>81</xdr:row>
      <xdr:rowOff>117120</xdr:rowOff>
    </xdr:to>
    <xdr:sp macro="" textlink="">
      <xdr:nvSpPr>
        <xdr:cNvPr id="218" name="円/楕円 217"/>
        <xdr:cNvSpPr/>
      </xdr:nvSpPr>
      <xdr:spPr>
        <a:xfrm>
          <a:off x="1397000" y="139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127297</xdr:rowOff>
    </xdr:from>
    <xdr:ext cx="762000" cy="259045"/>
    <xdr:sp macro="" textlink="">
      <xdr:nvSpPr>
        <xdr:cNvPr id="219" name="テキスト ボックス 218"/>
        <xdr:cNvSpPr txBox="1"/>
      </xdr:nvSpPr>
      <xdr:spPr>
        <a:xfrm>
          <a:off x="1066800" y="136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ラスパイレス指数について、前年度よりも若干増加しているものの、ほぼ同水準であり、全国市平均を下回っている。</a:t>
          </a:r>
          <a:endParaRPr lang="ja-JP" altLang="ja-JP" sz="1400">
            <a:effectLst/>
          </a:endParaRPr>
        </a:p>
        <a:p>
          <a:r>
            <a:rPr kumimoji="1" lang="ja-JP" altLang="ja-JP" sz="1100">
              <a:solidFill>
                <a:schemeClr val="dk1"/>
              </a:solidFill>
              <a:effectLst/>
              <a:latin typeface="+mn-lt"/>
              <a:ea typeface="+mn-ea"/>
              <a:cs typeface="+mn-cs"/>
            </a:rPr>
            <a:t>今後も、国の動向に準拠し、給与改定や職員手当等の見直しを進め、給与の適正化に努める。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88</xdr:row>
      <xdr:rowOff>40216</xdr:rowOff>
    </xdr:to>
    <xdr:cxnSp macro="">
      <xdr:nvCxnSpPr>
        <xdr:cNvPr id="248" name="直線コネクタ 247"/>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1"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2" name="直線コネクタ 251"/>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149578</xdr:rowOff>
    </xdr:to>
    <xdr:cxnSp macro="">
      <xdr:nvCxnSpPr>
        <xdr:cNvPr id="253" name="直線コネクタ 252"/>
        <xdr:cNvCxnSpPr/>
      </xdr:nvCxnSpPr>
      <xdr:spPr>
        <a:xfrm>
          <a:off x="16179800" y="144843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146755</xdr:rowOff>
    </xdr:from>
    <xdr:to>
      <xdr:col>23</xdr:col>
      <xdr:colOff>406400</xdr:colOff>
      <xdr:row>84</xdr:row>
      <xdr:rowOff>82550</xdr:rowOff>
    </xdr:to>
    <xdr:cxnSp macro="">
      <xdr:nvCxnSpPr>
        <xdr:cNvPr id="256" name="直線コネクタ 255"/>
        <xdr:cNvCxnSpPr/>
      </xdr:nvCxnSpPr>
      <xdr:spPr>
        <a:xfrm>
          <a:off x="15290800" y="143771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136172</xdr:rowOff>
    </xdr:from>
    <xdr:to>
      <xdr:col>23</xdr:col>
      <xdr:colOff>457200</xdr:colOff>
      <xdr:row>84</xdr:row>
      <xdr:rowOff>66322</xdr:rowOff>
    </xdr:to>
    <xdr:sp macro="" textlink="">
      <xdr:nvSpPr>
        <xdr:cNvPr id="257" name="フローチャート : 判断 256"/>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76499</xdr:rowOff>
    </xdr:from>
    <xdr:ext cx="736600" cy="259045"/>
    <xdr:sp macro="" textlink="">
      <xdr:nvSpPr>
        <xdr:cNvPr id="258" name="テキスト ボックス 257"/>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146755</xdr:rowOff>
    </xdr:from>
    <xdr:to>
      <xdr:col>22</xdr:col>
      <xdr:colOff>203200</xdr:colOff>
      <xdr:row>83</xdr:row>
      <xdr:rowOff>146755</xdr:rowOff>
    </xdr:to>
    <xdr:cxnSp macro="">
      <xdr:nvCxnSpPr>
        <xdr:cNvPr id="259" name="直線コネクタ 258"/>
        <xdr:cNvCxnSpPr/>
      </xdr:nvCxnSpPr>
      <xdr:spPr>
        <a:xfrm>
          <a:off x="14401800" y="14377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0" name="フローチャート : 判断 259"/>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167516</xdr:rowOff>
    </xdr:from>
    <xdr:ext cx="762000" cy="259045"/>
    <xdr:sp macro="" textlink="">
      <xdr:nvSpPr>
        <xdr:cNvPr id="261" name="テキスト ボックス 260"/>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146755</xdr:rowOff>
    </xdr:from>
    <xdr:to>
      <xdr:col>21</xdr:col>
      <xdr:colOff>0</xdr:colOff>
      <xdr:row>89</xdr:row>
      <xdr:rowOff>110066</xdr:rowOff>
    </xdr:to>
    <xdr:cxnSp macro="">
      <xdr:nvCxnSpPr>
        <xdr:cNvPr id="262" name="直線コネクタ 261"/>
        <xdr:cNvCxnSpPr/>
      </xdr:nvCxnSpPr>
      <xdr:spPr>
        <a:xfrm flipV="1">
          <a:off x="13512800" y="14377105"/>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28928</xdr:rowOff>
    </xdr:from>
    <xdr:to>
      <xdr:col>21</xdr:col>
      <xdr:colOff>50800</xdr:colOff>
      <xdr:row>83</xdr:row>
      <xdr:rowOff>130528</xdr:rowOff>
    </xdr:to>
    <xdr:sp macro="" textlink="">
      <xdr:nvSpPr>
        <xdr:cNvPr id="263" name="フローチャート : 判断 262"/>
        <xdr:cNvSpPr/>
      </xdr:nvSpPr>
      <xdr:spPr>
        <a:xfrm>
          <a:off x="14351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140705</xdr:rowOff>
    </xdr:from>
    <xdr:ext cx="762000" cy="259045"/>
    <xdr:sp macro="" textlink="">
      <xdr:nvSpPr>
        <xdr:cNvPr id="264" name="テキスト ボックス 263"/>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5" name="フローチャート : 判断 264"/>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66" name="テキスト ボックス 265"/>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72" name="円/楕円 271"/>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70855</xdr:rowOff>
    </xdr:from>
    <xdr:ext cx="762000" cy="259045"/>
    <xdr:sp macro="" textlink="">
      <xdr:nvSpPr>
        <xdr:cNvPr id="273" name="給与水準   （国との比較）該当値テキスト"/>
        <xdr:cNvSpPr txBox="1"/>
      </xdr:nvSpPr>
      <xdr:spPr>
        <a:xfrm>
          <a:off x="17106900" y="1447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4" name="円/楕円 273"/>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5" name="テキスト ボックス 274"/>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95955</xdr:rowOff>
    </xdr:from>
    <xdr:to>
      <xdr:col>22</xdr:col>
      <xdr:colOff>254000</xdr:colOff>
      <xdr:row>84</xdr:row>
      <xdr:rowOff>26105</xdr:rowOff>
    </xdr:to>
    <xdr:sp macro="" textlink="">
      <xdr:nvSpPr>
        <xdr:cNvPr id="276" name="円/楕円 275"/>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10882</xdr:rowOff>
    </xdr:from>
    <xdr:ext cx="762000" cy="259045"/>
    <xdr:sp macro="" textlink="">
      <xdr:nvSpPr>
        <xdr:cNvPr id="277" name="テキスト ボックス 276"/>
        <xdr:cNvSpPr txBox="1"/>
      </xdr:nvSpPr>
      <xdr:spPr>
        <a:xfrm>
          <a:off x="14909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95955</xdr:rowOff>
    </xdr:from>
    <xdr:to>
      <xdr:col>21</xdr:col>
      <xdr:colOff>50800</xdr:colOff>
      <xdr:row>84</xdr:row>
      <xdr:rowOff>26105</xdr:rowOff>
    </xdr:to>
    <xdr:sp macro="" textlink="">
      <xdr:nvSpPr>
        <xdr:cNvPr id="278" name="円/楕円 277"/>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79" name="テキスト ボックス 278"/>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0" name="円/楕円 279"/>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1" name="テキスト ボックス 280"/>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人口千人当たり職員数は、前年度と比較して</a:t>
          </a:r>
          <a:r>
            <a:rPr kumimoji="1" lang="en-US" altLang="ja-JP" sz="1100">
              <a:solidFill>
                <a:schemeClr val="dk1"/>
              </a:solidFill>
              <a:effectLst/>
              <a:latin typeface="+mn-lt"/>
              <a:ea typeface="+mn-ea"/>
              <a:cs typeface="+mn-cs"/>
            </a:rPr>
            <a:t>0.29</a:t>
          </a:r>
          <a:r>
            <a:rPr kumimoji="1" lang="ja-JP" altLang="ja-JP" sz="1100">
              <a:solidFill>
                <a:schemeClr val="dk1"/>
              </a:solidFill>
              <a:effectLst/>
              <a:latin typeface="+mn-lt"/>
              <a:ea typeface="+mn-ea"/>
              <a:cs typeface="+mn-cs"/>
            </a:rPr>
            <a:t>人増加し</a:t>
          </a:r>
          <a:r>
            <a:rPr kumimoji="1" lang="ja-JP" altLang="en-US" sz="1100">
              <a:solidFill>
                <a:schemeClr val="dk1"/>
              </a:solidFill>
              <a:effectLst/>
              <a:latin typeface="+mn-lt"/>
              <a:ea typeface="+mn-ea"/>
              <a:cs typeface="+mn-cs"/>
            </a:rPr>
            <a:t>、増加傾向が続いているが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類似団体平均、全国平均、県平均を</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しかしながら、臨時・非常勤職員数は依然として多く、今後も適正な定員管理を行い、人件費の抑制に努める</a:t>
          </a:r>
          <a:r>
            <a:rPr kumimoji="1" lang="ja-JP" altLang="en-US" sz="1100">
              <a:solidFill>
                <a:schemeClr val="dk1"/>
              </a:solidFill>
              <a:effectLst/>
              <a:latin typeface="+mn-lt"/>
              <a:ea typeface="+mn-ea"/>
              <a:cs typeface="+mn-cs"/>
            </a:rPr>
            <a:t>とともに、引き続き簡素で能率的な組織づくりに努める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121920</xdr:rowOff>
    </xdr:from>
    <xdr:to>
      <xdr:col>24</xdr:col>
      <xdr:colOff>558800</xdr:colOff>
      <xdr:row>60</xdr:row>
      <xdr:rowOff>135916</xdr:rowOff>
    </xdr:to>
    <xdr:cxnSp macro="">
      <xdr:nvCxnSpPr>
        <xdr:cNvPr id="313" name="直線コネクタ 312"/>
        <xdr:cNvCxnSpPr/>
      </xdr:nvCxnSpPr>
      <xdr:spPr>
        <a:xfrm>
          <a:off x="16179800" y="10408920"/>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148403</xdr:rowOff>
    </xdr:from>
    <xdr:ext cx="762000" cy="259045"/>
    <xdr:sp macro="" textlink="">
      <xdr:nvSpPr>
        <xdr:cNvPr id="314" name="定員管理の状況平均値テキスト"/>
        <xdr:cNvSpPr txBox="1"/>
      </xdr:nvSpPr>
      <xdr:spPr>
        <a:xfrm>
          <a:off x="17106900" y="104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115646</xdr:rowOff>
    </xdr:from>
    <xdr:to>
      <xdr:col>23</xdr:col>
      <xdr:colOff>406400</xdr:colOff>
      <xdr:row>60</xdr:row>
      <xdr:rowOff>121920</xdr:rowOff>
    </xdr:to>
    <xdr:cxnSp macro="">
      <xdr:nvCxnSpPr>
        <xdr:cNvPr id="316" name="直線コネクタ 315"/>
        <xdr:cNvCxnSpPr/>
      </xdr:nvCxnSpPr>
      <xdr:spPr>
        <a:xfrm>
          <a:off x="15290800" y="10402646"/>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7" name="フローチャート : 判断 316"/>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72432</xdr:rowOff>
    </xdr:from>
    <xdr:ext cx="736600" cy="259045"/>
    <xdr:sp macro="" textlink="">
      <xdr:nvSpPr>
        <xdr:cNvPr id="318" name="テキスト ボックス 317"/>
        <xdr:cNvSpPr txBox="1"/>
      </xdr:nvSpPr>
      <xdr:spPr>
        <a:xfrm>
          <a:off x="15798800" y="1053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115646</xdr:rowOff>
    </xdr:from>
    <xdr:to>
      <xdr:col>22</xdr:col>
      <xdr:colOff>203200</xdr:colOff>
      <xdr:row>60</xdr:row>
      <xdr:rowOff>118542</xdr:rowOff>
    </xdr:to>
    <xdr:cxnSp macro="">
      <xdr:nvCxnSpPr>
        <xdr:cNvPr id="319" name="直線コネクタ 318"/>
        <xdr:cNvCxnSpPr/>
      </xdr:nvCxnSpPr>
      <xdr:spPr>
        <a:xfrm flipV="1">
          <a:off x="14401800" y="1040264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0" name="フローチャート : 判断 319"/>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101388</xdr:rowOff>
    </xdr:from>
    <xdr:ext cx="762000" cy="259045"/>
    <xdr:sp macro="" textlink="">
      <xdr:nvSpPr>
        <xdr:cNvPr id="321" name="テキスト ボックス 320"/>
        <xdr:cNvSpPr txBox="1"/>
      </xdr:nvSpPr>
      <xdr:spPr>
        <a:xfrm>
          <a:off x="14909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118542</xdr:rowOff>
    </xdr:from>
    <xdr:to>
      <xdr:col>21</xdr:col>
      <xdr:colOff>0</xdr:colOff>
      <xdr:row>60</xdr:row>
      <xdr:rowOff>119507</xdr:rowOff>
    </xdr:to>
    <xdr:cxnSp macro="">
      <xdr:nvCxnSpPr>
        <xdr:cNvPr id="322" name="直線コネクタ 321"/>
        <xdr:cNvCxnSpPr/>
      </xdr:nvCxnSpPr>
      <xdr:spPr>
        <a:xfrm flipV="1">
          <a:off x="13512800" y="10405542"/>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3" name="フローチャート : 判断 322"/>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99941</xdr:rowOff>
    </xdr:from>
    <xdr:ext cx="762000" cy="259045"/>
    <xdr:sp macro="" textlink="">
      <xdr:nvSpPr>
        <xdr:cNvPr id="324" name="テキスト ボックス 323"/>
        <xdr:cNvSpPr txBox="1"/>
      </xdr:nvSpPr>
      <xdr:spPr>
        <a:xfrm>
          <a:off x="14020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5" name="フローチャート : 判断 324"/>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26" name="テキスト ボックス 325"/>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85116</xdr:rowOff>
    </xdr:from>
    <xdr:to>
      <xdr:col>24</xdr:col>
      <xdr:colOff>609600</xdr:colOff>
      <xdr:row>61</xdr:row>
      <xdr:rowOff>15266</xdr:rowOff>
    </xdr:to>
    <xdr:sp macro="" textlink="">
      <xdr:nvSpPr>
        <xdr:cNvPr id="332" name="円/楕円 331"/>
        <xdr:cNvSpPr/>
      </xdr:nvSpPr>
      <xdr:spPr>
        <a:xfrm>
          <a:off x="16967200" y="103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6393</xdr:rowOff>
    </xdr:from>
    <xdr:ext cx="762000" cy="259045"/>
    <xdr:sp macro="" textlink="">
      <xdr:nvSpPr>
        <xdr:cNvPr id="333" name="定員管理の状況該当値テキスト"/>
        <xdr:cNvSpPr txBox="1"/>
      </xdr:nvSpPr>
      <xdr:spPr>
        <a:xfrm>
          <a:off x="17106900" y="1029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71120</xdr:rowOff>
    </xdr:from>
    <xdr:to>
      <xdr:col>23</xdr:col>
      <xdr:colOff>457200</xdr:colOff>
      <xdr:row>61</xdr:row>
      <xdr:rowOff>1270</xdr:rowOff>
    </xdr:to>
    <xdr:sp macro="" textlink="">
      <xdr:nvSpPr>
        <xdr:cNvPr id="334" name="円/楕円 333"/>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11447</xdr:rowOff>
    </xdr:from>
    <xdr:ext cx="736600" cy="259045"/>
    <xdr:sp macro="" textlink="">
      <xdr:nvSpPr>
        <xdr:cNvPr id="335" name="テキスト ボックス 334"/>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64846</xdr:rowOff>
    </xdr:from>
    <xdr:to>
      <xdr:col>22</xdr:col>
      <xdr:colOff>254000</xdr:colOff>
      <xdr:row>60</xdr:row>
      <xdr:rowOff>166446</xdr:rowOff>
    </xdr:to>
    <xdr:sp macro="" textlink="">
      <xdr:nvSpPr>
        <xdr:cNvPr id="336" name="円/楕円 335"/>
        <xdr:cNvSpPr/>
      </xdr:nvSpPr>
      <xdr:spPr>
        <a:xfrm>
          <a:off x="15240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5173</xdr:rowOff>
    </xdr:from>
    <xdr:ext cx="762000" cy="259045"/>
    <xdr:sp macro="" textlink="">
      <xdr:nvSpPr>
        <xdr:cNvPr id="337" name="テキスト ボックス 336"/>
        <xdr:cNvSpPr txBox="1"/>
      </xdr:nvSpPr>
      <xdr:spPr>
        <a:xfrm>
          <a:off x="14909800" y="101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67742</xdr:rowOff>
    </xdr:from>
    <xdr:to>
      <xdr:col>21</xdr:col>
      <xdr:colOff>50800</xdr:colOff>
      <xdr:row>60</xdr:row>
      <xdr:rowOff>169342</xdr:rowOff>
    </xdr:to>
    <xdr:sp macro="" textlink="">
      <xdr:nvSpPr>
        <xdr:cNvPr id="338" name="円/楕円 337"/>
        <xdr:cNvSpPr/>
      </xdr:nvSpPr>
      <xdr:spPr>
        <a:xfrm>
          <a:off x="14351000" y="103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8069</xdr:rowOff>
    </xdr:from>
    <xdr:ext cx="762000" cy="259045"/>
    <xdr:sp macro="" textlink="">
      <xdr:nvSpPr>
        <xdr:cNvPr id="339" name="テキスト ボックス 338"/>
        <xdr:cNvSpPr txBox="1"/>
      </xdr:nvSpPr>
      <xdr:spPr>
        <a:xfrm>
          <a:off x="14020800" y="1012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68707</xdr:rowOff>
    </xdr:from>
    <xdr:to>
      <xdr:col>19</xdr:col>
      <xdr:colOff>533400</xdr:colOff>
      <xdr:row>60</xdr:row>
      <xdr:rowOff>170307</xdr:rowOff>
    </xdr:to>
    <xdr:sp macro="" textlink="">
      <xdr:nvSpPr>
        <xdr:cNvPr id="340" name="円/楕円 339"/>
        <xdr:cNvSpPr/>
      </xdr:nvSpPr>
      <xdr:spPr>
        <a:xfrm>
          <a:off x="13462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9034</xdr:rowOff>
    </xdr:from>
    <xdr:ext cx="762000" cy="259045"/>
    <xdr:sp macro="" textlink="">
      <xdr:nvSpPr>
        <xdr:cNvPr id="341" name="テキスト ボックス 340"/>
        <xdr:cNvSpPr txBox="1"/>
      </xdr:nvSpPr>
      <xdr:spPr>
        <a:xfrm>
          <a:off x="13131800" y="1012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実質公債費比率について、前年度までと比</a:t>
          </a:r>
          <a:r>
            <a:rPr kumimoji="1" lang="ja-JP" altLang="en-US" sz="1100">
              <a:solidFill>
                <a:schemeClr val="dk1"/>
              </a:solidFill>
              <a:effectLst/>
              <a:latin typeface="+mn-lt"/>
              <a:ea typeface="+mn-ea"/>
              <a:cs typeface="+mn-cs"/>
            </a:rPr>
            <a:t>べて</a:t>
          </a:r>
          <a:r>
            <a:rPr kumimoji="1" lang="ja-JP" altLang="ja-JP" sz="1100">
              <a:solidFill>
                <a:schemeClr val="dk1"/>
              </a:solidFill>
              <a:effectLst/>
              <a:latin typeface="+mn-lt"/>
              <a:ea typeface="+mn-ea"/>
              <a:cs typeface="+mn-cs"/>
            </a:rPr>
            <a:t>、少しずつ減少している。また、類似団体平均よりも上回っているが、全国平均、県平均よりは若干下回っている。公共施設の老朽化や、合併に伴い重複する公共施設も残っていることから、再配置計画の策定を行い、施設の見直しを行う計画であり、将来負担比率の上昇要因はある。</a:t>
          </a:r>
          <a:endParaRPr lang="ja-JP" altLang="ja-JP" sz="1400">
            <a:effectLst/>
          </a:endParaRPr>
        </a:p>
        <a:p>
          <a:r>
            <a:rPr kumimoji="1" lang="ja-JP" altLang="ja-JP" sz="1100">
              <a:solidFill>
                <a:schemeClr val="dk1"/>
              </a:solidFill>
              <a:effectLst/>
              <a:latin typeface="+mn-lt"/>
              <a:ea typeface="+mn-ea"/>
              <a:cs typeface="+mn-cs"/>
            </a:rPr>
            <a:t>当市の規模にふさわしい施設整備を行う中で、実質公債費比率の上昇も予想されるが、住民サービスに悪影響が出ないよう、慎重な財政運営に努める。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0" name="直線コネクタ 369"/>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2" name="直線コネクタ 37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4" name="直線コネクタ 37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6350</xdr:rowOff>
    </xdr:to>
    <xdr:cxnSp macro="">
      <xdr:nvCxnSpPr>
        <xdr:cNvPr id="375" name="直線コネクタ 374"/>
        <xdr:cNvCxnSpPr/>
      </xdr:nvCxnSpPr>
      <xdr:spPr>
        <a:xfrm flipV="1">
          <a:off x="16179800" y="684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7" name="フローチャート : 判断 37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14394</xdr:rowOff>
    </xdr:to>
    <xdr:cxnSp macro="">
      <xdr:nvCxnSpPr>
        <xdr:cNvPr id="378" name="直線コネクタ 377"/>
        <xdr:cNvCxnSpPr/>
      </xdr:nvCxnSpPr>
      <xdr:spPr>
        <a:xfrm flipV="1">
          <a:off x="15290800" y="686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79" name="フローチャート : 判断 378"/>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80" name="テキスト ボックス 379"/>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14394</xdr:rowOff>
    </xdr:from>
    <xdr:to>
      <xdr:col>22</xdr:col>
      <xdr:colOff>203200</xdr:colOff>
      <xdr:row>40</xdr:row>
      <xdr:rowOff>22437</xdr:rowOff>
    </xdr:to>
    <xdr:cxnSp macro="">
      <xdr:nvCxnSpPr>
        <xdr:cNvPr id="381" name="直線コネクタ 380"/>
        <xdr:cNvCxnSpPr/>
      </xdr:nvCxnSpPr>
      <xdr:spPr>
        <a:xfrm flipV="1">
          <a:off x="14401800" y="68723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2" name="フローチャート : 判断 381"/>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3" name="テキスト ボックス 382"/>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22437</xdr:rowOff>
    </xdr:from>
    <xdr:to>
      <xdr:col>21</xdr:col>
      <xdr:colOff>0</xdr:colOff>
      <xdr:row>40</xdr:row>
      <xdr:rowOff>30480</xdr:rowOff>
    </xdr:to>
    <xdr:cxnSp macro="">
      <xdr:nvCxnSpPr>
        <xdr:cNvPr id="384" name="直線コネクタ 383"/>
        <xdr:cNvCxnSpPr/>
      </xdr:nvCxnSpPr>
      <xdr:spPr>
        <a:xfrm flipV="1">
          <a:off x="13512800" y="688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5" name="フローチャート : 判断 384"/>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6" name="テキスト ボックス 385"/>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7" name="フローチャート : 判断 386"/>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8" name="テキスト ボックス 387"/>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4" name="円/楕円 393"/>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5"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396" name="円/楕円 395"/>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97" name="テキスト ボックス 396"/>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135044</xdr:rowOff>
    </xdr:from>
    <xdr:to>
      <xdr:col>22</xdr:col>
      <xdr:colOff>254000</xdr:colOff>
      <xdr:row>40</xdr:row>
      <xdr:rowOff>65194</xdr:rowOff>
    </xdr:to>
    <xdr:sp macro="" textlink="">
      <xdr:nvSpPr>
        <xdr:cNvPr id="398" name="円/楕円 397"/>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75371</xdr:rowOff>
    </xdr:from>
    <xdr:ext cx="762000" cy="259045"/>
    <xdr:sp macro="" textlink="">
      <xdr:nvSpPr>
        <xdr:cNvPr id="399" name="テキスト ボックス 398"/>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143087</xdr:rowOff>
    </xdr:from>
    <xdr:to>
      <xdr:col>21</xdr:col>
      <xdr:colOff>50800</xdr:colOff>
      <xdr:row>40</xdr:row>
      <xdr:rowOff>73237</xdr:rowOff>
    </xdr:to>
    <xdr:sp macro="" textlink="">
      <xdr:nvSpPr>
        <xdr:cNvPr id="400" name="円/楕円 399"/>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83414</xdr:rowOff>
    </xdr:from>
    <xdr:ext cx="762000" cy="259045"/>
    <xdr:sp macro="" textlink="">
      <xdr:nvSpPr>
        <xdr:cNvPr id="401" name="テキスト ボックス 400"/>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2" name="円/楕円 401"/>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3" name="テキスト ボックス 402"/>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将来負担比率について、前年度と比較して</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ポイント減少したが、類似団体平均、全国平均、県平均よりも下回っている。</a:t>
          </a:r>
          <a:endParaRPr lang="ja-JP" altLang="ja-JP" sz="1400">
            <a:effectLst/>
          </a:endParaRPr>
        </a:p>
        <a:p>
          <a:r>
            <a:rPr kumimoji="1" lang="ja-JP" altLang="en-US" sz="1100">
              <a:solidFill>
                <a:schemeClr val="dk1"/>
              </a:solidFill>
              <a:effectLst/>
              <a:latin typeface="+mn-lt"/>
              <a:ea typeface="+mn-ea"/>
              <a:cs typeface="+mn-cs"/>
            </a:rPr>
            <a:t>改善はしているものの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公共施設の老朽化や、合併に伴い重複する公共施設も残っていることから、再配置計画の策定を行い、施設の見直しを行う計画であり、将来負担比率の上昇要因はある。</a:t>
          </a:r>
          <a:endParaRPr lang="ja-JP" altLang="ja-JP" sz="1400">
            <a:effectLst/>
          </a:endParaRPr>
        </a:p>
        <a:p>
          <a:r>
            <a:rPr kumimoji="1" lang="ja-JP" altLang="ja-JP" sz="1100">
              <a:solidFill>
                <a:schemeClr val="dk1"/>
              </a:solidFill>
              <a:effectLst/>
              <a:latin typeface="+mn-lt"/>
              <a:ea typeface="+mn-ea"/>
              <a:cs typeface="+mn-cs"/>
            </a:rPr>
            <a:t>当市の規模にふさわしい施設整備を行う中で、将来負担比率の上昇も予想されるが、住民サービスに悪影響が出ないよう、慎重な財政運営に努める。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2" name="直線コネクタ 431"/>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3"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4" name="直線コネクタ 433"/>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139559</xdr:rowOff>
    </xdr:from>
    <xdr:to>
      <xdr:col>24</xdr:col>
      <xdr:colOff>558800</xdr:colOff>
      <xdr:row>17</xdr:row>
      <xdr:rowOff>75353</xdr:rowOff>
    </xdr:to>
    <xdr:cxnSp macro="">
      <xdr:nvCxnSpPr>
        <xdr:cNvPr id="437" name="直線コネクタ 436"/>
        <xdr:cNvCxnSpPr/>
      </xdr:nvCxnSpPr>
      <xdr:spPr>
        <a:xfrm flipV="1">
          <a:off x="16179800" y="2882759"/>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83837</xdr:rowOff>
    </xdr:from>
    <xdr:ext cx="762000" cy="259045"/>
    <xdr:sp macro="" textlink="">
      <xdr:nvSpPr>
        <xdr:cNvPr id="438" name="将来負担の状況平均値テキスト"/>
        <xdr:cNvSpPr txBox="1"/>
      </xdr:nvSpPr>
      <xdr:spPr>
        <a:xfrm>
          <a:off x="17106900" y="265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9" name="フローチャート : 判断 438"/>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75353</xdr:rowOff>
    </xdr:from>
    <xdr:to>
      <xdr:col>23</xdr:col>
      <xdr:colOff>406400</xdr:colOff>
      <xdr:row>17</xdr:row>
      <xdr:rowOff>94121</xdr:rowOff>
    </xdr:to>
    <xdr:cxnSp macro="">
      <xdr:nvCxnSpPr>
        <xdr:cNvPr id="440" name="直線コネクタ 439"/>
        <xdr:cNvCxnSpPr/>
      </xdr:nvCxnSpPr>
      <xdr:spPr>
        <a:xfrm flipV="1">
          <a:off x="15290800" y="2990003"/>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1" name="フローチャート : 判断 440"/>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42" name="テキスト ボックス 441"/>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94121</xdr:rowOff>
    </xdr:from>
    <xdr:to>
      <xdr:col>22</xdr:col>
      <xdr:colOff>203200</xdr:colOff>
      <xdr:row>18</xdr:row>
      <xdr:rowOff>17850</xdr:rowOff>
    </xdr:to>
    <xdr:cxnSp macro="">
      <xdr:nvCxnSpPr>
        <xdr:cNvPr id="443" name="直線コネクタ 442"/>
        <xdr:cNvCxnSpPr/>
      </xdr:nvCxnSpPr>
      <xdr:spPr>
        <a:xfrm flipV="1">
          <a:off x="14401800" y="3008771"/>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48825</xdr:rowOff>
    </xdr:from>
    <xdr:to>
      <xdr:col>22</xdr:col>
      <xdr:colOff>254000</xdr:colOff>
      <xdr:row>18</xdr:row>
      <xdr:rowOff>150425</xdr:rowOff>
    </xdr:to>
    <xdr:sp macro="" textlink="">
      <xdr:nvSpPr>
        <xdr:cNvPr id="444" name="フローチャート : 判断 443"/>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135202</xdr:rowOff>
    </xdr:from>
    <xdr:ext cx="762000" cy="259045"/>
    <xdr:sp macro="" textlink="">
      <xdr:nvSpPr>
        <xdr:cNvPr id="445" name="テキスト ボックス 444"/>
        <xdr:cNvSpPr txBox="1"/>
      </xdr:nvSpPr>
      <xdr:spPr>
        <a:xfrm>
          <a:off x="14909800" y="322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17850</xdr:rowOff>
    </xdr:from>
    <xdr:to>
      <xdr:col>21</xdr:col>
      <xdr:colOff>0</xdr:colOff>
      <xdr:row>19</xdr:row>
      <xdr:rowOff>1905</xdr:rowOff>
    </xdr:to>
    <xdr:cxnSp macro="">
      <xdr:nvCxnSpPr>
        <xdr:cNvPr id="446" name="直線コネクタ 445"/>
        <xdr:cNvCxnSpPr/>
      </xdr:nvCxnSpPr>
      <xdr:spPr>
        <a:xfrm flipV="1">
          <a:off x="13512800" y="3103950"/>
          <a:ext cx="889000" cy="15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109150</xdr:rowOff>
    </xdr:from>
    <xdr:to>
      <xdr:col>21</xdr:col>
      <xdr:colOff>50800</xdr:colOff>
      <xdr:row>19</xdr:row>
      <xdr:rowOff>39300</xdr:rowOff>
    </xdr:to>
    <xdr:sp macro="" textlink="">
      <xdr:nvSpPr>
        <xdr:cNvPr id="447" name="フローチャート : 判断 446"/>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24077</xdr:rowOff>
    </xdr:from>
    <xdr:ext cx="762000" cy="259045"/>
    <xdr:sp macro="" textlink="">
      <xdr:nvSpPr>
        <xdr:cNvPr id="448" name="テキスト ボックス 447"/>
        <xdr:cNvSpPr txBox="1"/>
      </xdr:nvSpPr>
      <xdr:spPr>
        <a:xfrm>
          <a:off x="14020800" y="328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49" name="フローチャート : 判断 448"/>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170197</xdr:rowOff>
    </xdr:from>
    <xdr:ext cx="762000" cy="259045"/>
    <xdr:sp macro="" textlink="">
      <xdr:nvSpPr>
        <xdr:cNvPr id="450" name="テキスト ボックス 449"/>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88759</xdr:rowOff>
    </xdr:from>
    <xdr:to>
      <xdr:col>24</xdr:col>
      <xdr:colOff>609600</xdr:colOff>
      <xdr:row>17</xdr:row>
      <xdr:rowOff>18909</xdr:rowOff>
    </xdr:to>
    <xdr:sp macro="" textlink="">
      <xdr:nvSpPr>
        <xdr:cNvPr id="456" name="円/楕円 455"/>
        <xdr:cNvSpPr/>
      </xdr:nvSpPr>
      <xdr:spPr>
        <a:xfrm>
          <a:off x="16967200" y="28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60836</xdr:rowOff>
    </xdr:from>
    <xdr:ext cx="762000" cy="259045"/>
    <xdr:sp macro="" textlink="">
      <xdr:nvSpPr>
        <xdr:cNvPr id="457" name="将来負担の状況該当値テキスト"/>
        <xdr:cNvSpPr txBox="1"/>
      </xdr:nvSpPr>
      <xdr:spPr>
        <a:xfrm>
          <a:off x="17106900" y="280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24553</xdr:rowOff>
    </xdr:from>
    <xdr:to>
      <xdr:col>23</xdr:col>
      <xdr:colOff>457200</xdr:colOff>
      <xdr:row>17</xdr:row>
      <xdr:rowOff>126153</xdr:rowOff>
    </xdr:to>
    <xdr:sp macro="" textlink="">
      <xdr:nvSpPr>
        <xdr:cNvPr id="458" name="円/楕円 457"/>
        <xdr:cNvSpPr/>
      </xdr:nvSpPr>
      <xdr:spPr>
        <a:xfrm>
          <a:off x="16129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110930</xdr:rowOff>
    </xdr:from>
    <xdr:ext cx="736600" cy="259045"/>
    <xdr:sp macro="" textlink="">
      <xdr:nvSpPr>
        <xdr:cNvPr id="459" name="テキスト ボックス 458"/>
        <xdr:cNvSpPr txBox="1"/>
      </xdr:nvSpPr>
      <xdr:spPr>
        <a:xfrm>
          <a:off x="15798800" y="3025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43321</xdr:rowOff>
    </xdr:from>
    <xdr:to>
      <xdr:col>22</xdr:col>
      <xdr:colOff>254000</xdr:colOff>
      <xdr:row>17</xdr:row>
      <xdr:rowOff>144921</xdr:rowOff>
    </xdr:to>
    <xdr:sp macro="" textlink="">
      <xdr:nvSpPr>
        <xdr:cNvPr id="460" name="円/楕円 459"/>
        <xdr:cNvSpPr/>
      </xdr:nvSpPr>
      <xdr:spPr>
        <a:xfrm>
          <a:off x="15240000" y="29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155098</xdr:rowOff>
    </xdr:from>
    <xdr:ext cx="762000" cy="259045"/>
    <xdr:sp macro="" textlink="">
      <xdr:nvSpPr>
        <xdr:cNvPr id="461" name="テキスト ボックス 460"/>
        <xdr:cNvSpPr txBox="1"/>
      </xdr:nvSpPr>
      <xdr:spPr>
        <a:xfrm>
          <a:off x="14909800" y="272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138500</xdr:rowOff>
    </xdr:from>
    <xdr:to>
      <xdr:col>21</xdr:col>
      <xdr:colOff>50800</xdr:colOff>
      <xdr:row>18</xdr:row>
      <xdr:rowOff>68650</xdr:rowOff>
    </xdr:to>
    <xdr:sp macro="" textlink="">
      <xdr:nvSpPr>
        <xdr:cNvPr id="462" name="円/楕円 461"/>
        <xdr:cNvSpPr/>
      </xdr:nvSpPr>
      <xdr:spPr>
        <a:xfrm>
          <a:off x="14351000" y="30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78827</xdr:rowOff>
    </xdr:from>
    <xdr:ext cx="762000" cy="259045"/>
    <xdr:sp macro="" textlink="">
      <xdr:nvSpPr>
        <xdr:cNvPr id="463" name="テキスト ボックス 462"/>
        <xdr:cNvSpPr txBox="1"/>
      </xdr:nvSpPr>
      <xdr:spPr>
        <a:xfrm>
          <a:off x="14020800" y="28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122555</xdr:rowOff>
    </xdr:from>
    <xdr:to>
      <xdr:col>19</xdr:col>
      <xdr:colOff>533400</xdr:colOff>
      <xdr:row>19</xdr:row>
      <xdr:rowOff>52705</xdr:rowOff>
    </xdr:to>
    <xdr:sp macro="" textlink="">
      <xdr:nvSpPr>
        <xdr:cNvPr id="464" name="円/楕円 463"/>
        <xdr:cNvSpPr/>
      </xdr:nvSpPr>
      <xdr:spPr>
        <a:xfrm>
          <a:off x="13462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62882</xdr:rowOff>
    </xdr:from>
    <xdr:ext cx="762000" cy="259045"/>
    <xdr:sp macro="" textlink="">
      <xdr:nvSpPr>
        <xdr:cNvPr id="465" name="テキスト ボックス 464"/>
        <xdr:cNvSpPr txBox="1"/>
      </xdr:nvSpPr>
      <xdr:spPr>
        <a:xfrm>
          <a:off x="13131800" y="297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静岡県伊豆の国市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49,498
49,035
94.62
20,334,152
19,814,860
422,195
11,598,337
18,865,798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人件費に係る経常収支比率について、類似団体平均、全国平均、県平均のいずれも下回っている。</a:t>
          </a:r>
          <a:endParaRPr lang="ja-JP" altLang="ja-JP" sz="1400">
            <a:effectLst/>
          </a:endParaRPr>
        </a:p>
        <a:p>
          <a:r>
            <a:rPr kumimoji="1" lang="ja-JP" altLang="ja-JP" sz="1100">
              <a:solidFill>
                <a:schemeClr val="dk1"/>
              </a:solidFill>
              <a:effectLst/>
              <a:latin typeface="+mn-lt"/>
              <a:ea typeface="+mn-ea"/>
              <a:cs typeface="+mn-cs"/>
            </a:rPr>
            <a:t>これまでも、国に準拠した給与改定や各種手当の見直し、定員管理計画に基づく職員数の削減に取り組んできたが、ここ数年、数値が上昇傾向にあるため、今後も適切な定員管理を行い、人件費の適正化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143002</xdr:rowOff>
    </xdr:from>
    <xdr:to>
      <xdr:col>7</xdr:col>
      <xdr:colOff>15875</xdr:colOff>
      <xdr:row>33</xdr:row>
      <xdr:rowOff>152146</xdr:rowOff>
    </xdr:to>
    <xdr:cxnSp macro="">
      <xdr:nvCxnSpPr>
        <xdr:cNvPr id="64" name="直線コネクタ 63"/>
        <xdr:cNvCxnSpPr/>
      </xdr:nvCxnSpPr>
      <xdr:spPr>
        <a:xfrm>
          <a:off x="3987800" y="58008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32275</xdr:rowOff>
    </xdr:from>
    <xdr:ext cx="762000" cy="259045"/>
    <xdr:sp macro="" textlink="">
      <xdr:nvSpPr>
        <xdr:cNvPr id="65" name="人件費平均値テキスト"/>
        <xdr:cNvSpPr txBox="1"/>
      </xdr:nvSpPr>
      <xdr:spPr>
        <a:xfrm>
          <a:off x="4914900" y="603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124714</xdr:rowOff>
    </xdr:from>
    <xdr:to>
      <xdr:col>5</xdr:col>
      <xdr:colOff>549275</xdr:colOff>
      <xdr:row>33</xdr:row>
      <xdr:rowOff>143002</xdr:rowOff>
    </xdr:to>
    <xdr:cxnSp macro="">
      <xdr:nvCxnSpPr>
        <xdr:cNvPr id="67" name="直線コネクタ 66"/>
        <xdr:cNvCxnSpPr/>
      </xdr:nvCxnSpPr>
      <xdr:spPr>
        <a:xfrm>
          <a:off x="3098800" y="5782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73423</xdr:rowOff>
    </xdr:from>
    <xdr:ext cx="736600" cy="259045"/>
    <xdr:sp macro="" textlink="">
      <xdr:nvSpPr>
        <xdr:cNvPr id="69" name="テキスト ボックス 68"/>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106426</xdr:rowOff>
    </xdr:from>
    <xdr:to>
      <xdr:col>4</xdr:col>
      <xdr:colOff>346075</xdr:colOff>
      <xdr:row>33</xdr:row>
      <xdr:rowOff>124714</xdr:rowOff>
    </xdr:to>
    <xdr:cxnSp macro="">
      <xdr:nvCxnSpPr>
        <xdr:cNvPr id="70" name="直線コネクタ 69"/>
        <xdr:cNvCxnSpPr/>
      </xdr:nvCxnSpPr>
      <xdr:spPr>
        <a:xfrm>
          <a:off x="2209800" y="5764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109999</xdr:rowOff>
    </xdr:from>
    <xdr:ext cx="762000" cy="259045"/>
    <xdr:sp macro="" textlink="">
      <xdr:nvSpPr>
        <xdr:cNvPr id="72" name="テキスト ボックス 71"/>
        <xdr:cNvSpPr txBox="1"/>
      </xdr:nvSpPr>
      <xdr:spPr>
        <a:xfrm>
          <a:off x="2717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106426</xdr:rowOff>
    </xdr:from>
    <xdr:to>
      <xdr:col>3</xdr:col>
      <xdr:colOff>142875</xdr:colOff>
      <xdr:row>33</xdr:row>
      <xdr:rowOff>170434</xdr:rowOff>
    </xdr:to>
    <xdr:cxnSp macro="">
      <xdr:nvCxnSpPr>
        <xdr:cNvPr id="73" name="直線コネクタ 72"/>
        <xdr:cNvCxnSpPr/>
      </xdr:nvCxnSpPr>
      <xdr:spPr>
        <a:xfrm flipV="1">
          <a:off x="1320800" y="57642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91711</xdr:rowOff>
    </xdr:from>
    <xdr:ext cx="762000" cy="259045"/>
    <xdr:sp macro="" textlink="">
      <xdr:nvSpPr>
        <xdr:cNvPr id="75" name="テキスト ボックス 74"/>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2557</xdr:rowOff>
    </xdr:from>
    <xdr:ext cx="762000" cy="259045"/>
    <xdr:sp macro="" textlink="">
      <xdr:nvSpPr>
        <xdr:cNvPr id="77" name="テキスト ボックス 76"/>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101346</xdr:rowOff>
    </xdr:from>
    <xdr:to>
      <xdr:col>7</xdr:col>
      <xdr:colOff>66675</xdr:colOff>
      <xdr:row>34</xdr:row>
      <xdr:rowOff>31496</xdr:rowOff>
    </xdr:to>
    <xdr:sp macro="" textlink="">
      <xdr:nvSpPr>
        <xdr:cNvPr id="83" name="円/楕円 82"/>
        <xdr:cNvSpPr/>
      </xdr:nvSpPr>
      <xdr:spPr>
        <a:xfrm>
          <a:off x="47752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117873</xdr:rowOff>
    </xdr:from>
    <xdr:ext cx="762000" cy="259045"/>
    <xdr:sp macro="" textlink="">
      <xdr:nvSpPr>
        <xdr:cNvPr id="84" name="人件費該当値テキスト"/>
        <xdr:cNvSpPr txBox="1"/>
      </xdr:nvSpPr>
      <xdr:spPr>
        <a:xfrm>
          <a:off x="4914900" y="560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92202</xdr:rowOff>
    </xdr:from>
    <xdr:to>
      <xdr:col>5</xdr:col>
      <xdr:colOff>600075</xdr:colOff>
      <xdr:row>34</xdr:row>
      <xdr:rowOff>22352</xdr:rowOff>
    </xdr:to>
    <xdr:sp macro="" textlink="">
      <xdr:nvSpPr>
        <xdr:cNvPr id="85" name="円/楕円 84"/>
        <xdr:cNvSpPr/>
      </xdr:nvSpPr>
      <xdr:spPr>
        <a:xfrm>
          <a:off x="3937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32529</xdr:rowOff>
    </xdr:from>
    <xdr:ext cx="736600" cy="259045"/>
    <xdr:sp macro="" textlink="">
      <xdr:nvSpPr>
        <xdr:cNvPr id="86" name="テキスト ボックス 85"/>
        <xdr:cNvSpPr txBox="1"/>
      </xdr:nvSpPr>
      <xdr:spPr>
        <a:xfrm>
          <a:off x="3606800" y="551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73914</xdr:rowOff>
    </xdr:from>
    <xdr:to>
      <xdr:col>4</xdr:col>
      <xdr:colOff>396875</xdr:colOff>
      <xdr:row>34</xdr:row>
      <xdr:rowOff>4064</xdr:rowOff>
    </xdr:to>
    <xdr:sp macro="" textlink="">
      <xdr:nvSpPr>
        <xdr:cNvPr id="87" name="円/楕円 86"/>
        <xdr:cNvSpPr/>
      </xdr:nvSpPr>
      <xdr:spPr>
        <a:xfrm>
          <a:off x="3048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14241</xdr:rowOff>
    </xdr:from>
    <xdr:ext cx="762000" cy="259045"/>
    <xdr:sp macro="" textlink="">
      <xdr:nvSpPr>
        <xdr:cNvPr id="88" name="テキスト ボックス 87"/>
        <xdr:cNvSpPr txBox="1"/>
      </xdr:nvSpPr>
      <xdr:spPr>
        <a:xfrm>
          <a:off x="2717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55626</xdr:rowOff>
    </xdr:from>
    <xdr:to>
      <xdr:col>3</xdr:col>
      <xdr:colOff>193675</xdr:colOff>
      <xdr:row>33</xdr:row>
      <xdr:rowOff>157226</xdr:rowOff>
    </xdr:to>
    <xdr:sp macro="" textlink="">
      <xdr:nvSpPr>
        <xdr:cNvPr id="89" name="円/楕円 88"/>
        <xdr:cNvSpPr/>
      </xdr:nvSpPr>
      <xdr:spPr>
        <a:xfrm>
          <a:off x="2159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167403</xdr:rowOff>
    </xdr:from>
    <xdr:ext cx="762000" cy="259045"/>
    <xdr:sp macro="" textlink="">
      <xdr:nvSpPr>
        <xdr:cNvPr id="90" name="テキスト ボックス 89"/>
        <xdr:cNvSpPr txBox="1"/>
      </xdr:nvSpPr>
      <xdr:spPr>
        <a:xfrm>
          <a:off x="1828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119634</xdr:rowOff>
    </xdr:from>
    <xdr:to>
      <xdr:col>1</xdr:col>
      <xdr:colOff>676275</xdr:colOff>
      <xdr:row>34</xdr:row>
      <xdr:rowOff>49784</xdr:rowOff>
    </xdr:to>
    <xdr:sp macro="" textlink="">
      <xdr:nvSpPr>
        <xdr:cNvPr id="91" name="円/楕円 90"/>
        <xdr:cNvSpPr/>
      </xdr:nvSpPr>
      <xdr:spPr>
        <a:xfrm>
          <a:off x="1270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59961</xdr:rowOff>
    </xdr:from>
    <xdr:ext cx="762000" cy="259045"/>
    <xdr:sp macro="" textlink="">
      <xdr:nvSpPr>
        <xdr:cNvPr id="92" name="テキスト ボックス 91"/>
        <xdr:cNvSpPr txBox="1"/>
      </xdr:nvSpPr>
      <xdr:spPr>
        <a:xfrm>
          <a:off x="939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物件費に係る経常収支比率について、前年度と比較して</a:t>
          </a:r>
          <a:r>
            <a:rPr kumimoji="1" lang="ja-JP" altLang="en-US" sz="1100">
              <a:solidFill>
                <a:schemeClr val="dk1"/>
              </a:solidFill>
              <a:effectLst/>
              <a:latin typeface="+mn-lt"/>
              <a:ea typeface="+mn-ea"/>
              <a:cs typeface="+mn-cs"/>
            </a:rPr>
            <a:t>減少はしているものの、</a:t>
          </a:r>
          <a:r>
            <a:rPr kumimoji="1" lang="ja-JP" altLang="ja-JP" sz="1100">
              <a:solidFill>
                <a:schemeClr val="dk1"/>
              </a:solidFill>
              <a:effectLst/>
              <a:latin typeface="+mn-lt"/>
              <a:ea typeface="+mn-ea"/>
              <a:cs typeface="+mn-cs"/>
            </a:rPr>
            <a:t>類似団体平均、全国平均、県平均</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も大きく上回っている。</a:t>
          </a:r>
          <a:endParaRPr lang="ja-JP" altLang="ja-JP" sz="1400">
            <a:effectLst/>
          </a:endParaRPr>
        </a:p>
        <a:p>
          <a:r>
            <a:rPr kumimoji="1" lang="ja-JP" altLang="ja-JP" sz="1100">
              <a:solidFill>
                <a:schemeClr val="dk1"/>
              </a:solidFill>
              <a:effectLst/>
              <a:latin typeface="+mn-lt"/>
              <a:ea typeface="+mn-ea"/>
              <a:cs typeface="+mn-cs"/>
            </a:rPr>
            <a:t>特に、委託料や臨時・非常勤職員賃金が大きな割合を占めているため、当市にとっての適正な水準を検討し、平均値を目指して、財政運営に努める。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107950</xdr:rowOff>
    </xdr:from>
    <xdr:to>
      <xdr:col>24</xdr:col>
      <xdr:colOff>31750</xdr:colOff>
      <xdr:row>21</xdr:row>
      <xdr:rowOff>115570</xdr:rowOff>
    </xdr:to>
    <xdr:cxnSp macro="">
      <xdr:nvCxnSpPr>
        <xdr:cNvPr id="124" name="直線コネクタ 123"/>
        <xdr:cNvCxnSpPr/>
      </xdr:nvCxnSpPr>
      <xdr:spPr>
        <a:xfrm flipV="1">
          <a:off x="15671800" y="3708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5" name="物件費平均値テキスト"/>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39370</xdr:rowOff>
    </xdr:from>
    <xdr:to>
      <xdr:col>22</xdr:col>
      <xdr:colOff>565150</xdr:colOff>
      <xdr:row>21</xdr:row>
      <xdr:rowOff>115570</xdr:rowOff>
    </xdr:to>
    <xdr:cxnSp macro="">
      <xdr:nvCxnSpPr>
        <xdr:cNvPr id="127" name="直線コネクタ 126"/>
        <xdr:cNvCxnSpPr/>
      </xdr:nvCxnSpPr>
      <xdr:spPr>
        <a:xfrm>
          <a:off x="14782800" y="3639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8907</xdr:rowOff>
    </xdr:from>
    <xdr:ext cx="736600" cy="259045"/>
    <xdr:sp macro="" textlink="">
      <xdr:nvSpPr>
        <xdr:cNvPr id="129" name="テキスト ボックス 128"/>
        <xdr:cNvSpPr txBox="1"/>
      </xdr:nvSpPr>
      <xdr:spPr>
        <a:xfrm>
          <a:off x="15290800" y="292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39370</xdr:rowOff>
    </xdr:from>
    <xdr:to>
      <xdr:col>21</xdr:col>
      <xdr:colOff>361950</xdr:colOff>
      <xdr:row>21</xdr:row>
      <xdr:rowOff>92710</xdr:rowOff>
    </xdr:to>
    <xdr:cxnSp macro="">
      <xdr:nvCxnSpPr>
        <xdr:cNvPr id="130" name="直線コネクタ 129"/>
        <xdr:cNvCxnSpPr/>
      </xdr:nvCxnSpPr>
      <xdr:spPr>
        <a:xfrm flipV="1">
          <a:off x="13893800" y="3639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165117</xdr:rowOff>
    </xdr:from>
    <xdr:ext cx="762000" cy="259045"/>
    <xdr:sp macro="" textlink="">
      <xdr:nvSpPr>
        <xdr:cNvPr id="132" name="テキスト ボックス 131"/>
        <xdr:cNvSpPr txBox="1"/>
      </xdr:nvSpPr>
      <xdr:spPr>
        <a:xfrm>
          <a:off x="14401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92710</xdr:rowOff>
    </xdr:from>
    <xdr:to>
      <xdr:col>20</xdr:col>
      <xdr:colOff>158750</xdr:colOff>
      <xdr:row>21</xdr:row>
      <xdr:rowOff>107950</xdr:rowOff>
    </xdr:to>
    <xdr:cxnSp macro="">
      <xdr:nvCxnSpPr>
        <xdr:cNvPr id="133" name="直線コネクタ 132"/>
        <xdr:cNvCxnSpPr/>
      </xdr:nvCxnSpPr>
      <xdr:spPr>
        <a:xfrm flipV="1">
          <a:off x="13004800" y="3693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127017</xdr:rowOff>
    </xdr:from>
    <xdr:ext cx="762000" cy="259045"/>
    <xdr:sp macro="" textlink="">
      <xdr:nvSpPr>
        <xdr:cNvPr id="135" name="テキスト ボックス 134"/>
        <xdr:cNvSpPr txBox="1"/>
      </xdr:nvSpPr>
      <xdr:spPr>
        <a:xfrm>
          <a:off x="13512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96537</xdr:rowOff>
    </xdr:from>
    <xdr:ext cx="762000" cy="259045"/>
    <xdr:sp macro="" textlink="">
      <xdr:nvSpPr>
        <xdr:cNvPr id="137" name="テキスト ボックス 136"/>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21</xdr:row>
      <xdr:rowOff>57150</xdr:rowOff>
    </xdr:from>
    <xdr:to>
      <xdr:col>24</xdr:col>
      <xdr:colOff>82550</xdr:colOff>
      <xdr:row>21</xdr:row>
      <xdr:rowOff>158750</xdr:rowOff>
    </xdr:to>
    <xdr:sp macro="" textlink="">
      <xdr:nvSpPr>
        <xdr:cNvPr id="143" name="円/楕円 142"/>
        <xdr:cNvSpPr/>
      </xdr:nvSpPr>
      <xdr:spPr>
        <a:xfrm>
          <a:off x="164592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137177</xdr:rowOff>
    </xdr:from>
    <xdr:ext cx="762000" cy="259045"/>
    <xdr:sp macro="" textlink="">
      <xdr:nvSpPr>
        <xdr:cNvPr id="144" name="物件費該当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64770</xdr:rowOff>
    </xdr:from>
    <xdr:to>
      <xdr:col>22</xdr:col>
      <xdr:colOff>615950</xdr:colOff>
      <xdr:row>21</xdr:row>
      <xdr:rowOff>166370</xdr:rowOff>
    </xdr:to>
    <xdr:sp macro="" textlink="">
      <xdr:nvSpPr>
        <xdr:cNvPr id="145" name="円/楕円 144"/>
        <xdr:cNvSpPr/>
      </xdr:nvSpPr>
      <xdr:spPr>
        <a:xfrm>
          <a:off x="15621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151147</xdr:rowOff>
    </xdr:from>
    <xdr:ext cx="736600" cy="259045"/>
    <xdr:sp macro="" textlink="">
      <xdr:nvSpPr>
        <xdr:cNvPr id="146" name="テキスト ボックス 145"/>
        <xdr:cNvSpPr txBox="1"/>
      </xdr:nvSpPr>
      <xdr:spPr>
        <a:xfrm>
          <a:off x="15290800" y="375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160020</xdr:rowOff>
    </xdr:from>
    <xdr:to>
      <xdr:col>21</xdr:col>
      <xdr:colOff>412750</xdr:colOff>
      <xdr:row>21</xdr:row>
      <xdr:rowOff>90170</xdr:rowOff>
    </xdr:to>
    <xdr:sp macro="" textlink="">
      <xdr:nvSpPr>
        <xdr:cNvPr id="147" name="円/楕円 146"/>
        <xdr:cNvSpPr/>
      </xdr:nvSpPr>
      <xdr:spPr>
        <a:xfrm>
          <a:off x="14732000" y="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74947</xdr:rowOff>
    </xdr:from>
    <xdr:ext cx="762000" cy="259045"/>
    <xdr:sp macro="" textlink="">
      <xdr:nvSpPr>
        <xdr:cNvPr id="148" name="テキスト ボックス 147"/>
        <xdr:cNvSpPr txBox="1"/>
      </xdr:nvSpPr>
      <xdr:spPr>
        <a:xfrm>
          <a:off x="14401800" y="367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41910</xdr:rowOff>
    </xdr:from>
    <xdr:to>
      <xdr:col>20</xdr:col>
      <xdr:colOff>209550</xdr:colOff>
      <xdr:row>21</xdr:row>
      <xdr:rowOff>143510</xdr:rowOff>
    </xdr:to>
    <xdr:sp macro="" textlink="">
      <xdr:nvSpPr>
        <xdr:cNvPr id="149" name="円/楕円 148"/>
        <xdr:cNvSpPr/>
      </xdr:nvSpPr>
      <xdr:spPr>
        <a:xfrm>
          <a:off x="13843000" y="36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128287</xdr:rowOff>
    </xdr:from>
    <xdr:ext cx="762000" cy="259045"/>
    <xdr:sp macro="" textlink="">
      <xdr:nvSpPr>
        <xdr:cNvPr id="150" name="テキスト ボックス 149"/>
        <xdr:cNvSpPr txBox="1"/>
      </xdr:nvSpPr>
      <xdr:spPr>
        <a:xfrm>
          <a:off x="13512800" y="372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57150</xdr:rowOff>
    </xdr:from>
    <xdr:to>
      <xdr:col>19</xdr:col>
      <xdr:colOff>6350</xdr:colOff>
      <xdr:row>21</xdr:row>
      <xdr:rowOff>158750</xdr:rowOff>
    </xdr:to>
    <xdr:sp macro="" textlink="">
      <xdr:nvSpPr>
        <xdr:cNvPr id="151" name="円/楕円 150"/>
        <xdr:cNvSpPr/>
      </xdr:nvSpPr>
      <xdr:spPr>
        <a:xfrm>
          <a:off x="12954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143527</xdr:rowOff>
    </xdr:from>
    <xdr:ext cx="762000" cy="259045"/>
    <xdr:sp macro="" textlink="">
      <xdr:nvSpPr>
        <xdr:cNvPr id="152" name="テキスト ボックス 151"/>
        <xdr:cNvSpPr txBox="1"/>
      </xdr:nvSpPr>
      <xdr:spPr>
        <a:xfrm>
          <a:off x="126238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扶助費に係る経常収支比率について、類似団体平均、全国平均、県平均のいずれも下回っている。</a:t>
          </a:r>
          <a:endParaRPr lang="ja-JP" altLang="ja-JP" sz="1400">
            <a:effectLst/>
          </a:endParaRPr>
        </a:p>
        <a:p>
          <a:r>
            <a:rPr kumimoji="1" lang="ja-JP" altLang="en-US" sz="1100">
              <a:solidFill>
                <a:schemeClr val="dk1"/>
              </a:solidFill>
              <a:effectLst/>
              <a:latin typeface="+mn-lt"/>
              <a:ea typeface="+mn-ea"/>
              <a:cs typeface="+mn-cs"/>
            </a:rPr>
            <a:t>扶助費の大半は、生活保護費など、法令等の規定により支出が義務付けられており、縮減が容易ではない性格の経費であり、今後</a:t>
          </a:r>
          <a:r>
            <a:rPr kumimoji="1" lang="ja-JP" altLang="ja-JP" sz="1100">
              <a:solidFill>
                <a:schemeClr val="dk1"/>
              </a:solidFill>
              <a:effectLst/>
              <a:latin typeface="+mn-lt"/>
              <a:ea typeface="+mn-ea"/>
              <a:cs typeface="+mn-cs"/>
            </a:rPr>
            <a:t>高齢化</a:t>
          </a:r>
          <a:r>
            <a:rPr kumimoji="1" lang="ja-JP" altLang="en-US" sz="1100">
              <a:solidFill>
                <a:schemeClr val="dk1"/>
              </a:solidFill>
              <a:effectLst/>
              <a:latin typeface="+mn-lt"/>
              <a:ea typeface="+mn-ea"/>
              <a:cs typeface="+mn-cs"/>
            </a:rPr>
            <a:t>が進む</a:t>
          </a:r>
          <a:r>
            <a:rPr kumimoji="1" lang="ja-JP" altLang="ja-JP" sz="1100">
              <a:solidFill>
                <a:schemeClr val="dk1"/>
              </a:solidFill>
              <a:effectLst/>
              <a:latin typeface="+mn-lt"/>
              <a:ea typeface="+mn-ea"/>
              <a:cs typeface="+mn-cs"/>
            </a:rPr>
            <a:t>ことから、老人福祉等に係る扶助費</a:t>
          </a:r>
          <a:r>
            <a:rPr kumimoji="1" lang="ja-JP" altLang="en-US" sz="1100">
              <a:solidFill>
                <a:schemeClr val="dk1"/>
              </a:solidFill>
              <a:effectLst/>
              <a:latin typeface="+mn-lt"/>
              <a:ea typeface="+mn-ea"/>
              <a:cs typeface="+mn-cs"/>
            </a:rPr>
            <a:t>とあわせ、ます</a:t>
          </a:r>
          <a:r>
            <a:rPr kumimoji="1" lang="ja-JP" altLang="ja-JP" sz="1100">
              <a:solidFill>
                <a:schemeClr val="dk1"/>
              </a:solidFill>
              <a:effectLst/>
              <a:latin typeface="+mn-lt"/>
              <a:ea typeface="+mn-ea"/>
              <a:cs typeface="+mn-cs"/>
            </a:rPr>
            <a:t>ます増加することが見込まれている。</a:t>
          </a:r>
          <a:endParaRPr lang="ja-JP" altLang="ja-JP" sz="1400">
            <a:effectLst/>
          </a:endParaRPr>
        </a:p>
        <a:p>
          <a:r>
            <a:rPr kumimoji="1" lang="ja-JP" altLang="ja-JP" sz="1100">
              <a:solidFill>
                <a:schemeClr val="dk1"/>
              </a:solidFill>
              <a:effectLst/>
              <a:latin typeface="+mn-lt"/>
              <a:ea typeface="+mn-ea"/>
              <a:cs typeface="+mn-cs"/>
            </a:rPr>
            <a:t>今後も住民の福祉の向上を図りつつ、削減可能な部分については抑制に努める。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136525</xdr:rowOff>
    </xdr:to>
    <xdr:cxnSp macro="">
      <xdr:nvCxnSpPr>
        <xdr:cNvPr id="189" name="直線コネクタ 188"/>
        <xdr:cNvCxnSpPr/>
      </xdr:nvCxnSpPr>
      <xdr:spPr>
        <a:xfrm flipV="1">
          <a:off x="3987800" y="94996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0"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136525</xdr:rowOff>
    </xdr:to>
    <xdr:cxnSp macro="">
      <xdr:nvCxnSpPr>
        <xdr:cNvPr id="192" name="直線コネクタ 191"/>
        <xdr:cNvCxnSpPr/>
      </xdr:nvCxnSpPr>
      <xdr:spPr>
        <a:xfrm>
          <a:off x="3098800" y="94424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136525</xdr:rowOff>
    </xdr:from>
    <xdr:to>
      <xdr:col>4</xdr:col>
      <xdr:colOff>346075</xdr:colOff>
      <xdr:row>55</xdr:row>
      <xdr:rowOff>12700</xdr:rowOff>
    </xdr:to>
    <xdr:cxnSp macro="">
      <xdr:nvCxnSpPr>
        <xdr:cNvPr id="195" name="直線コネクタ 194"/>
        <xdr:cNvCxnSpPr/>
      </xdr:nvCxnSpPr>
      <xdr:spPr>
        <a:xfrm>
          <a:off x="2209800" y="93948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7" name="テキスト ボックス 196"/>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136525</xdr:rowOff>
    </xdr:from>
    <xdr:to>
      <xdr:col>3</xdr:col>
      <xdr:colOff>142875</xdr:colOff>
      <xdr:row>55</xdr:row>
      <xdr:rowOff>41275</xdr:rowOff>
    </xdr:to>
    <xdr:cxnSp macro="">
      <xdr:nvCxnSpPr>
        <xdr:cNvPr id="198" name="直線コネクタ 197"/>
        <xdr:cNvCxnSpPr/>
      </xdr:nvCxnSpPr>
      <xdr:spPr>
        <a:xfrm flipV="1">
          <a:off x="1320800" y="93948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0" name="テキスト ボックス 199"/>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8" name="円/楕円 207"/>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9"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85725</xdr:rowOff>
    </xdr:from>
    <xdr:to>
      <xdr:col>5</xdr:col>
      <xdr:colOff>600075</xdr:colOff>
      <xdr:row>56</xdr:row>
      <xdr:rowOff>15875</xdr:rowOff>
    </xdr:to>
    <xdr:sp macro="" textlink="">
      <xdr:nvSpPr>
        <xdr:cNvPr id="210" name="円/楕円 209"/>
        <xdr:cNvSpPr/>
      </xdr:nvSpPr>
      <xdr:spPr>
        <a:xfrm>
          <a:off x="3937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26052</xdr:rowOff>
    </xdr:from>
    <xdr:ext cx="736600" cy="259045"/>
    <xdr:sp macro="" textlink="">
      <xdr:nvSpPr>
        <xdr:cNvPr id="211" name="テキスト ボックス 210"/>
        <xdr:cNvSpPr txBox="1"/>
      </xdr:nvSpPr>
      <xdr:spPr>
        <a:xfrm>
          <a:off x="3606800" y="928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2" name="円/楕円 211"/>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3" name="テキスト ボックス 212"/>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85725</xdr:rowOff>
    </xdr:from>
    <xdr:to>
      <xdr:col>3</xdr:col>
      <xdr:colOff>193675</xdr:colOff>
      <xdr:row>55</xdr:row>
      <xdr:rowOff>15875</xdr:rowOff>
    </xdr:to>
    <xdr:sp macro="" textlink="">
      <xdr:nvSpPr>
        <xdr:cNvPr id="214" name="円/楕円 213"/>
        <xdr:cNvSpPr/>
      </xdr:nvSpPr>
      <xdr:spPr>
        <a:xfrm>
          <a:off x="21590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26052</xdr:rowOff>
    </xdr:from>
    <xdr:ext cx="762000" cy="259045"/>
    <xdr:sp macro="" textlink="">
      <xdr:nvSpPr>
        <xdr:cNvPr id="215" name="テキスト ボックス 214"/>
        <xdr:cNvSpPr txBox="1"/>
      </xdr:nvSpPr>
      <xdr:spPr>
        <a:xfrm>
          <a:off x="1828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161925</xdr:rowOff>
    </xdr:from>
    <xdr:to>
      <xdr:col>1</xdr:col>
      <xdr:colOff>676275</xdr:colOff>
      <xdr:row>55</xdr:row>
      <xdr:rowOff>92075</xdr:rowOff>
    </xdr:to>
    <xdr:sp macro="" textlink="">
      <xdr:nvSpPr>
        <xdr:cNvPr id="216" name="円/楕円 215"/>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76852</xdr:rowOff>
    </xdr:from>
    <xdr:ext cx="762000" cy="259045"/>
    <xdr:sp macro="" textlink="">
      <xdr:nvSpPr>
        <xdr:cNvPr id="217" name="テキスト ボックス 216"/>
        <xdr:cNvSpPr txBox="1"/>
      </xdr:nvSpPr>
      <xdr:spPr>
        <a:xfrm>
          <a:off x="939800" y="950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その他に係る経常収支比率について、</a:t>
          </a:r>
          <a:r>
            <a:rPr kumimoji="1" lang="ja-JP" altLang="en-US" sz="1100">
              <a:solidFill>
                <a:schemeClr val="dk1"/>
              </a:solidFill>
              <a:effectLst/>
              <a:latin typeface="+mn-lt"/>
              <a:ea typeface="+mn-ea"/>
              <a:cs typeface="+mn-cs"/>
            </a:rPr>
            <a:t>減少傾向だったが、</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増加した。しかし</a:t>
          </a:r>
          <a:r>
            <a:rPr kumimoji="1" lang="ja-JP" altLang="ja-JP" sz="1100">
              <a:solidFill>
                <a:schemeClr val="dk1"/>
              </a:solidFill>
              <a:effectLst/>
              <a:latin typeface="+mn-lt"/>
              <a:ea typeface="+mn-ea"/>
              <a:cs typeface="+mn-cs"/>
            </a:rPr>
            <a:t>類似団体平均、全国平均、県平均よりも下回っている。</a:t>
          </a:r>
          <a:endParaRPr lang="ja-JP" altLang="ja-JP" sz="1400">
            <a:effectLst/>
          </a:endParaRPr>
        </a:p>
        <a:p>
          <a:r>
            <a:rPr kumimoji="1" lang="ja-JP" altLang="ja-JP" sz="1100">
              <a:solidFill>
                <a:schemeClr val="dk1"/>
              </a:solidFill>
              <a:effectLst/>
              <a:latin typeface="+mn-lt"/>
              <a:ea typeface="+mn-ea"/>
              <a:cs typeface="+mn-cs"/>
            </a:rPr>
            <a:t>金額的に大きな割合を占める特別会計への繰出金に関しては、本来の独立採算性の観点から、段階的な料金の見直しや、保険事業における保険料の見直しを図るとともに、健全財政の維持に努める。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85090</xdr:rowOff>
    </xdr:to>
    <xdr:cxnSp macro="">
      <xdr:nvCxnSpPr>
        <xdr:cNvPr id="250" name="直線コネクタ 249"/>
        <xdr:cNvCxnSpPr/>
      </xdr:nvCxnSpPr>
      <xdr:spPr>
        <a:xfrm>
          <a:off x="15671800" y="9499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51"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138430</xdr:rowOff>
    </xdr:to>
    <xdr:cxnSp macro="">
      <xdr:nvCxnSpPr>
        <xdr:cNvPr id="253" name="直線コネクタ 252"/>
        <xdr:cNvCxnSpPr/>
      </xdr:nvCxnSpPr>
      <xdr:spPr>
        <a:xfrm flipV="1">
          <a:off x="14782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55" name="テキスト ボックス 254"/>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56</xdr:row>
      <xdr:rowOff>35560</xdr:rowOff>
    </xdr:to>
    <xdr:cxnSp macro="">
      <xdr:nvCxnSpPr>
        <xdr:cNvPr id="256" name="直線コネクタ 255"/>
        <xdr:cNvCxnSpPr/>
      </xdr:nvCxnSpPr>
      <xdr:spPr>
        <a:xfrm flipV="1">
          <a:off x="13893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8" name="テキスト ボックス 257"/>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66040</xdr:rowOff>
    </xdr:to>
    <xdr:cxnSp macro="">
      <xdr:nvCxnSpPr>
        <xdr:cNvPr id="259" name="直線コネクタ 258"/>
        <xdr:cNvCxnSpPr/>
      </xdr:nvCxnSpPr>
      <xdr:spPr>
        <a:xfrm flipV="1">
          <a:off x="13004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61" name="テキスト ボックス 260"/>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3" name="テキスト ボックス 26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69" name="円/楕円 268"/>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70"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1" name="円/楕円 270"/>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2" name="テキスト ボックス 271"/>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3" name="円/楕円 272"/>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4" name="テキスト ボックス 273"/>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5" name="円/楕円 274"/>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6" name="テキスト ボックス 27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7" name="円/楕円 276"/>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8" name="テキスト ボックス 277"/>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補助費等に係る経常収支比率について、類似団体平均とほぼ同程度ではあるが、全国平均、県平均よりも上回っている。</a:t>
          </a:r>
          <a:endParaRPr lang="ja-JP" altLang="ja-JP" sz="1400">
            <a:effectLst/>
          </a:endParaRPr>
        </a:p>
        <a:p>
          <a:r>
            <a:rPr kumimoji="1" lang="ja-JP" altLang="ja-JP" sz="1100">
              <a:solidFill>
                <a:schemeClr val="dk1"/>
              </a:solidFill>
              <a:effectLst/>
              <a:latin typeface="+mn-lt"/>
              <a:ea typeface="+mn-ea"/>
              <a:cs typeface="+mn-cs"/>
            </a:rPr>
            <a:t>当市独自の補助制度などが多くあるわけではないが、補助費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に区分される一部事務組合や広域消防組合への負担金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が大きな割合を占めている。</a:t>
          </a:r>
          <a:endParaRPr lang="ja-JP" altLang="ja-JP" sz="1400">
            <a:effectLst/>
          </a:endParaRPr>
        </a:p>
        <a:p>
          <a:r>
            <a:rPr kumimoji="1" lang="ja-JP" altLang="ja-JP" sz="1100">
              <a:solidFill>
                <a:schemeClr val="dk1"/>
              </a:solidFill>
              <a:effectLst/>
              <a:latin typeface="+mn-lt"/>
              <a:ea typeface="+mn-ea"/>
              <a:cs typeface="+mn-cs"/>
            </a:rPr>
            <a:t>即時に改善できるわけではないが、引き続き適正な水準を目指して、財政運営に努める。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67564</xdr:rowOff>
    </xdr:to>
    <xdr:cxnSp macro="">
      <xdr:nvCxnSpPr>
        <xdr:cNvPr id="308" name="直線コネクタ 307"/>
        <xdr:cNvCxnSpPr/>
      </xdr:nvCxnSpPr>
      <xdr:spPr>
        <a:xfrm flipV="1">
          <a:off x="15671800" y="6216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67564</xdr:rowOff>
    </xdr:to>
    <xdr:cxnSp macro="">
      <xdr:nvCxnSpPr>
        <xdr:cNvPr id="311" name="直線コネクタ 310"/>
        <xdr:cNvCxnSpPr/>
      </xdr:nvCxnSpPr>
      <xdr:spPr>
        <a:xfrm>
          <a:off x="14782800" y="6212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3" name="テキスト ボックス 31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58420</xdr:rowOff>
    </xdr:to>
    <xdr:cxnSp macro="">
      <xdr:nvCxnSpPr>
        <xdr:cNvPr id="314" name="直線コネクタ 313"/>
        <xdr:cNvCxnSpPr/>
      </xdr:nvCxnSpPr>
      <xdr:spPr>
        <a:xfrm flipV="1">
          <a:off x="13893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6" name="テキスト ボックス 315"/>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117856</xdr:rowOff>
    </xdr:to>
    <xdr:cxnSp macro="">
      <xdr:nvCxnSpPr>
        <xdr:cNvPr id="317" name="直線コネクタ 316"/>
        <xdr:cNvCxnSpPr/>
      </xdr:nvCxnSpPr>
      <xdr:spPr>
        <a:xfrm flipV="1">
          <a:off x="13004800" y="6230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19" name="テキスト ボックス 31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7" name="円/楕円 326"/>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28"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9" name="円/楕円 328"/>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30" name="テキスト ボックス 329"/>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31" name="円/楕円 330"/>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32" name="テキスト ボックス 331"/>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3" name="円/楕円 332"/>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34" name="テキスト ボックス 333"/>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5" name="円/楕円 334"/>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36" name="テキスト ボックス 335"/>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公債費に係る経常収支比率について、類似団体平均、全国平均、県平均を下回っている。</a:t>
          </a:r>
          <a:endParaRPr lang="ja-JP" altLang="ja-JP" sz="1400">
            <a:effectLst/>
          </a:endParaRPr>
        </a:p>
        <a:p>
          <a:r>
            <a:rPr kumimoji="1" lang="ja-JP" altLang="ja-JP" sz="1100">
              <a:solidFill>
                <a:schemeClr val="dk1"/>
              </a:solidFill>
              <a:effectLst/>
              <a:latin typeface="+mn-lt"/>
              <a:ea typeface="+mn-ea"/>
              <a:cs typeface="+mn-cs"/>
            </a:rPr>
            <a:t>しかしながら、</a:t>
          </a:r>
          <a:r>
            <a:rPr kumimoji="1" lang="ja-JP" altLang="en-US" sz="1100">
              <a:solidFill>
                <a:schemeClr val="dk1"/>
              </a:solidFill>
              <a:effectLst/>
              <a:latin typeface="+mn-lt"/>
              <a:ea typeface="+mn-ea"/>
              <a:cs typeface="+mn-cs"/>
            </a:rPr>
            <a:t>臨時財政対策債の発行額は、当市の起債の半分を占め、その償還に伴う公債費の増加が見込まれることから、引き続き投資的経費の優先化、重点化を図り、公債費の伸びを一定の範囲にするよう努める。</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24130</xdr:rowOff>
    </xdr:to>
    <xdr:cxnSp macro="">
      <xdr:nvCxnSpPr>
        <xdr:cNvPr id="369" name="直線コネクタ 368"/>
        <xdr:cNvCxnSpPr/>
      </xdr:nvCxnSpPr>
      <xdr:spPr>
        <a:xfrm flipV="1">
          <a:off x="3987800" y="12860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0"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142240</xdr:rowOff>
    </xdr:from>
    <xdr:to>
      <xdr:col>5</xdr:col>
      <xdr:colOff>549275</xdr:colOff>
      <xdr:row>75</xdr:row>
      <xdr:rowOff>24130</xdr:rowOff>
    </xdr:to>
    <xdr:cxnSp macro="">
      <xdr:nvCxnSpPr>
        <xdr:cNvPr id="372" name="直線コネクタ 371"/>
        <xdr:cNvCxnSpPr/>
      </xdr:nvCxnSpPr>
      <xdr:spPr>
        <a:xfrm>
          <a:off x="3098800" y="12829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4" name="テキスト ボックス 373"/>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142240</xdr:rowOff>
    </xdr:from>
    <xdr:to>
      <xdr:col>4</xdr:col>
      <xdr:colOff>346075</xdr:colOff>
      <xdr:row>74</xdr:row>
      <xdr:rowOff>142240</xdr:rowOff>
    </xdr:to>
    <xdr:cxnSp macro="">
      <xdr:nvCxnSpPr>
        <xdr:cNvPr id="375" name="直線コネクタ 374"/>
        <xdr:cNvCxnSpPr/>
      </xdr:nvCxnSpPr>
      <xdr:spPr>
        <a:xfrm>
          <a:off x="2209800" y="12829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77" name="テキスト ボックス 37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111760</xdr:rowOff>
    </xdr:from>
    <xdr:to>
      <xdr:col>3</xdr:col>
      <xdr:colOff>142875</xdr:colOff>
      <xdr:row>74</xdr:row>
      <xdr:rowOff>142240</xdr:rowOff>
    </xdr:to>
    <xdr:cxnSp macro="">
      <xdr:nvCxnSpPr>
        <xdr:cNvPr id="378" name="直線コネクタ 377"/>
        <xdr:cNvCxnSpPr/>
      </xdr:nvCxnSpPr>
      <xdr:spPr>
        <a:xfrm>
          <a:off x="1320800" y="12799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0" name="テキスト ボックス 379"/>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2" name="テキスト ボックス 38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8" name="円/楕円 387"/>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89"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90" name="円/楕円 389"/>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91" name="テキスト ボックス 390"/>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91440</xdr:rowOff>
    </xdr:from>
    <xdr:to>
      <xdr:col>4</xdr:col>
      <xdr:colOff>396875</xdr:colOff>
      <xdr:row>75</xdr:row>
      <xdr:rowOff>21590</xdr:rowOff>
    </xdr:to>
    <xdr:sp macro="" textlink="">
      <xdr:nvSpPr>
        <xdr:cNvPr id="392" name="円/楕円 391"/>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31767</xdr:rowOff>
    </xdr:from>
    <xdr:ext cx="762000" cy="259045"/>
    <xdr:sp macro="" textlink="">
      <xdr:nvSpPr>
        <xdr:cNvPr id="393" name="テキスト ボックス 392"/>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91440</xdr:rowOff>
    </xdr:from>
    <xdr:to>
      <xdr:col>3</xdr:col>
      <xdr:colOff>193675</xdr:colOff>
      <xdr:row>75</xdr:row>
      <xdr:rowOff>21590</xdr:rowOff>
    </xdr:to>
    <xdr:sp macro="" textlink="">
      <xdr:nvSpPr>
        <xdr:cNvPr id="394" name="円/楕円 393"/>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31767</xdr:rowOff>
    </xdr:from>
    <xdr:ext cx="762000" cy="259045"/>
    <xdr:sp macro="" textlink="">
      <xdr:nvSpPr>
        <xdr:cNvPr id="395" name="テキスト ボックス 394"/>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60960</xdr:rowOff>
    </xdr:from>
    <xdr:to>
      <xdr:col>1</xdr:col>
      <xdr:colOff>676275</xdr:colOff>
      <xdr:row>74</xdr:row>
      <xdr:rowOff>162560</xdr:rowOff>
    </xdr:to>
    <xdr:sp macro="" textlink="">
      <xdr:nvSpPr>
        <xdr:cNvPr id="396" name="円/楕円 395"/>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1287</xdr:rowOff>
    </xdr:from>
    <xdr:ext cx="762000" cy="259045"/>
    <xdr:sp macro="" textlink="">
      <xdr:nvSpPr>
        <xdr:cNvPr id="397" name="テキスト ボックス 396"/>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公債費以外に係る経常収支比率について、類似団体平均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、県平均を</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今後とも、市税の徴収対策強化や受益者負担の適正化、新たな歳入増の取組みを進め、経常一般財源の確保を図る。</a:t>
          </a:r>
          <a:endParaRPr lang="ja-JP" altLang="ja-JP" sz="1400">
            <a:effectLst/>
          </a:endParaRPr>
        </a:p>
        <a:p>
          <a:r>
            <a:rPr kumimoji="1" lang="ja-JP" altLang="ja-JP" sz="1100">
              <a:solidFill>
                <a:schemeClr val="dk1"/>
              </a:solidFill>
              <a:effectLst/>
              <a:latin typeface="+mn-lt"/>
              <a:ea typeface="+mn-ea"/>
              <a:cs typeface="+mn-cs"/>
            </a:rPr>
            <a:t>また、既存公共施設の整理統合を進め、経常経費の削減に努める。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77470</xdr:rowOff>
    </xdr:from>
    <xdr:to>
      <xdr:col>24</xdr:col>
      <xdr:colOff>31750</xdr:colOff>
      <xdr:row>77</xdr:row>
      <xdr:rowOff>115570</xdr:rowOff>
    </xdr:to>
    <xdr:cxnSp macro="">
      <xdr:nvCxnSpPr>
        <xdr:cNvPr id="430" name="直線コネクタ 429"/>
        <xdr:cNvCxnSpPr/>
      </xdr:nvCxnSpPr>
      <xdr:spPr>
        <a:xfrm flipV="1">
          <a:off x="15671800" y="13279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1"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31750</xdr:rowOff>
    </xdr:from>
    <xdr:to>
      <xdr:col>22</xdr:col>
      <xdr:colOff>565150</xdr:colOff>
      <xdr:row>77</xdr:row>
      <xdr:rowOff>115570</xdr:rowOff>
    </xdr:to>
    <xdr:cxnSp macro="">
      <xdr:nvCxnSpPr>
        <xdr:cNvPr id="433" name="直線コネクタ 432"/>
        <xdr:cNvCxnSpPr/>
      </xdr:nvCxnSpPr>
      <xdr:spPr>
        <a:xfrm>
          <a:off x="14782800" y="13233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5" name="テキスト ボックス 434"/>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77</xdr:row>
      <xdr:rowOff>81280</xdr:rowOff>
    </xdr:to>
    <xdr:cxnSp macro="">
      <xdr:nvCxnSpPr>
        <xdr:cNvPr id="436" name="直線コネクタ 435"/>
        <xdr:cNvCxnSpPr/>
      </xdr:nvCxnSpPr>
      <xdr:spPr>
        <a:xfrm flipV="1">
          <a:off x="13893800" y="13233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38" name="テキスト ボックス 437"/>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81280</xdr:rowOff>
    </xdr:from>
    <xdr:to>
      <xdr:col>20</xdr:col>
      <xdr:colOff>158750</xdr:colOff>
      <xdr:row>78</xdr:row>
      <xdr:rowOff>39370</xdr:rowOff>
    </xdr:to>
    <xdr:cxnSp macro="">
      <xdr:nvCxnSpPr>
        <xdr:cNvPr id="439" name="直線コネクタ 438"/>
        <xdr:cNvCxnSpPr/>
      </xdr:nvCxnSpPr>
      <xdr:spPr>
        <a:xfrm flipV="1">
          <a:off x="13004800" y="132829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49" name="円/楕円 448"/>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43197</xdr:rowOff>
    </xdr:from>
    <xdr:ext cx="762000" cy="259045"/>
    <xdr:sp macro="" textlink="">
      <xdr:nvSpPr>
        <xdr:cNvPr id="450" name="公債費以外該当値テキスト"/>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51" name="円/楕円 450"/>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52" name="テキスト ボックス 451"/>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53" name="円/楕円 452"/>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54" name="テキスト ボックス 453"/>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55" name="円/楕円 454"/>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56" name="テキスト ボックス 455"/>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160020</xdr:rowOff>
    </xdr:from>
    <xdr:to>
      <xdr:col>19</xdr:col>
      <xdr:colOff>6350</xdr:colOff>
      <xdr:row>78</xdr:row>
      <xdr:rowOff>90170</xdr:rowOff>
    </xdr:to>
    <xdr:sp macro="" textlink="">
      <xdr:nvSpPr>
        <xdr:cNvPr id="457" name="円/楕円 456"/>
        <xdr:cNvSpPr/>
      </xdr:nvSpPr>
      <xdr:spPr>
        <a:xfrm>
          <a:off x="12954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74947</xdr:rowOff>
    </xdr:from>
    <xdr:ext cx="762000" cy="259045"/>
    <xdr:sp macro="" textlink="">
      <xdr:nvSpPr>
        <xdr:cNvPr id="458" name="テキスト ボックス 457"/>
        <xdr:cNvSpPr txBox="1"/>
      </xdr:nvSpPr>
      <xdr:spPr>
        <a:xfrm>
          <a:off x="12623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静岡県伊豆の国市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1785</xdr:rowOff>
    </xdr:from>
    <xdr:to>
      <xdr:col>4</xdr:col>
      <xdr:colOff>1117600</xdr:colOff>
      <xdr:row>18</xdr:row>
      <xdr:rowOff>17705</xdr:rowOff>
    </xdr:to>
    <xdr:cxnSp macro="">
      <xdr:nvCxnSpPr>
        <xdr:cNvPr id="47" name="直線コネクタ 46"/>
        <xdr:cNvCxnSpPr/>
      </xdr:nvCxnSpPr>
      <xdr:spPr bwMode="auto">
        <a:xfrm flipV="1">
          <a:off x="5003800" y="3135510"/>
          <a:ext cx="647700" cy="1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17481</xdr:rowOff>
    </xdr:from>
    <xdr:to>
      <xdr:col>4</xdr:col>
      <xdr:colOff>469900</xdr:colOff>
      <xdr:row>18</xdr:row>
      <xdr:rowOff>17705</xdr:rowOff>
    </xdr:to>
    <xdr:cxnSp macro="">
      <xdr:nvCxnSpPr>
        <xdr:cNvPr id="50" name="直線コネクタ 49"/>
        <xdr:cNvCxnSpPr/>
      </xdr:nvCxnSpPr>
      <xdr:spPr bwMode="auto">
        <a:xfrm>
          <a:off x="4305300" y="3151206"/>
          <a:ext cx="698500" cy="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156703</xdr:rowOff>
    </xdr:from>
    <xdr:ext cx="736600" cy="259045"/>
    <xdr:sp macro="" textlink="">
      <xdr:nvSpPr>
        <xdr:cNvPr id="52" name="テキスト ボックス 51"/>
        <xdr:cNvSpPr txBox="1"/>
      </xdr:nvSpPr>
      <xdr:spPr>
        <a:xfrm>
          <a:off x="4622800" y="277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17481</xdr:rowOff>
    </xdr:from>
    <xdr:to>
      <xdr:col>3</xdr:col>
      <xdr:colOff>904875</xdr:colOff>
      <xdr:row>18</xdr:row>
      <xdr:rowOff>28664</xdr:rowOff>
    </xdr:to>
    <xdr:cxnSp macro="">
      <xdr:nvCxnSpPr>
        <xdr:cNvPr id="53" name="直線コネクタ 52"/>
        <xdr:cNvCxnSpPr/>
      </xdr:nvCxnSpPr>
      <xdr:spPr bwMode="auto">
        <a:xfrm flipV="1">
          <a:off x="3606800" y="3151206"/>
          <a:ext cx="698500" cy="11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130432</xdr:rowOff>
    </xdr:from>
    <xdr:ext cx="762000" cy="259045"/>
    <xdr:sp macro="" textlink="">
      <xdr:nvSpPr>
        <xdr:cNvPr id="55" name="テキスト ボックス 54"/>
        <xdr:cNvSpPr txBox="1"/>
      </xdr:nvSpPr>
      <xdr:spPr>
        <a:xfrm>
          <a:off x="3924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25550</xdr:rowOff>
    </xdr:from>
    <xdr:to>
      <xdr:col>3</xdr:col>
      <xdr:colOff>206375</xdr:colOff>
      <xdr:row>18</xdr:row>
      <xdr:rowOff>28664</xdr:rowOff>
    </xdr:to>
    <xdr:cxnSp macro="">
      <xdr:nvCxnSpPr>
        <xdr:cNvPr id="56" name="直線コネクタ 55"/>
        <xdr:cNvCxnSpPr/>
      </xdr:nvCxnSpPr>
      <xdr:spPr bwMode="auto">
        <a:xfrm>
          <a:off x="2908300" y="3159275"/>
          <a:ext cx="698500" cy="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144034</xdr:rowOff>
    </xdr:from>
    <xdr:ext cx="762000" cy="259045"/>
    <xdr:sp macro="" textlink="">
      <xdr:nvSpPr>
        <xdr:cNvPr id="58" name="テキスト ボックス 57"/>
        <xdr:cNvSpPr txBox="1"/>
      </xdr:nvSpPr>
      <xdr:spPr>
        <a:xfrm>
          <a:off x="32258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137213</xdr:rowOff>
    </xdr:from>
    <xdr:ext cx="762000" cy="259045"/>
    <xdr:sp macro="" textlink="">
      <xdr:nvSpPr>
        <xdr:cNvPr id="60" name="テキスト ボックス 59"/>
        <xdr:cNvSpPr txBox="1"/>
      </xdr:nvSpPr>
      <xdr:spPr>
        <a:xfrm>
          <a:off x="25273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122435</xdr:rowOff>
    </xdr:from>
    <xdr:to>
      <xdr:col>5</xdr:col>
      <xdr:colOff>34925</xdr:colOff>
      <xdr:row>18</xdr:row>
      <xdr:rowOff>52585</xdr:rowOff>
    </xdr:to>
    <xdr:sp macro="" textlink="">
      <xdr:nvSpPr>
        <xdr:cNvPr id="66" name="円/楕円 65"/>
        <xdr:cNvSpPr/>
      </xdr:nvSpPr>
      <xdr:spPr bwMode="auto">
        <a:xfrm>
          <a:off x="5600700" y="308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31012</xdr:rowOff>
    </xdr:from>
    <xdr:ext cx="762000" cy="259045"/>
    <xdr:sp macro="" textlink="">
      <xdr:nvSpPr>
        <xdr:cNvPr id="67" name="人口1人当たり決算額の推移該当値テキスト130"/>
        <xdr:cNvSpPr txBox="1"/>
      </xdr:nvSpPr>
      <xdr:spPr>
        <a:xfrm>
          <a:off x="5740400" y="299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75,304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138355</xdr:rowOff>
    </xdr:from>
    <xdr:to>
      <xdr:col>4</xdr:col>
      <xdr:colOff>520700</xdr:colOff>
      <xdr:row>18</xdr:row>
      <xdr:rowOff>68505</xdr:rowOff>
    </xdr:to>
    <xdr:sp macro="" textlink="">
      <xdr:nvSpPr>
        <xdr:cNvPr id="68" name="円/楕円 67"/>
        <xdr:cNvSpPr/>
      </xdr:nvSpPr>
      <xdr:spPr bwMode="auto">
        <a:xfrm>
          <a:off x="4953000" y="310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53282</xdr:rowOff>
    </xdr:from>
    <xdr:ext cx="736600" cy="259045"/>
    <xdr:sp macro="" textlink="">
      <xdr:nvSpPr>
        <xdr:cNvPr id="69" name="テキスト ボックス 68"/>
        <xdr:cNvSpPr txBox="1"/>
      </xdr:nvSpPr>
      <xdr:spPr>
        <a:xfrm>
          <a:off x="4622800" y="3187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71,822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138131</xdr:rowOff>
    </xdr:from>
    <xdr:to>
      <xdr:col>3</xdr:col>
      <xdr:colOff>955675</xdr:colOff>
      <xdr:row>18</xdr:row>
      <xdr:rowOff>68281</xdr:rowOff>
    </xdr:to>
    <xdr:sp macro="" textlink="">
      <xdr:nvSpPr>
        <xdr:cNvPr id="70" name="円/楕円 69"/>
        <xdr:cNvSpPr/>
      </xdr:nvSpPr>
      <xdr:spPr bwMode="auto">
        <a:xfrm>
          <a:off x="4254500" y="310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53058</xdr:rowOff>
    </xdr:from>
    <xdr:ext cx="762000" cy="259045"/>
    <xdr:sp macro="" textlink="">
      <xdr:nvSpPr>
        <xdr:cNvPr id="71" name="テキスト ボックス 70"/>
        <xdr:cNvSpPr txBox="1"/>
      </xdr:nvSpPr>
      <xdr:spPr>
        <a:xfrm>
          <a:off x="3924300" y="318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71,871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149314</xdr:rowOff>
    </xdr:from>
    <xdr:to>
      <xdr:col>3</xdr:col>
      <xdr:colOff>257175</xdr:colOff>
      <xdr:row>18</xdr:row>
      <xdr:rowOff>79464</xdr:rowOff>
    </xdr:to>
    <xdr:sp macro="" textlink="">
      <xdr:nvSpPr>
        <xdr:cNvPr id="72" name="円/楕円 71"/>
        <xdr:cNvSpPr/>
      </xdr:nvSpPr>
      <xdr:spPr bwMode="auto">
        <a:xfrm>
          <a:off x="3556000" y="3111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64241</xdr:rowOff>
    </xdr:from>
    <xdr:ext cx="762000" cy="259045"/>
    <xdr:sp macro="" textlink="">
      <xdr:nvSpPr>
        <xdr:cNvPr id="73" name="テキスト ボックス 72"/>
        <xdr:cNvSpPr txBox="1"/>
      </xdr:nvSpPr>
      <xdr:spPr>
        <a:xfrm>
          <a:off x="3225800" y="319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69,425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146200</xdr:rowOff>
    </xdr:from>
    <xdr:to>
      <xdr:col>2</xdr:col>
      <xdr:colOff>692150</xdr:colOff>
      <xdr:row>18</xdr:row>
      <xdr:rowOff>76350</xdr:rowOff>
    </xdr:to>
    <xdr:sp macro="" textlink="">
      <xdr:nvSpPr>
        <xdr:cNvPr id="74" name="円/楕円 73"/>
        <xdr:cNvSpPr/>
      </xdr:nvSpPr>
      <xdr:spPr bwMode="auto">
        <a:xfrm>
          <a:off x="2857500" y="310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61127</xdr:rowOff>
    </xdr:from>
    <xdr:ext cx="762000" cy="259045"/>
    <xdr:sp macro="" textlink="">
      <xdr:nvSpPr>
        <xdr:cNvPr id="75" name="テキスト ボックス 74"/>
        <xdr:cNvSpPr txBox="1"/>
      </xdr:nvSpPr>
      <xdr:spPr>
        <a:xfrm>
          <a:off x="2527300" y="319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114839</xdr:rowOff>
    </xdr:from>
    <xdr:to>
      <xdr:col>4</xdr:col>
      <xdr:colOff>1117600</xdr:colOff>
      <xdr:row>36</xdr:row>
      <xdr:rowOff>148854</xdr:rowOff>
    </xdr:to>
    <xdr:cxnSp macro="">
      <xdr:nvCxnSpPr>
        <xdr:cNvPr id="107" name="直線コネクタ 106"/>
        <xdr:cNvCxnSpPr/>
      </xdr:nvCxnSpPr>
      <xdr:spPr bwMode="auto">
        <a:xfrm>
          <a:off x="5003800" y="7068089"/>
          <a:ext cx="647700" cy="3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114839</xdr:rowOff>
    </xdr:from>
    <xdr:to>
      <xdr:col>4</xdr:col>
      <xdr:colOff>469900</xdr:colOff>
      <xdr:row>36</xdr:row>
      <xdr:rowOff>121400</xdr:rowOff>
    </xdr:to>
    <xdr:cxnSp macro="">
      <xdr:nvCxnSpPr>
        <xdr:cNvPr id="110" name="直線コネクタ 109"/>
        <xdr:cNvCxnSpPr/>
      </xdr:nvCxnSpPr>
      <xdr:spPr bwMode="auto">
        <a:xfrm flipV="1">
          <a:off x="4305300" y="7068089"/>
          <a:ext cx="698500" cy="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83461</xdr:rowOff>
    </xdr:from>
    <xdr:ext cx="736600" cy="259045"/>
    <xdr:sp macro="" textlink="">
      <xdr:nvSpPr>
        <xdr:cNvPr id="112" name="テキスト ボックス 111"/>
        <xdr:cNvSpPr txBox="1"/>
      </xdr:nvSpPr>
      <xdr:spPr>
        <a:xfrm>
          <a:off x="4622800" y="669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105763</xdr:rowOff>
    </xdr:from>
    <xdr:to>
      <xdr:col>3</xdr:col>
      <xdr:colOff>904875</xdr:colOff>
      <xdr:row>36</xdr:row>
      <xdr:rowOff>121400</xdr:rowOff>
    </xdr:to>
    <xdr:cxnSp macro="">
      <xdr:nvCxnSpPr>
        <xdr:cNvPr id="113" name="直線コネクタ 112"/>
        <xdr:cNvCxnSpPr/>
      </xdr:nvCxnSpPr>
      <xdr:spPr bwMode="auto">
        <a:xfrm>
          <a:off x="3606800" y="7059013"/>
          <a:ext cx="698500" cy="15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5" name="テキスト ボックス 114"/>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105763</xdr:rowOff>
    </xdr:from>
    <xdr:to>
      <xdr:col>3</xdr:col>
      <xdr:colOff>206375</xdr:colOff>
      <xdr:row>36</xdr:row>
      <xdr:rowOff>109444</xdr:rowOff>
    </xdr:to>
    <xdr:cxnSp macro="">
      <xdr:nvCxnSpPr>
        <xdr:cNvPr id="116" name="直線コネクタ 115"/>
        <xdr:cNvCxnSpPr/>
      </xdr:nvCxnSpPr>
      <xdr:spPr bwMode="auto">
        <a:xfrm flipV="1">
          <a:off x="2908300" y="7059013"/>
          <a:ext cx="698500" cy="3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18" name="テキスト ボックス 117"/>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0" name="テキスト ボックス 119"/>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98054</xdr:rowOff>
    </xdr:from>
    <xdr:to>
      <xdr:col>5</xdr:col>
      <xdr:colOff>34925</xdr:colOff>
      <xdr:row>37</xdr:row>
      <xdr:rowOff>28204</xdr:rowOff>
    </xdr:to>
    <xdr:sp macro="" textlink="">
      <xdr:nvSpPr>
        <xdr:cNvPr id="126" name="円/楕円 125"/>
        <xdr:cNvSpPr/>
      </xdr:nvSpPr>
      <xdr:spPr bwMode="auto">
        <a:xfrm>
          <a:off x="5600700" y="705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70131</xdr:rowOff>
    </xdr:from>
    <xdr:ext cx="762000" cy="259045"/>
    <xdr:sp macro="" textlink="">
      <xdr:nvSpPr>
        <xdr:cNvPr id="127" name="人口1人当たり決算額の推移該当値テキスト445"/>
        <xdr:cNvSpPr txBox="1"/>
      </xdr:nvSpPr>
      <xdr:spPr>
        <a:xfrm>
          <a:off x="5740400" y="702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16,544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64039</xdr:rowOff>
    </xdr:from>
    <xdr:to>
      <xdr:col>4</xdr:col>
      <xdr:colOff>520700</xdr:colOff>
      <xdr:row>36</xdr:row>
      <xdr:rowOff>165639</xdr:rowOff>
    </xdr:to>
    <xdr:sp macro="" textlink="">
      <xdr:nvSpPr>
        <xdr:cNvPr id="128" name="円/楕円 127"/>
        <xdr:cNvSpPr/>
      </xdr:nvSpPr>
      <xdr:spPr bwMode="auto">
        <a:xfrm>
          <a:off x="4953000" y="701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150416</xdr:rowOff>
    </xdr:from>
    <xdr:ext cx="736600" cy="259045"/>
    <xdr:sp macro="" textlink="">
      <xdr:nvSpPr>
        <xdr:cNvPr id="129" name="テキスト ボックス 128"/>
        <xdr:cNvSpPr txBox="1"/>
      </xdr:nvSpPr>
      <xdr:spPr>
        <a:xfrm>
          <a:off x="4622800" y="710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70600</xdr:rowOff>
    </xdr:from>
    <xdr:to>
      <xdr:col>3</xdr:col>
      <xdr:colOff>955675</xdr:colOff>
      <xdr:row>37</xdr:row>
      <xdr:rowOff>750</xdr:rowOff>
    </xdr:to>
    <xdr:sp macro="" textlink="">
      <xdr:nvSpPr>
        <xdr:cNvPr id="130" name="円/楕円 129"/>
        <xdr:cNvSpPr/>
      </xdr:nvSpPr>
      <xdr:spPr bwMode="auto">
        <a:xfrm>
          <a:off x="4254500" y="702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156977</xdr:rowOff>
    </xdr:from>
    <xdr:ext cx="762000" cy="259045"/>
    <xdr:sp macro="" textlink="">
      <xdr:nvSpPr>
        <xdr:cNvPr id="131" name="テキスト ボックス 130"/>
        <xdr:cNvSpPr txBox="1"/>
      </xdr:nvSpPr>
      <xdr:spPr>
        <a:xfrm>
          <a:off x="3924300" y="711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54963</xdr:rowOff>
    </xdr:from>
    <xdr:to>
      <xdr:col>3</xdr:col>
      <xdr:colOff>257175</xdr:colOff>
      <xdr:row>36</xdr:row>
      <xdr:rowOff>156563</xdr:rowOff>
    </xdr:to>
    <xdr:sp macro="" textlink="">
      <xdr:nvSpPr>
        <xdr:cNvPr id="132" name="円/楕円 131"/>
        <xdr:cNvSpPr/>
      </xdr:nvSpPr>
      <xdr:spPr bwMode="auto">
        <a:xfrm>
          <a:off x="3556000" y="7008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141340</xdr:rowOff>
    </xdr:from>
    <xdr:ext cx="762000" cy="259045"/>
    <xdr:sp macro="" textlink="">
      <xdr:nvSpPr>
        <xdr:cNvPr id="133" name="テキスト ボックス 132"/>
        <xdr:cNvSpPr txBox="1"/>
      </xdr:nvSpPr>
      <xdr:spPr>
        <a:xfrm>
          <a:off x="3225800" y="709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58644</xdr:rowOff>
    </xdr:from>
    <xdr:to>
      <xdr:col>2</xdr:col>
      <xdr:colOff>692150</xdr:colOff>
      <xdr:row>36</xdr:row>
      <xdr:rowOff>160244</xdr:rowOff>
    </xdr:to>
    <xdr:sp macro="" textlink="">
      <xdr:nvSpPr>
        <xdr:cNvPr id="134" name="円/楕円 133"/>
        <xdr:cNvSpPr/>
      </xdr:nvSpPr>
      <xdr:spPr bwMode="auto">
        <a:xfrm>
          <a:off x="2857500" y="701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145021</xdr:rowOff>
    </xdr:from>
    <xdr:ext cx="762000" cy="259045"/>
    <xdr:sp macro="" textlink="">
      <xdr:nvSpPr>
        <xdr:cNvPr id="135" name="テキスト ボックス 134"/>
        <xdr:cNvSpPr txBox="1"/>
      </xdr:nvSpPr>
      <xdr:spPr>
        <a:xfrm>
          <a:off x="2527300" y="7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静岡県伊豆の国市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49,498
49,035
94.62
20,334,152
19,814,860
422,195
11,598,337
18,865,798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54281</xdr:rowOff>
    </xdr:from>
    <xdr:to>
      <xdr:col>6</xdr:col>
      <xdr:colOff>511175</xdr:colOff>
      <xdr:row>37</xdr:row>
      <xdr:rowOff>55566</xdr:rowOff>
    </xdr:to>
    <xdr:cxnSp macro="">
      <xdr:nvCxnSpPr>
        <xdr:cNvPr id="58" name="直線コネクタ 57"/>
        <xdr:cNvCxnSpPr/>
      </xdr:nvCxnSpPr>
      <xdr:spPr>
        <a:xfrm flipV="1">
          <a:off x="3797300" y="6397931"/>
          <a:ext cx="8382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54199</xdr:rowOff>
    </xdr:from>
    <xdr:to>
      <xdr:col>5</xdr:col>
      <xdr:colOff>358775</xdr:colOff>
      <xdr:row>37</xdr:row>
      <xdr:rowOff>55566</xdr:rowOff>
    </xdr:to>
    <xdr:cxnSp macro="">
      <xdr:nvCxnSpPr>
        <xdr:cNvPr id="61" name="直線コネクタ 60"/>
        <xdr:cNvCxnSpPr/>
      </xdr:nvCxnSpPr>
      <xdr:spPr>
        <a:xfrm>
          <a:off x="2908300" y="6397849"/>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21079</xdr:rowOff>
    </xdr:from>
    <xdr:ext cx="534377" cy="259045"/>
    <xdr:sp macro="" textlink="">
      <xdr:nvSpPr>
        <xdr:cNvPr id="63" name="テキスト ボックス 62"/>
        <xdr:cNvSpPr txBox="1"/>
      </xdr:nvSpPr>
      <xdr:spPr>
        <a:xfrm>
          <a:off x="3530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54199</xdr:rowOff>
    </xdr:from>
    <xdr:to>
      <xdr:col>4</xdr:col>
      <xdr:colOff>155575</xdr:colOff>
      <xdr:row>37</xdr:row>
      <xdr:rowOff>67577</xdr:rowOff>
    </xdr:to>
    <xdr:cxnSp macro="">
      <xdr:nvCxnSpPr>
        <xdr:cNvPr id="64" name="直線コネクタ 63"/>
        <xdr:cNvCxnSpPr/>
      </xdr:nvCxnSpPr>
      <xdr:spPr>
        <a:xfrm flipV="1">
          <a:off x="2019300" y="6397849"/>
          <a:ext cx="889000" cy="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164745</xdr:rowOff>
    </xdr:from>
    <xdr:ext cx="534377" cy="259045"/>
    <xdr:sp macro="" textlink="">
      <xdr:nvSpPr>
        <xdr:cNvPr id="66" name="テキスト ボックス 65"/>
        <xdr:cNvSpPr txBox="1"/>
      </xdr:nvSpPr>
      <xdr:spPr>
        <a:xfrm>
          <a:off x="2641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64248</xdr:rowOff>
    </xdr:from>
    <xdr:to>
      <xdr:col>2</xdr:col>
      <xdr:colOff>638175</xdr:colOff>
      <xdr:row>37</xdr:row>
      <xdr:rowOff>67577</xdr:rowOff>
    </xdr:to>
    <xdr:cxnSp macro="">
      <xdr:nvCxnSpPr>
        <xdr:cNvPr id="67" name="直線コネクタ 66"/>
        <xdr:cNvCxnSpPr/>
      </xdr:nvCxnSpPr>
      <xdr:spPr>
        <a:xfrm>
          <a:off x="1130300" y="6407898"/>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169674</xdr:rowOff>
    </xdr:from>
    <xdr:ext cx="534377" cy="259045"/>
    <xdr:sp macro="" textlink="">
      <xdr:nvSpPr>
        <xdr:cNvPr id="69" name="テキスト ボックス 68"/>
        <xdr:cNvSpPr txBox="1"/>
      </xdr:nvSpPr>
      <xdr:spPr>
        <a:xfrm>
          <a:off x="1752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161906</xdr:rowOff>
    </xdr:from>
    <xdr:ext cx="534377" cy="259045"/>
    <xdr:sp macro="" textlink="">
      <xdr:nvSpPr>
        <xdr:cNvPr id="71" name="テキスト ボックス 70"/>
        <xdr:cNvSpPr txBox="1"/>
      </xdr:nvSpPr>
      <xdr:spPr>
        <a:xfrm>
          <a:off x="863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3481</xdr:rowOff>
    </xdr:from>
    <xdr:to>
      <xdr:col>6</xdr:col>
      <xdr:colOff>561975</xdr:colOff>
      <xdr:row>37</xdr:row>
      <xdr:rowOff>105081</xdr:rowOff>
    </xdr:to>
    <xdr:sp macro="" textlink="">
      <xdr:nvSpPr>
        <xdr:cNvPr id="77" name="円/楕円 76"/>
        <xdr:cNvSpPr/>
      </xdr:nvSpPr>
      <xdr:spPr>
        <a:xfrm>
          <a:off x="4584700" y="63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89858</xdr:rowOff>
    </xdr:from>
    <xdr:ext cx="534377" cy="259045"/>
    <xdr:sp macro="" textlink="">
      <xdr:nvSpPr>
        <xdr:cNvPr id="78" name="人件費該当値テキスト"/>
        <xdr:cNvSpPr txBox="1"/>
      </xdr:nvSpPr>
      <xdr:spPr>
        <a:xfrm>
          <a:off x="4686300" y="62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56,183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4766</xdr:rowOff>
    </xdr:from>
    <xdr:to>
      <xdr:col>5</xdr:col>
      <xdr:colOff>409575</xdr:colOff>
      <xdr:row>37</xdr:row>
      <xdr:rowOff>106366</xdr:rowOff>
    </xdr:to>
    <xdr:sp macro="" textlink="">
      <xdr:nvSpPr>
        <xdr:cNvPr id="79" name="円/楕円 78"/>
        <xdr:cNvSpPr/>
      </xdr:nvSpPr>
      <xdr:spPr>
        <a:xfrm>
          <a:off x="3746500" y="634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97493</xdr:rowOff>
    </xdr:from>
    <xdr:ext cx="534377" cy="259045"/>
    <xdr:sp macro="" textlink="">
      <xdr:nvSpPr>
        <xdr:cNvPr id="80" name="テキスト ボックス 79"/>
        <xdr:cNvSpPr txBox="1"/>
      </xdr:nvSpPr>
      <xdr:spPr>
        <a:xfrm>
          <a:off x="3530111" y="644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3399</xdr:rowOff>
    </xdr:from>
    <xdr:to>
      <xdr:col>4</xdr:col>
      <xdr:colOff>206375</xdr:colOff>
      <xdr:row>37</xdr:row>
      <xdr:rowOff>104999</xdr:rowOff>
    </xdr:to>
    <xdr:sp macro="" textlink="">
      <xdr:nvSpPr>
        <xdr:cNvPr id="81" name="円/楕円 80"/>
        <xdr:cNvSpPr/>
      </xdr:nvSpPr>
      <xdr:spPr>
        <a:xfrm>
          <a:off x="2857500" y="63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96126</xdr:rowOff>
    </xdr:from>
    <xdr:ext cx="534377" cy="259045"/>
    <xdr:sp macro="" textlink="">
      <xdr:nvSpPr>
        <xdr:cNvPr id="82" name="テキスト ボックス 81"/>
        <xdr:cNvSpPr txBox="1"/>
      </xdr:nvSpPr>
      <xdr:spPr>
        <a:xfrm>
          <a:off x="2641111" y="64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16777</xdr:rowOff>
    </xdr:from>
    <xdr:to>
      <xdr:col>3</xdr:col>
      <xdr:colOff>3175</xdr:colOff>
      <xdr:row>37</xdr:row>
      <xdr:rowOff>118377</xdr:rowOff>
    </xdr:to>
    <xdr:sp macro="" textlink="">
      <xdr:nvSpPr>
        <xdr:cNvPr id="83" name="円/楕円 82"/>
        <xdr:cNvSpPr/>
      </xdr:nvSpPr>
      <xdr:spPr>
        <a:xfrm>
          <a:off x="1968500" y="636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109504</xdr:rowOff>
    </xdr:from>
    <xdr:ext cx="534377" cy="259045"/>
    <xdr:sp macro="" textlink="">
      <xdr:nvSpPr>
        <xdr:cNvPr id="84" name="テキスト ボックス 83"/>
        <xdr:cNvSpPr txBox="1"/>
      </xdr:nvSpPr>
      <xdr:spPr>
        <a:xfrm>
          <a:off x="1752111" y="64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13448</xdr:rowOff>
    </xdr:from>
    <xdr:to>
      <xdr:col>1</xdr:col>
      <xdr:colOff>485775</xdr:colOff>
      <xdr:row>37</xdr:row>
      <xdr:rowOff>115048</xdr:rowOff>
    </xdr:to>
    <xdr:sp macro="" textlink="">
      <xdr:nvSpPr>
        <xdr:cNvPr id="85" name="円/楕円 84"/>
        <xdr:cNvSpPr/>
      </xdr:nvSpPr>
      <xdr:spPr>
        <a:xfrm>
          <a:off x="1079500" y="63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106175</xdr:rowOff>
    </xdr:from>
    <xdr:ext cx="534377" cy="259045"/>
    <xdr:sp macro="" textlink="">
      <xdr:nvSpPr>
        <xdr:cNvPr id="86" name="テキスト ボックス 85"/>
        <xdr:cNvSpPr txBox="1"/>
      </xdr:nvSpPr>
      <xdr:spPr>
        <a:xfrm>
          <a:off x="863111" y="64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89091</xdr:rowOff>
    </xdr:from>
    <xdr:to>
      <xdr:col>6</xdr:col>
      <xdr:colOff>511175</xdr:colOff>
      <xdr:row>56</xdr:row>
      <xdr:rowOff>94476</xdr:rowOff>
    </xdr:to>
    <xdr:cxnSp macro="">
      <xdr:nvCxnSpPr>
        <xdr:cNvPr id="116" name="直線コネクタ 115"/>
        <xdr:cNvCxnSpPr/>
      </xdr:nvCxnSpPr>
      <xdr:spPr>
        <a:xfrm>
          <a:off x="3797300" y="9690291"/>
          <a:ext cx="8382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89091</xdr:rowOff>
    </xdr:from>
    <xdr:to>
      <xdr:col>5</xdr:col>
      <xdr:colOff>358775</xdr:colOff>
      <xdr:row>56</xdr:row>
      <xdr:rowOff>104178</xdr:rowOff>
    </xdr:to>
    <xdr:cxnSp macro="">
      <xdr:nvCxnSpPr>
        <xdr:cNvPr id="119" name="直線コネクタ 118"/>
        <xdr:cNvCxnSpPr/>
      </xdr:nvCxnSpPr>
      <xdr:spPr>
        <a:xfrm flipV="1">
          <a:off x="2908300" y="969029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8755</xdr:rowOff>
    </xdr:from>
    <xdr:ext cx="534377" cy="259045"/>
    <xdr:sp macro="" textlink="">
      <xdr:nvSpPr>
        <xdr:cNvPr id="121" name="テキスト ボックス 120"/>
        <xdr:cNvSpPr txBox="1"/>
      </xdr:nvSpPr>
      <xdr:spPr>
        <a:xfrm>
          <a:off x="3530111" y="9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104178</xdr:rowOff>
    </xdr:from>
    <xdr:to>
      <xdr:col>4</xdr:col>
      <xdr:colOff>155575</xdr:colOff>
      <xdr:row>56</xdr:row>
      <xdr:rowOff>148399</xdr:rowOff>
    </xdr:to>
    <xdr:cxnSp macro="">
      <xdr:nvCxnSpPr>
        <xdr:cNvPr id="122" name="直線コネクタ 121"/>
        <xdr:cNvCxnSpPr/>
      </xdr:nvCxnSpPr>
      <xdr:spPr>
        <a:xfrm flipV="1">
          <a:off x="2019300" y="9705378"/>
          <a:ext cx="8890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4" name="テキスト ボックス 123"/>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148399</xdr:rowOff>
    </xdr:from>
    <xdr:to>
      <xdr:col>2</xdr:col>
      <xdr:colOff>638175</xdr:colOff>
      <xdr:row>56</xdr:row>
      <xdr:rowOff>160566</xdr:rowOff>
    </xdr:to>
    <xdr:cxnSp macro="">
      <xdr:nvCxnSpPr>
        <xdr:cNvPr id="125" name="直線コネクタ 124"/>
        <xdr:cNvCxnSpPr/>
      </xdr:nvCxnSpPr>
      <xdr:spPr>
        <a:xfrm flipV="1">
          <a:off x="1130300" y="9749599"/>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27" name="テキスト ボックス 126"/>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29" name="テキスト ボックス 128"/>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43676</xdr:rowOff>
    </xdr:from>
    <xdr:to>
      <xdr:col>6</xdr:col>
      <xdr:colOff>561975</xdr:colOff>
      <xdr:row>56</xdr:row>
      <xdr:rowOff>145276</xdr:rowOff>
    </xdr:to>
    <xdr:sp macro="" textlink="">
      <xdr:nvSpPr>
        <xdr:cNvPr id="135" name="円/楕円 134"/>
        <xdr:cNvSpPr/>
      </xdr:nvSpPr>
      <xdr:spPr>
        <a:xfrm>
          <a:off x="4584700" y="96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22103</xdr:rowOff>
    </xdr:from>
    <xdr:ext cx="534377" cy="259045"/>
    <xdr:sp macro="" textlink="">
      <xdr:nvSpPr>
        <xdr:cNvPr id="136" name="物件費該当値テキスト"/>
        <xdr:cNvSpPr txBox="1"/>
      </xdr:nvSpPr>
      <xdr:spPr>
        <a:xfrm>
          <a:off x="4686300" y="96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66,561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38291</xdr:rowOff>
    </xdr:from>
    <xdr:to>
      <xdr:col>5</xdr:col>
      <xdr:colOff>409575</xdr:colOff>
      <xdr:row>56</xdr:row>
      <xdr:rowOff>139891</xdr:rowOff>
    </xdr:to>
    <xdr:sp macro="" textlink="">
      <xdr:nvSpPr>
        <xdr:cNvPr id="137" name="円/楕円 136"/>
        <xdr:cNvSpPr/>
      </xdr:nvSpPr>
      <xdr:spPr>
        <a:xfrm>
          <a:off x="3746500" y="963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156418</xdr:rowOff>
    </xdr:from>
    <xdr:ext cx="534377" cy="259045"/>
    <xdr:sp macro="" textlink="">
      <xdr:nvSpPr>
        <xdr:cNvPr id="138" name="テキスト ボックス 137"/>
        <xdr:cNvSpPr txBox="1"/>
      </xdr:nvSpPr>
      <xdr:spPr>
        <a:xfrm>
          <a:off x="3530111" y="94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53378</xdr:rowOff>
    </xdr:from>
    <xdr:to>
      <xdr:col>4</xdr:col>
      <xdr:colOff>206375</xdr:colOff>
      <xdr:row>56</xdr:row>
      <xdr:rowOff>154978</xdr:rowOff>
    </xdr:to>
    <xdr:sp macro="" textlink="">
      <xdr:nvSpPr>
        <xdr:cNvPr id="139" name="円/楕円 138"/>
        <xdr:cNvSpPr/>
      </xdr:nvSpPr>
      <xdr:spPr>
        <a:xfrm>
          <a:off x="2857500" y="96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146105</xdr:rowOff>
    </xdr:from>
    <xdr:ext cx="534377" cy="259045"/>
    <xdr:sp macro="" textlink="">
      <xdr:nvSpPr>
        <xdr:cNvPr id="140" name="テキスト ボックス 139"/>
        <xdr:cNvSpPr txBox="1"/>
      </xdr:nvSpPr>
      <xdr:spPr>
        <a:xfrm>
          <a:off x="2641111" y="97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97599</xdr:rowOff>
    </xdr:from>
    <xdr:to>
      <xdr:col>3</xdr:col>
      <xdr:colOff>3175</xdr:colOff>
      <xdr:row>57</xdr:row>
      <xdr:rowOff>27749</xdr:rowOff>
    </xdr:to>
    <xdr:sp macro="" textlink="">
      <xdr:nvSpPr>
        <xdr:cNvPr id="141" name="円/楕円 140"/>
        <xdr:cNvSpPr/>
      </xdr:nvSpPr>
      <xdr:spPr>
        <a:xfrm>
          <a:off x="1968500" y="96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18876</xdr:rowOff>
    </xdr:from>
    <xdr:ext cx="534377" cy="259045"/>
    <xdr:sp macro="" textlink="">
      <xdr:nvSpPr>
        <xdr:cNvPr id="142" name="テキスト ボックス 141"/>
        <xdr:cNvSpPr txBox="1"/>
      </xdr:nvSpPr>
      <xdr:spPr>
        <a:xfrm>
          <a:off x="1752111" y="979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109766</xdr:rowOff>
    </xdr:from>
    <xdr:to>
      <xdr:col>1</xdr:col>
      <xdr:colOff>485775</xdr:colOff>
      <xdr:row>57</xdr:row>
      <xdr:rowOff>39916</xdr:rowOff>
    </xdr:to>
    <xdr:sp macro="" textlink="">
      <xdr:nvSpPr>
        <xdr:cNvPr id="143" name="円/楕円 142"/>
        <xdr:cNvSpPr/>
      </xdr:nvSpPr>
      <xdr:spPr>
        <a:xfrm>
          <a:off x="1079500" y="97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31043</xdr:rowOff>
    </xdr:from>
    <xdr:ext cx="534377" cy="259045"/>
    <xdr:sp macro="" textlink="">
      <xdr:nvSpPr>
        <xdr:cNvPr id="144" name="テキスト ボックス 143"/>
        <xdr:cNvSpPr txBox="1"/>
      </xdr:nvSpPr>
      <xdr:spPr>
        <a:xfrm>
          <a:off x="863111" y="98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159406</xdr:rowOff>
    </xdr:from>
    <xdr:to>
      <xdr:col>6</xdr:col>
      <xdr:colOff>511175</xdr:colOff>
      <xdr:row>78</xdr:row>
      <xdr:rowOff>9992</xdr:rowOff>
    </xdr:to>
    <xdr:cxnSp macro="">
      <xdr:nvCxnSpPr>
        <xdr:cNvPr id="171" name="直線コネクタ 170"/>
        <xdr:cNvCxnSpPr/>
      </xdr:nvCxnSpPr>
      <xdr:spPr>
        <a:xfrm flipV="1">
          <a:off x="3797300" y="13361056"/>
          <a:ext cx="838200" cy="2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9992</xdr:rowOff>
    </xdr:from>
    <xdr:to>
      <xdr:col>5</xdr:col>
      <xdr:colOff>358775</xdr:colOff>
      <xdr:row>78</xdr:row>
      <xdr:rowOff>18679</xdr:rowOff>
    </xdr:to>
    <xdr:cxnSp macro="">
      <xdr:nvCxnSpPr>
        <xdr:cNvPr id="174" name="直線コネクタ 173"/>
        <xdr:cNvCxnSpPr/>
      </xdr:nvCxnSpPr>
      <xdr:spPr>
        <a:xfrm flipV="1">
          <a:off x="2908300" y="1338309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3226</xdr:rowOff>
    </xdr:from>
    <xdr:to>
      <xdr:col>4</xdr:col>
      <xdr:colOff>155575</xdr:colOff>
      <xdr:row>78</xdr:row>
      <xdr:rowOff>18679</xdr:rowOff>
    </xdr:to>
    <xdr:cxnSp macro="">
      <xdr:nvCxnSpPr>
        <xdr:cNvPr id="177" name="直線コネクタ 176"/>
        <xdr:cNvCxnSpPr/>
      </xdr:nvCxnSpPr>
      <xdr:spPr>
        <a:xfrm>
          <a:off x="2019300" y="13376326"/>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67444</xdr:rowOff>
    </xdr:from>
    <xdr:ext cx="469744" cy="259045"/>
    <xdr:sp macro="" textlink="">
      <xdr:nvSpPr>
        <xdr:cNvPr id="179" name="テキスト ボックス 178"/>
        <xdr:cNvSpPr txBox="1"/>
      </xdr:nvSpPr>
      <xdr:spPr>
        <a:xfrm>
          <a:off x="2673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3226</xdr:rowOff>
    </xdr:from>
    <xdr:to>
      <xdr:col>2</xdr:col>
      <xdr:colOff>638175</xdr:colOff>
      <xdr:row>78</xdr:row>
      <xdr:rowOff>8072</xdr:rowOff>
    </xdr:to>
    <xdr:cxnSp macro="">
      <xdr:nvCxnSpPr>
        <xdr:cNvPr id="180" name="直線コネクタ 179"/>
        <xdr:cNvCxnSpPr/>
      </xdr:nvCxnSpPr>
      <xdr:spPr>
        <a:xfrm flipV="1">
          <a:off x="1130300" y="13376326"/>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102694</xdr:rowOff>
    </xdr:from>
    <xdr:ext cx="469744" cy="259045"/>
    <xdr:sp macro="" textlink="">
      <xdr:nvSpPr>
        <xdr:cNvPr id="182" name="テキスト ボックス 181"/>
        <xdr:cNvSpPr txBox="1"/>
      </xdr:nvSpPr>
      <xdr:spPr>
        <a:xfrm>
          <a:off x="1784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99037</xdr:rowOff>
    </xdr:from>
    <xdr:ext cx="469744" cy="259045"/>
    <xdr:sp macro="" textlink="">
      <xdr:nvSpPr>
        <xdr:cNvPr id="184" name="テキスト ボックス 183"/>
        <xdr:cNvSpPr txBox="1"/>
      </xdr:nvSpPr>
      <xdr:spPr>
        <a:xfrm>
          <a:off x="895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108606</xdr:rowOff>
    </xdr:from>
    <xdr:to>
      <xdr:col>6</xdr:col>
      <xdr:colOff>561975</xdr:colOff>
      <xdr:row>78</xdr:row>
      <xdr:rowOff>38756</xdr:rowOff>
    </xdr:to>
    <xdr:sp macro="" textlink="">
      <xdr:nvSpPr>
        <xdr:cNvPr id="190" name="円/楕円 189"/>
        <xdr:cNvSpPr/>
      </xdr:nvSpPr>
      <xdr:spPr>
        <a:xfrm>
          <a:off x="4584700" y="133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23533</xdr:rowOff>
    </xdr:from>
    <xdr:ext cx="469744" cy="259045"/>
    <xdr:sp macro="" textlink="">
      <xdr:nvSpPr>
        <xdr:cNvPr id="191" name="維持補修費該当値テキスト"/>
        <xdr:cNvSpPr txBox="1"/>
      </xdr:nvSpPr>
      <xdr:spPr>
        <a:xfrm>
          <a:off x="4686300" y="1322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130642</xdr:rowOff>
    </xdr:from>
    <xdr:to>
      <xdr:col>5</xdr:col>
      <xdr:colOff>409575</xdr:colOff>
      <xdr:row>78</xdr:row>
      <xdr:rowOff>60792</xdr:rowOff>
    </xdr:to>
    <xdr:sp macro="" textlink="">
      <xdr:nvSpPr>
        <xdr:cNvPr id="192" name="円/楕円 191"/>
        <xdr:cNvSpPr/>
      </xdr:nvSpPr>
      <xdr:spPr>
        <a:xfrm>
          <a:off x="3746500" y="133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51919</xdr:rowOff>
    </xdr:from>
    <xdr:ext cx="469744" cy="259045"/>
    <xdr:sp macro="" textlink="">
      <xdr:nvSpPr>
        <xdr:cNvPr id="193" name="テキスト ボックス 192"/>
        <xdr:cNvSpPr txBox="1"/>
      </xdr:nvSpPr>
      <xdr:spPr>
        <a:xfrm>
          <a:off x="3562427" y="1342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139329</xdr:rowOff>
    </xdr:from>
    <xdr:to>
      <xdr:col>4</xdr:col>
      <xdr:colOff>206375</xdr:colOff>
      <xdr:row>78</xdr:row>
      <xdr:rowOff>69479</xdr:rowOff>
    </xdr:to>
    <xdr:sp macro="" textlink="">
      <xdr:nvSpPr>
        <xdr:cNvPr id="194" name="円/楕円 193"/>
        <xdr:cNvSpPr/>
      </xdr:nvSpPr>
      <xdr:spPr>
        <a:xfrm>
          <a:off x="2857500" y="133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60606</xdr:rowOff>
    </xdr:from>
    <xdr:ext cx="469744" cy="259045"/>
    <xdr:sp macro="" textlink="">
      <xdr:nvSpPr>
        <xdr:cNvPr id="195" name="テキスト ボックス 194"/>
        <xdr:cNvSpPr txBox="1"/>
      </xdr:nvSpPr>
      <xdr:spPr>
        <a:xfrm>
          <a:off x="2673427" y="1343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123876</xdr:rowOff>
    </xdr:from>
    <xdr:to>
      <xdr:col>3</xdr:col>
      <xdr:colOff>3175</xdr:colOff>
      <xdr:row>78</xdr:row>
      <xdr:rowOff>54026</xdr:rowOff>
    </xdr:to>
    <xdr:sp macro="" textlink="">
      <xdr:nvSpPr>
        <xdr:cNvPr id="196" name="円/楕円 195"/>
        <xdr:cNvSpPr/>
      </xdr:nvSpPr>
      <xdr:spPr>
        <a:xfrm>
          <a:off x="1968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45153</xdr:rowOff>
    </xdr:from>
    <xdr:ext cx="469744" cy="259045"/>
    <xdr:sp macro="" textlink="">
      <xdr:nvSpPr>
        <xdr:cNvPr id="197" name="テキスト ボックス 196"/>
        <xdr:cNvSpPr txBox="1"/>
      </xdr:nvSpPr>
      <xdr:spPr>
        <a:xfrm>
          <a:off x="1784427" y="1341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128722</xdr:rowOff>
    </xdr:from>
    <xdr:to>
      <xdr:col>1</xdr:col>
      <xdr:colOff>485775</xdr:colOff>
      <xdr:row>78</xdr:row>
      <xdr:rowOff>58872</xdr:rowOff>
    </xdr:to>
    <xdr:sp macro="" textlink="">
      <xdr:nvSpPr>
        <xdr:cNvPr id="198" name="円/楕円 197"/>
        <xdr:cNvSpPr/>
      </xdr:nvSpPr>
      <xdr:spPr>
        <a:xfrm>
          <a:off x="1079500" y="133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49999</xdr:rowOff>
    </xdr:from>
    <xdr:ext cx="469744" cy="259045"/>
    <xdr:sp macro="" textlink="">
      <xdr:nvSpPr>
        <xdr:cNvPr id="199" name="テキスト ボックス 198"/>
        <xdr:cNvSpPr txBox="1"/>
      </xdr:nvSpPr>
      <xdr:spPr>
        <a:xfrm>
          <a:off x="895427" y="1342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82815</xdr:rowOff>
    </xdr:from>
    <xdr:to>
      <xdr:col>6</xdr:col>
      <xdr:colOff>511175</xdr:colOff>
      <xdr:row>97</xdr:row>
      <xdr:rowOff>90478</xdr:rowOff>
    </xdr:to>
    <xdr:cxnSp macro="">
      <xdr:nvCxnSpPr>
        <xdr:cNvPr id="227" name="直線コネクタ 226"/>
        <xdr:cNvCxnSpPr/>
      </xdr:nvCxnSpPr>
      <xdr:spPr>
        <a:xfrm>
          <a:off x="3797300" y="16713465"/>
          <a:ext cx="8382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80355</xdr:rowOff>
    </xdr:from>
    <xdr:to>
      <xdr:col>5</xdr:col>
      <xdr:colOff>358775</xdr:colOff>
      <xdr:row>97</xdr:row>
      <xdr:rowOff>82815</xdr:rowOff>
    </xdr:to>
    <xdr:cxnSp macro="">
      <xdr:nvCxnSpPr>
        <xdr:cNvPr id="230" name="直線コネクタ 229"/>
        <xdr:cNvCxnSpPr/>
      </xdr:nvCxnSpPr>
      <xdr:spPr>
        <a:xfrm>
          <a:off x="2908300" y="16711005"/>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80355</xdr:rowOff>
    </xdr:from>
    <xdr:to>
      <xdr:col>4</xdr:col>
      <xdr:colOff>155575</xdr:colOff>
      <xdr:row>97</xdr:row>
      <xdr:rowOff>129440</xdr:rowOff>
    </xdr:to>
    <xdr:cxnSp macro="">
      <xdr:nvCxnSpPr>
        <xdr:cNvPr id="233" name="直線コネクタ 232"/>
        <xdr:cNvCxnSpPr/>
      </xdr:nvCxnSpPr>
      <xdr:spPr>
        <a:xfrm flipV="1">
          <a:off x="2019300" y="16711005"/>
          <a:ext cx="889000" cy="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50711</xdr:rowOff>
    </xdr:from>
    <xdr:ext cx="534377" cy="259045"/>
    <xdr:sp macro="" textlink="">
      <xdr:nvSpPr>
        <xdr:cNvPr id="235" name="テキスト ボックス 234"/>
        <xdr:cNvSpPr txBox="1"/>
      </xdr:nvSpPr>
      <xdr:spPr>
        <a:xfrm>
          <a:off x="2641111" y="163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129440</xdr:rowOff>
    </xdr:from>
    <xdr:to>
      <xdr:col>2</xdr:col>
      <xdr:colOff>638175</xdr:colOff>
      <xdr:row>97</xdr:row>
      <xdr:rowOff>151248</xdr:rowOff>
    </xdr:to>
    <xdr:cxnSp macro="">
      <xdr:nvCxnSpPr>
        <xdr:cNvPr id="236" name="直線コネクタ 235"/>
        <xdr:cNvCxnSpPr/>
      </xdr:nvCxnSpPr>
      <xdr:spPr>
        <a:xfrm flipV="1">
          <a:off x="1130300" y="16760090"/>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106069</xdr:rowOff>
    </xdr:from>
    <xdr:ext cx="534377" cy="259045"/>
    <xdr:sp macro="" textlink="">
      <xdr:nvSpPr>
        <xdr:cNvPr id="238" name="テキスト ボックス 237"/>
        <xdr:cNvSpPr txBox="1"/>
      </xdr:nvSpPr>
      <xdr:spPr>
        <a:xfrm>
          <a:off x="1752111" y="163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123844</xdr:rowOff>
    </xdr:from>
    <xdr:ext cx="534377" cy="259045"/>
    <xdr:sp macro="" textlink="">
      <xdr:nvSpPr>
        <xdr:cNvPr id="240" name="テキスト ボックス 239"/>
        <xdr:cNvSpPr txBox="1"/>
      </xdr:nvSpPr>
      <xdr:spPr>
        <a:xfrm>
          <a:off x="863111" y="164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39678</xdr:rowOff>
    </xdr:from>
    <xdr:to>
      <xdr:col>6</xdr:col>
      <xdr:colOff>561975</xdr:colOff>
      <xdr:row>97</xdr:row>
      <xdr:rowOff>141278</xdr:rowOff>
    </xdr:to>
    <xdr:sp macro="" textlink="">
      <xdr:nvSpPr>
        <xdr:cNvPr id="246" name="円/楕円 245"/>
        <xdr:cNvSpPr/>
      </xdr:nvSpPr>
      <xdr:spPr>
        <a:xfrm>
          <a:off x="4584700" y="166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18105</xdr:rowOff>
    </xdr:from>
    <xdr:ext cx="534377" cy="259045"/>
    <xdr:sp macro="" textlink="">
      <xdr:nvSpPr>
        <xdr:cNvPr id="247" name="扶助費該当値テキスト"/>
        <xdr:cNvSpPr txBox="1"/>
      </xdr:nvSpPr>
      <xdr:spPr>
        <a:xfrm>
          <a:off x="4686300" y="166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32015</xdr:rowOff>
    </xdr:from>
    <xdr:to>
      <xdr:col>5</xdr:col>
      <xdr:colOff>409575</xdr:colOff>
      <xdr:row>97</xdr:row>
      <xdr:rowOff>133615</xdr:rowOff>
    </xdr:to>
    <xdr:sp macro="" textlink="">
      <xdr:nvSpPr>
        <xdr:cNvPr id="248" name="円/楕円 247"/>
        <xdr:cNvSpPr/>
      </xdr:nvSpPr>
      <xdr:spPr>
        <a:xfrm>
          <a:off x="3746500" y="166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124742</xdr:rowOff>
    </xdr:from>
    <xdr:ext cx="534377" cy="259045"/>
    <xdr:sp macro="" textlink="">
      <xdr:nvSpPr>
        <xdr:cNvPr id="249" name="テキスト ボックス 248"/>
        <xdr:cNvSpPr txBox="1"/>
      </xdr:nvSpPr>
      <xdr:spPr>
        <a:xfrm>
          <a:off x="3530111" y="167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29555</xdr:rowOff>
    </xdr:from>
    <xdr:to>
      <xdr:col>4</xdr:col>
      <xdr:colOff>206375</xdr:colOff>
      <xdr:row>97</xdr:row>
      <xdr:rowOff>131155</xdr:rowOff>
    </xdr:to>
    <xdr:sp macro="" textlink="">
      <xdr:nvSpPr>
        <xdr:cNvPr id="250" name="円/楕円 249"/>
        <xdr:cNvSpPr/>
      </xdr:nvSpPr>
      <xdr:spPr>
        <a:xfrm>
          <a:off x="2857500" y="1666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122282</xdr:rowOff>
    </xdr:from>
    <xdr:ext cx="534377" cy="259045"/>
    <xdr:sp macro="" textlink="">
      <xdr:nvSpPr>
        <xdr:cNvPr id="251" name="テキスト ボックス 250"/>
        <xdr:cNvSpPr txBox="1"/>
      </xdr:nvSpPr>
      <xdr:spPr>
        <a:xfrm>
          <a:off x="2641111" y="1675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75,240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78640</xdr:rowOff>
    </xdr:from>
    <xdr:to>
      <xdr:col>3</xdr:col>
      <xdr:colOff>3175</xdr:colOff>
      <xdr:row>98</xdr:row>
      <xdr:rowOff>8790</xdr:rowOff>
    </xdr:to>
    <xdr:sp macro="" textlink="">
      <xdr:nvSpPr>
        <xdr:cNvPr id="252" name="円/楕円 251"/>
        <xdr:cNvSpPr/>
      </xdr:nvSpPr>
      <xdr:spPr>
        <a:xfrm>
          <a:off x="1968500" y="167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171367</xdr:rowOff>
    </xdr:from>
    <xdr:ext cx="534377" cy="259045"/>
    <xdr:sp macro="" textlink="">
      <xdr:nvSpPr>
        <xdr:cNvPr id="253" name="テキスト ボックス 252"/>
        <xdr:cNvSpPr txBox="1"/>
      </xdr:nvSpPr>
      <xdr:spPr>
        <a:xfrm>
          <a:off x="1752111" y="1680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100448</xdr:rowOff>
    </xdr:from>
    <xdr:to>
      <xdr:col>1</xdr:col>
      <xdr:colOff>485775</xdr:colOff>
      <xdr:row>98</xdr:row>
      <xdr:rowOff>30598</xdr:rowOff>
    </xdr:to>
    <xdr:sp macro="" textlink="">
      <xdr:nvSpPr>
        <xdr:cNvPr id="254" name="円/楕円 253"/>
        <xdr:cNvSpPr/>
      </xdr:nvSpPr>
      <xdr:spPr>
        <a:xfrm>
          <a:off x="1079500" y="167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21725</xdr:rowOff>
    </xdr:from>
    <xdr:ext cx="534377" cy="259045"/>
    <xdr:sp macro="" textlink="">
      <xdr:nvSpPr>
        <xdr:cNvPr id="255" name="テキスト ボックス 254"/>
        <xdr:cNvSpPr txBox="1"/>
      </xdr:nvSpPr>
      <xdr:spPr>
        <a:xfrm>
          <a:off x="863111" y="1682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3639</xdr:rowOff>
    </xdr:from>
    <xdr:to>
      <xdr:col>15</xdr:col>
      <xdr:colOff>180975</xdr:colOff>
      <xdr:row>38</xdr:row>
      <xdr:rowOff>122010</xdr:rowOff>
    </xdr:to>
    <xdr:cxnSp macro="">
      <xdr:nvCxnSpPr>
        <xdr:cNvPr id="287" name="直線コネクタ 286"/>
        <xdr:cNvCxnSpPr/>
      </xdr:nvCxnSpPr>
      <xdr:spPr>
        <a:xfrm>
          <a:off x="9639300" y="6518739"/>
          <a:ext cx="838200" cy="1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137119</xdr:rowOff>
    </xdr:from>
    <xdr:ext cx="534377" cy="259045"/>
    <xdr:sp macro="" textlink="">
      <xdr:nvSpPr>
        <xdr:cNvPr id="288" name="補助費等平均値テキスト"/>
        <xdr:cNvSpPr txBox="1"/>
      </xdr:nvSpPr>
      <xdr:spPr>
        <a:xfrm>
          <a:off x="10528300" y="630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3639</xdr:rowOff>
    </xdr:from>
    <xdr:to>
      <xdr:col>14</xdr:col>
      <xdr:colOff>28575</xdr:colOff>
      <xdr:row>38</xdr:row>
      <xdr:rowOff>166664</xdr:rowOff>
    </xdr:to>
    <xdr:cxnSp macro="">
      <xdr:nvCxnSpPr>
        <xdr:cNvPr id="290" name="直線コネクタ 289"/>
        <xdr:cNvCxnSpPr/>
      </xdr:nvCxnSpPr>
      <xdr:spPr>
        <a:xfrm flipV="1">
          <a:off x="8750300" y="6518739"/>
          <a:ext cx="889000" cy="16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28686</xdr:rowOff>
    </xdr:from>
    <xdr:ext cx="534377" cy="259045"/>
    <xdr:sp macro="" textlink="">
      <xdr:nvSpPr>
        <xdr:cNvPr id="292" name="テキスト ボックス 291"/>
        <xdr:cNvSpPr txBox="1"/>
      </xdr:nvSpPr>
      <xdr:spPr>
        <a:xfrm>
          <a:off x="9372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166664</xdr:rowOff>
    </xdr:from>
    <xdr:to>
      <xdr:col>12</xdr:col>
      <xdr:colOff>511175</xdr:colOff>
      <xdr:row>39</xdr:row>
      <xdr:rowOff>19054</xdr:rowOff>
    </xdr:to>
    <xdr:cxnSp macro="">
      <xdr:nvCxnSpPr>
        <xdr:cNvPr id="293" name="直線コネクタ 292"/>
        <xdr:cNvCxnSpPr/>
      </xdr:nvCxnSpPr>
      <xdr:spPr>
        <a:xfrm flipV="1">
          <a:off x="7861300" y="6681764"/>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13424</xdr:rowOff>
    </xdr:from>
    <xdr:ext cx="534377" cy="259045"/>
    <xdr:sp macro="" textlink="">
      <xdr:nvSpPr>
        <xdr:cNvPr id="295" name="テキスト ボックス 294"/>
        <xdr:cNvSpPr txBox="1"/>
      </xdr:nvSpPr>
      <xdr:spPr>
        <a:xfrm>
          <a:off x="8483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160144</xdr:rowOff>
    </xdr:from>
    <xdr:to>
      <xdr:col>11</xdr:col>
      <xdr:colOff>307975</xdr:colOff>
      <xdr:row>39</xdr:row>
      <xdr:rowOff>19054</xdr:rowOff>
    </xdr:to>
    <xdr:cxnSp macro="">
      <xdr:nvCxnSpPr>
        <xdr:cNvPr id="296" name="直線コネクタ 295"/>
        <xdr:cNvCxnSpPr/>
      </xdr:nvCxnSpPr>
      <xdr:spPr>
        <a:xfrm>
          <a:off x="6972300" y="6675244"/>
          <a:ext cx="889000" cy="3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40661</xdr:rowOff>
    </xdr:from>
    <xdr:ext cx="534377" cy="259045"/>
    <xdr:sp macro="" textlink="">
      <xdr:nvSpPr>
        <xdr:cNvPr id="298" name="テキスト ボックス 297"/>
        <xdr:cNvSpPr txBox="1"/>
      </xdr:nvSpPr>
      <xdr:spPr>
        <a:xfrm>
          <a:off x="7594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48738</xdr:rowOff>
    </xdr:from>
    <xdr:ext cx="534377" cy="259045"/>
    <xdr:sp macro="" textlink="">
      <xdr:nvSpPr>
        <xdr:cNvPr id="300" name="テキスト ボックス 299"/>
        <xdr:cNvSpPr txBox="1"/>
      </xdr:nvSpPr>
      <xdr:spPr>
        <a:xfrm>
          <a:off x="6705111" y="6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71210</xdr:rowOff>
    </xdr:from>
    <xdr:to>
      <xdr:col>15</xdr:col>
      <xdr:colOff>231775</xdr:colOff>
      <xdr:row>39</xdr:row>
      <xdr:rowOff>1360</xdr:rowOff>
    </xdr:to>
    <xdr:sp macro="" textlink="">
      <xdr:nvSpPr>
        <xdr:cNvPr id="306" name="円/楕円 305"/>
        <xdr:cNvSpPr/>
      </xdr:nvSpPr>
      <xdr:spPr>
        <a:xfrm>
          <a:off x="10426700" y="65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49637</xdr:rowOff>
    </xdr:from>
    <xdr:ext cx="534377" cy="259045"/>
    <xdr:sp macro="" textlink="">
      <xdr:nvSpPr>
        <xdr:cNvPr id="307" name="補助費等該当値テキスト"/>
        <xdr:cNvSpPr txBox="1"/>
      </xdr:nvSpPr>
      <xdr:spPr>
        <a:xfrm>
          <a:off x="10528300" y="65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43,625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124289</xdr:rowOff>
    </xdr:from>
    <xdr:to>
      <xdr:col>14</xdr:col>
      <xdr:colOff>79375</xdr:colOff>
      <xdr:row>38</xdr:row>
      <xdr:rowOff>54439</xdr:rowOff>
    </xdr:to>
    <xdr:sp macro="" textlink="">
      <xdr:nvSpPr>
        <xdr:cNvPr id="308" name="円/楕円 307"/>
        <xdr:cNvSpPr/>
      </xdr:nvSpPr>
      <xdr:spPr>
        <a:xfrm>
          <a:off x="9588500" y="64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45566</xdr:rowOff>
    </xdr:from>
    <xdr:ext cx="534377" cy="259045"/>
    <xdr:sp macro="" textlink="">
      <xdr:nvSpPr>
        <xdr:cNvPr id="309" name="テキスト ボックス 308"/>
        <xdr:cNvSpPr txBox="1"/>
      </xdr:nvSpPr>
      <xdr:spPr>
        <a:xfrm>
          <a:off x="9372111" y="65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115864</xdr:rowOff>
    </xdr:from>
    <xdr:to>
      <xdr:col>12</xdr:col>
      <xdr:colOff>561975</xdr:colOff>
      <xdr:row>39</xdr:row>
      <xdr:rowOff>46014</xdr:rowOff>
    </xdr:to>
    <xdr:sp macro="" textlink="">
      <xdr:nvSpPr>
        <xdr:cNvPr id="310" name="円/楕円 309"/>
        <xdr:cNvSpPr/>
      </xdr:nvSpPr>
      <xdr:spPr>
        <a:xfrm>
          <a:off x="8699500" y="66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37141</xdr:rowOff>
    </xdr:from>
    <xdr:ext cx="534377" cy="259045"/>
    <xdr:sp macro="" textlink="">
      <xdr:nvSpPr>
        <xdr:cNvPr id="311" name="テキスト ボックス 310"/>
        <xdr:cNvSpPr txBox="1"/>
      </xdr:nvSpPr>
      <xdr:spPr>
        <a:xfrm>
          <a:off x="8483111" y="6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139704</xdr:rowOff>
    </xdr:from>
    <xdr:to>
      <xdr:col>11</xdr:col>
      <xdr:colOff>358775</xdr:colOff>
      <xdr:row>39</xdr:row>
      <xdr:rowOff>69854</xdr:rowOff>
    </xdr:to>
    <xdr:sp macro="" textlink="">
      <xdr:nvSpPr>
        <xdr:cNvPr id="312" name="円/楕円 311"/>
        <xdr:cNvSpPr/>
      </xdr:nvSpPr>
      <xdr:spPr>
        <a:xfrm>
          <a:off x="7810500" y="66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60981</xdr:rowOff>
    </xdr:from>
    <xdr:ext cx="534377" cy="259045"/>
    <xdr:sp macro="" textlink="">
      <xdr:nvSpPr>
        <xdr:cNvPr id="313" name="テキスト ボックス 312"/>
        <xdr:cNvSpPr txBox="1"/>
      </xdr:nvSpPr>
      <xdr:spPr>
        <a:xfrm>
          <a:off x="7594111" y="674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109344</xdr:rowOff>
    </xdr:from>
    <xdr:to>
      <xdr:col>10</xdr:col>
      <xdr:colOff>155575</xdr:colOff>
      <xdr:row>39</xdr:row>
      <xdr:rowOff>39494</xdr:rowOff>
    </xdr:to>
    <xdr:sp macro="" textlink="">
      <xdr:nvSpPr>
        <xdr:cNvPr id="314" name="円/楕円 313"/>
        <xdr:cNvSpPr/>
      </xdr:nvSpPr>
      <xdr:spPr>
        <a:xfrm>
          <a:off x="6921500" y="66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30621</xdr:rowOff>
    </xdr:from>
    <xdr:ext cx="534377" cy="259045"/>
    <xdr:sp macro="" textlink="">
      <xdr:nvSpPr>
        <xdr:cNvPr id="315" name="テキスト ボックス 314"/>
        <xdr:cNvSpPr txBox="1"/>
      </xdr:nvSpPr>
      <xdr:spPr>
        <a:xfrm>
          <a:off x="6705111" y="67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128939</xdr:rowOff>
    </xdr:from>
    <xdr:to>
      <xdr:col>15</xdr:col>
      <xdr:colOff>180975</xdr:colOff>
      <xdr:row>58</xdr:row>
      <xdr:rowOff>139416</xdr:rowOff>
    </xdr:to>
    <xdr:cxnSp macro="">
      <xdr:nvCxnSpPr>
        <xdr:cNvPr id="346" name="直線コネクタ 345"/>
        <xdr:cNvCxnSpPr/>
      </xdr:nvCxnSpPr>
      <xdr:spPr>
        <a:xfrm flipV="1">
          <a:off x="9639300" y="10073039"/>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23753</xdr:rowOff>
    </xdr:from>
    <xdr:ext cx="534377" cy="259045"/>
    <xdr:sp macro="" textlink="">
      <xdr:nvSpPr>
        <xdr:cNvPr id="347" name="普通建設事業費平均値テキスト"/>
        <xdr:cNvSpPr txBox="1"/>
      </xdr:nvSpPr>
      <xdr:spPr>
        <a:xfrm>
          <a:off x="10528300" y="979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138165</xdr:rowOff>
    </xdr:from>
    <xdr:to>
      <xdr:col>14</xdr:col>
      <xdr:colOff>28575</xdr:colOff>
      <xdr:row>58</xdr:row>
      <xdr:rowOff>139416</xdr:rowOff>
    </xdr:to>
    <xdr:cxnSp macro="">
      <xdr:nvCxnSpPr>
        <xdr:cNvPr id="349" name="直線コネクタ 348"/>
        <xdr:cNvCxnSpPr/>
      </xdr:nvCxnSpPr>
      <xdr:spPr>
        <a:xfrm>
          <a:off x="8750300" y="10082265"/>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129541</xdr:rowOff>
    </xdr:from>
    <xdr:ext cx="534377" cy="259045"/>
    <xdr:sp macro="" textlink="">
      <xdr:nvSpPr>
        <xdr:cNvPr id="351" name="テキスト ボックス 350"/>
        <xdr:cNvSpPr txBox="1"/>
      </xdr:nvSpPr>
      <xdr:spPr>
        <a:xfrm>
          <a:off x="9372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111546</xdr:rowOff>
    </xdr:from>
    <xdr:to>
      <xdr:col>12</xdr:col>
      <xdr:colOff>511175</xdr:colOff>
      <xdr:row>58</xdr:row>
      <xdr:rowOff>138165</xdr:rowOff>
    </xdr:to>
    <xdr:cxnSp macro="">
      <xdr:nvCxnSpPr>
        <xdr:cNvPr id="352" name="直線コネクタ 351"/>
        <xdr:cNvCxnSpPr/>
      </xdr:nvCxnSpPr>
      <xdr:spPr>
        <a:xfrm>
          <a:off x="7861300" y="10055646"/>
          <a:ext cx="889000" cy="2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160934</xdr:rowOff>
    </xdr:from>
    <xdr:ext cx="599010" cy="259045"/>
    <xdr:sp macro="" textlink="">
      <xdr:nvSpPr>
        <xdr:cNvPr id="354" name="テキスト ボックス 353"/>
        <xdr:cNvSpPr txBox="1"/>
      </xdr:nvSpPr>
      <xdr:spPr>
        <a:xfrm>
          <a:off x="8450794" y="9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111546</xdr:rowOff>
    </xdr:from>
    <xdr:to>
      <xdr:col>11</xdr:col>
      <xdr:colOff>307975</xdr:colOff>
      <xdr:row>58</xdr:row>
      <xdr:rowOff>116177</xdr:rowOff>
    </xdr:to>
    <xdr:cxnSp macro="">
      <xdr:nvCxnSpPr>
        <xdr:cNvPr id="355" name="直線コネクタ 354"/>
        <xdr:cNvCxnSpPr/>
      </xdr:nvCxnSpPr>
      <xdr:spPr>
        <a:xfrm flipV="1">
          <a:off x="6972300" y="10055646"/>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40603</xdr:rowOff>
    </xdr:from>
    <xdr:ext cx="534377" cy="259045"/>
    <xdr:sp macro="" textlink="">
      <xdr:nvSpPr>
        <xdr:cNvPr id="357" name="テキスト ボックス 356"/>
        <xdr:cNvSpPr txBox="1"/>
      </xdr:nvSpPr>
      <xdr:spPr>
        <a:xfrm>
          <a:off x="7594111" y="96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90412</xdr:rowOff>
    </xdr:from>
    <xdr:ext cx="534377" cy="259045"/>
    <xdr:sp macro="" textlink="">
      <xdr:nvSpPr>
        <xdr:cNvPr id="359" name="テキスト ボックス 358"/>
        <xdr:cNvSpPr txBox="1"/>
      </xdr:nvSpPr>
      <xdr:spPr>
        <a:xfrm>
          <a:off x="6705111" y="96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78139</xdr:rowOff>
    </xdr:from>
    <xdr:to>
      <xdr:col>15</xdr:col>
      <xdr:colOff>231775</xdr:colOff>
      <xdr:row>59</xdr:row>
      <xdr:rowOff>8289</xdr:rowOff>
    </xdr:to>
    <xdr:sp macro="" textlink="">
      <xdr:nvSpPr>
        <xdr:cNvPr id="365" name="円/楕円 364"/>
        <xdr:cNvSpPr/>
      </xdr:nvSpPr>
      <xdr:spPr>
        <a:xfrm>
          <a:off x="10426700" y="100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164516</xdr:rowOff>
    </xdr:from>
    <xdr:ext cx="534377" cy="259045"/>
    <xdr:sp macro="" textlink="">
      <xdr:nvSpPr>
        <xdr:cNvPr id="366" name="普通建設事業費該当値テキスト"/>
        <xdr:cNvSpPr txBox="1"/>
      </xdr:nvSpPr>
      <xdr:spPr>
        <a:xfrm>
          <a:off x="10528300" y="99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88616</xdr:rowOff>
    </xdr:from>
    <xdr:to>
      <xdr:col>14</xdr:col>
      <xdr:colOff>79375</xdr:colOff>
      <xdr:row>59</xdr:row>
      <xdr:rowOff>18766</xdr:rowOff>
    </xdr:to>
    <xdr:sp macro="" textlink="">
      <xdr:nvSpPr>
        <xdr:cNvPr id="367" name="円/楕円 366"/>
        <xdr:cNvSpPr/>
      </xdr:nvSpPr>
      <xdr:spPr>
        <a:xfrm>
          <a:off x="9588500" y="100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9893</xdr:rowOff>
    </xdr:from>
    <xdr:ext cx="534377" cy="259045"/>
    <xdr:sp macro="" textlink="">
      <xdr:nvSpPr>
        <xdr:cNvPr id="368" name="テキスト ボックス 367"/>
        <xdr:cNvSpPr txBox="1"/>
      </xdr:nvSpPr>
      <xdr:spPr>
        <a:xfrm>
          <a:off x="9372111" y="101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87365</xdr:rowOff>
    </xdr:from>
    <xdr:to>
      <xdr:col>12</xdr:col>
      <xdr:colOff>561975</xdr:colOff>
      <xdr:row>59</xdr:row>
      <xdr:rowOff>17515</xdr:rowOff>
    </xdr:to>
    <xdr:sp macro="" textlink="">
      <xdr:nvSpPr>
        <xdr:cNvPr id="369" name="円/楕円 368"/>
        <xdr:cNvSpPr/>
      </xdr:nvSpPr>
      <xdr:spPr>
        <a:xfrm>
          <a:off x="8699500" y="100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8642</xdr:rowOff>
    </xdr:from>
    <xdr:ext cx="534377" cy="259045"/>
    <xdr:sp macro="" textlink="">
      <xdr:nvSpPr>
        <xdr:cNvPr id="370" name="テキスト ボックス 369"/>
        <xdr:cNvSpPr txBox="1"/>
      </xdr:nvSpPr>
      <xdr:spPr>
        <a:xfrm>
          <a:off x="8483111" y="101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60746</xdr:rowOff>
    </xdr:from>
    <xdr:to>
      <xdr:col>11</xdr:col>
      <xdr:colOff>358775</xdr:colOff>
      <xdr:row>58</xdr:row>
      <xdr:rowOff>162346</xdr:rowOff>
    </xdr:to>
    <xdr:sp macro="" textlink="">
      <xdr:nvSpPr>
        <xdr:cNvPr id="371" name="円/楕円 370"/>
        <xdr:cNvSpPr/>
      </xdr:nvSpPr>
      <xdr:spPr>
        <a:xfrm>
          <a:off x="7810500" y="1000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153473</xdr:rowOff>
    </xdr:from>
    <xdr:ext cx="534377" cy="259045"/>
    <xdr:sp macro="" textlink="">
      <xdr:nvSpPr>
        <xdr:cNvPr id="372" name="テキスト ボックス 371"/>
        <xdr:cNvSpPr txBox="1"/>
      </xdr:nvSpPr>
      <xdr:spPr>
        <a:xfrm>
          <a:off x="7594111" y="1009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65377</xdr:rowOff>
    </xdr:from>
    <xdr:to>
      <xdr:col>10</xdr:col>
      <xdr:colOff>155575</xdr:colOff>
      <xdr:row>58</xdr:row>
      <xdr:rowOff>166977</xdr:rowOff>
    </xdr:to>
    <xdr:sp macro="" textlink="">
      <xdr:nvSpPr>
        <xdr:cNvPr id="373" name="円/楕円 372"/>
        <xdr:cNvSpPr/>
      </xdr:nvSpPr>
      <xdr:spPr>
        <a:xfrm>
          <a:off x="6921500" y="1000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158104</xdr:rowOff>
    </xdr:from>
    <xdr:ext cx="534377" cy="259045"/>
    <xdr:sp macro="" textlink="">
      <xdr:nvSpPr>
        <xdr:cNvPr id="374" name="テキスト ボックス 373"/>
        <xdr:cNvSpPr txBox="1"/>
      </xdr:nvSpPr>
      <xdr:spPr>
        <a:xfrm>
          <a:off x="6705111" y="10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154197</xdr:rowOff>
    </xdr:from>
    <xdr:to>
      <xdr:col>15</xdr:col>
      <xdr:colOff>180975</xdr:colOff>
      <xdr:row>79</xdr:row>
      <xdr:rowOff>11113</xdr:rowOff>
    </xdr:to>
    <xdr:cxnSp macro="">
      <xdr:nvCxnSpPr>
        <xdr:cNvPr id="403" name="直線コネクタ 402"/>
        <xdr:cNvCxnSpPr/>
      </xdr:nvCxnSpPr>
      <xdr:spPr>
        <a:xfrm flipV="1">
          <a:off x="9639300" y="13527297"/>
          <a:ext cx="838200" cy="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90823</xdr:rowOff>
    </xdr:from>
    <xdr:ext cx="534377" cy="259045"/>
    <xdr:sp macro="" textlink="">
      <xdr:nvSpPr>
        <xdr:cNvPr id="404" name="普通建設事業費 （ うち新規整備　）平均値テキスト"/>
        <xdr:cNvSpPr txBox="1"/>
      </xdr:nvSpPr>
      <xdr:spPr>
        <a:xfrm>
          <a:off x="10528300" y="13463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3234</xdr:rowOff>
    </xdr:from>
    <xdr:to>
      <xdr:col>14</xdr:col>
      <xdr:colOff>28575</xdr:colOff>
      <xdr:row>79</xdr:row>
      <xdr:rowOff>11113</xdr:rowOff>
    </xdr:to>
    <xdr:cxnSp macro="">
      <xdr:nvCxnSpPr>
        <xdr:cNvPr id="406" name="直線コネクタ 405"/>
        <xdr:cNvCxnSpPr/>
      </xdr:nvCxnSpPr>
      <xdr:spPr>
        <a:xfrm>
          <a:off x="8750300" y="13547784"/>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103397</xdr:rowOff>
    </xdr:from>
    <xdr:to>
      <xdr:col>15</xdr:col>
      <xdr:colOff>231775</xdr:colOff>
      <xdr:row>79</xdr:row>
      <xdr:rowOff>33547</xdr:rowOff>
    </xdr:to>
    <xdr:sp macro="" textlink="">
      <xdr:nvSpPr>
        <xdr:cNvPr id="416" name="円/楕円 415"/>
        <xdr:cNvSpPr/>
      </xdr:nvSpPr>
      <xdr:spPr>
        <a:xfrm>
          <a:off x="10426700" y="134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62774</xdr:rowOff>
    </xdr:from>
    <xdr:ext cx="534377" cy="259045"/>
    <xdr:sp macro="" textlink="">
      <xdr:nvSpPr>
        <xdr:cNvPr id="417" name="普通建設事業費 （ うち新規整備　）該当値テキスト"/>
        <xdr:cNvSpPr txBox="1"/>
      </xdr:nvSpPr>
      <xdr:spPr>
        <a:xfrm>
          <a:off x="10528300" y="132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131763</xdr:rowOff>
    </xdr:from>
    <xdr:to>
      <xdr:col>14</xdr:col>
      <xdr:colOff>79375</xdr:colOff>
      <xdr:row>79</xdr:row>
      <xdr:rowOff>61913</xdr:rowOff>
    </xdr:to>
    <xdr:sp macro="" textlink="">
      <xdr:nvSpPr>
        <xdr:cNvPr id="418" name="円/楕円 417"/>
        <xdr:cNvSpPr/>
      </xdr:nvSpPr>
      <xdr:spPr>
        <a:xfrm>
          <a:off x="9588500" y="13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53040</xdr:rowOff>
    </xdr:from>
    <xdr:ext cx="469744" cy="259045"/>
    <xdr:sp macro="" textlink="">
      <xdr:nvSpPr>
        <xdr:cNvPr id="419" name="テキスト ボックス 418"/>
        <xdr:cNvSpPr txBox="1"/>
      </xdr:nvSpPr>
      <xdr:spPr>
        <a:xfrm>
          <a:off x="9404427" y="1359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123884</xdr:rowOff>
    </xdr:from>
    <xdr:to>
      <xdr:col>12</xdr:col>
      <xdr:colOff>561975</xdr:colOff>
      <xdr:row>79</xdr:row>
      <xdr:rowOff>54034</xdr:rowOff>
    </xdr:to>
    <xdr:sp macro="" textlink="">
      <xdr:nvSpPr>
        <xdr:cNvPr id="420" name="円/楕円 419"/>
        <xdr:cNvSpPr/>
      </xdr:nvSpPr>
      <xdr:spPr>
        <a:xfrm>
          <a:off x="8699500" y="134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45161</xdr:rowOff>
    </xdr:from>
    <xdr:ext cx="534377" cy="259045"/>
    <xdr:sp macro="" textlink="">
      <xdr:nvSpPr>
        <xdr:cNvPr id="421" name="テキスト ボックス 420"/>
        <xdr:cNvSpPr txBox="1"/>
      </xdr:nvSpPr>
      <xdr:spPr>
        <a:xfrm>
          <a:off x="8483111" y="135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94624</xdr:rowOff>
    </xdr:from>
    <xdr:to>
      <xdr:col>15</xdr:col>
      <xdr:colOff>180975</xdr:colOff>
      <xdr:row>97</xdr:row>
      <xdr:rowOff>119869</xdr:rowOff>
    </xdr:to>
    <xdr:cxnSp macro="">
      <xdr:nvCxnSpPr>
        <xdr:cNvPr id="454" name="直線コネクタ 453"/>
        <xdr:cNvCxnSpPr/>
      </xdr:nvCxnSpPr>
      <xdr:spPr>
        <a:xfrm>
          <a:off x="9639300" y="16725274"/>
          <a:ext cx="8382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154653</xdr:rowOff>
    </xdr:from>
    <xdr:ext cx="534377" cy="259045"/>
    <xdr:sp macro="" textlink="">
      <xdr:nvSpPr>
        <xdr:cNvPr id="455" name="普通建設事業費 （ うち更新整備　）平均値テキスト"/>
        <xdr:cNvSpPr txBox="1"/>
      </xdr:nvSpPr>
      <xdr:spPr>
        <a:xfrm>
          <a:off x="10528300" y="1627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94624</xdr:rowOff>
    </xdr:from>
    <xdr:to>
      <xdr:col>14</xdr:col>
      <xdr:colOff>28575</xdr:colOff>
      <xdr:row>98</xdr:row>
      <xdr:rowOff>37373</xdr:rowOff>
    </xdr:to>
    <xdr:cxnSp macro="">
      <xdr:nvCxnSpPr>
        <xdr:cNvPr id="457" name="直線コネクタ 456"/>
        <xdr:cNvCxnSpPr/>
      </xdr:nvCxnSpPr>
      <xdr:spPr>
        <a:xfrm flipV="1">
          <a:off x="8750300" y="16725274"/>
          <a:ext cx="889000" cy="1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149877</xdr:rowOff>
    </xdr:from>
    <xdr:ext cx="534377" cy="259045"/>
    <xdr:sp macro="" textlink="">
      <xdr:nvSpPr>
        <xdr:cNvPr id="459" name="テキスト ボックス 458"/>
        <xdr:cNvSpPr txBox="1"/>
      </xdr:nvSpPr>
      <xdr:spPr>
        <a:xfrm>
          <a:off x="9372111" y="164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32848</xdr:rowOff>
    </xdr:from>
    <xdr:ext cx="534377" cy="259045"/>
    <xdr:sp macro="" textlink="">
      <xdr:nvSpPr>
        <xdr:cNvPr id="461" name="テキスト ボックス 460"/>
        <xdr:cNvSpPr txBox="1"/>
      </xdr:nvSpPr>
      <xdr:spPr>
        <a:xfrm>
          <a:off x="8483111" y="163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69069</xdr:rowOff>
    </xdr:from>
    <xdr:to>
      <xdr:col>15</xdr:col>
      <xdr:colOff>231775</xdr:colOff>
      <xdr:row>97</xdr:row>
      <xdr:rowOff>170669</xdr:rowOff>
    </xdr:to>
    <xdr:sp macro="" textlink="">
      <xdr:nvSpPr>
        <xdr:cNvPr id="467" name="円/楕円 466"/>
        <xdr:cNvSpPr/>
      </xdr:nvSpPr>
      <xdr:spPr>
        <a:xfrm>
          <a:off x="10426700" y="166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47496</xdr:rowOff>
    </xdr:from>
    <xdr:ext cx="534377" cy="259045"/>
    <xdr:sp macro="" textlink="">
      <xdr:nvSpPr>
        <xdr:cNvPr id="468" name="普通建設事業費 （ うち更新整備　）該当値テキスト"/>
        <xdr:cNvSpPr txBox="1"/>
      </xdr:nvSpPr>
      <xdr:spPr>
        <a:xfrm>
          <a:off x="10528300" y="1667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43824</xdr:rowOff>
    </xdr:from>
    <xdr:to>
      <xdr:col>14</xdr:col>
      <xdr:colOff>79375</xdr:colOff>
      <xdr:row>97</xdr:row>
      <xdr:rowOff>145424</xdr:rowOff>
    </xdr:to>
    <xdr:sp macro="" textlink="">
      <xdr:nvSpPr>
        <xdr:cNvPr id="469" name="円/楕円 468"/>
        <xdr:cNvSpPr/>
      </xdr:nvSpPr>
      <xdr:spPr>
        <a:xfrm>
          <a:off x="9588500" y="166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136551</xdr:rowOff>
    </xdr:from>
    <xdr:ext cx="534377" cy="259045"/>
    <xdr:sp macro="" textlink="">
      <xdr:nvSpPr>
        <xdr:cNvPr id="470" name="テキスト ボックス 469"/>
        <xdr:cNvSpPr txBox="1"/>
      </xdr:nvSpPr>
      <xdr:spPr>
        <a:xfrm>
          <a:off x="9372111" y="1676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158023</xdr:rowOff>
    </xdr:from>
    <xdr:to>
      <xdr:col>12</xdr:col>
      <xdr:colOff>561975</xdr:colOff>
      <xdr:row>98</xdr:row>
      <xdr:rowOff>88173</xdr:rowOff>
    </xdr:to>
    <xdr:sp macro="" textlink="">
      <xdr:nvSpPr>
        <xdr:cNvPr id="471" name="円/楕円 470"/>
        <xdr:cNvSpPr/>
      </xdr:nvSpPr>
      <xdr:spPr>
        <a:xfrm>
          <a:off x="8699500" y="1678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79300</xdr:rowOff>
    </xdr:from>
    <xdr:ext cx="534377" cy="259045"/>
    <xdr:sp macro="" textlink="">
      <xdr:nvSpPr>
        <xdr:cNvPr id="472" name="テキスト ボックス 471"/>
        <xdr:cNvSpPr txBox="1"/>
      </xdr:nvSpPr>
      <xdr:spPr>
        <a:xfrm>
          <a:off x="8483111" y="168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72492</xdr:rowOff>
    </xdr:from>
    <xdr:to>
      <xdr:col>23</xdr:col>
      <xdr:colOff>517525</xdr:colOff>
      <xdr:row>39</xdr:row>
      <xdr:rowOff>94274</xdr:rowOff>
    </xdr:to>
    <xdr:cxnSp macro="">
      <xdr:nvCxnSpPr>
        <xdr:cNvPr id="503" name="直線コネクタ 502"/>
        <xdr:cNvCxnSpPr/>
      </xdr:nvCxnSpPr>
      <xdr:spPr>
        <a:xfrm flipV="1">
          <a:off x="15481300" y="6759042"/>
          <a:ext cx="8382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94274</xdr:rowOff>
    </xdr:from>
    <xdr:to>
      <xdr:col>22</xdr:col>
      <xdr:colOff>365125</xdr:colOff>
      <xdr:row>39</xdr:row>
      <xdr:rowOff>97360</xdr:rowOff>
    </xdr:to>
    <xdr:cxnSp macro="">
      <xdr:nvCxnSpPr>
        <xdr:cNvPr id="506" name="直線コネクタ 505"/>
        <xdr:cNvCxnSpPr/>
      </xdr:nvCxnSpPr>
      <xdr:spPr>
        <a:xfrm flipV="1">
          <a:off x="14592300" y="678082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90486</xdr:rowOff>
    </xdr:from>
    <xdr:to>
      <xdr:col>21</xdr:col>
      <xdr:colOff>161925</xdr:colOff>
      <xdr:row>39</xdr:row>
      <xdr:rowOff>97360</xdr:rowOff>
    </xdr:to>
    <xdr:cxnSp macro="">
      <xdr:nvCxnSpPr>
        <xdr:cNvPr id="509" name="直線コネクタ 508"/>
        <xdr:cNvCxnSpPr/>
      </xdr:nvCxnSpPr>
      <xdr:spPr>
        <a:xfrm>
          <a:off x="13703300" y="6777036"/>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90486</xdr:rowOff>
    </xdr:from>
    <xdr:to>
      <xdr:col>19</xdr:col>
      <xdr:colOff>644525</xdr:colOff>
      <xdr:row>39</xdr:row>
      <xdr:rowOff>93327</xdr:rowOff>
    </xdr:to>
    <xdr:cxnSp macro="">
      <xdr:nvCxnSpPr>
        <xdr:cNvPr id="512" name="直線コネクタ 511"/>
        <xdr:cNvCxnSpPr/>
      </xdr:nvCxnSpPr>
      <xdr:spPr>
        <a:xfrm flipV="1">
          <a:off x="12814300" y="6777036"/>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37063</xdr:rowOff>
    </xdr:from>
    <xdr:ext cx="469744" cy="259045"/>
    <xdr:sp macro="" textlink="">
      <xdr:nvSpPr>
        <xdr:cNvPr id="514" name="テキスト ボックス 513"/>
        <xdr:cNvSpPr txBox="1"/>
      </xdr:nvSpPr>
      <xdr:spPr>
        <a:xfrm>
          <a:off x="13468427"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154694</xdr:rowOff>
    </xdr:from>
    <xdr:ext cx="534377" cy="259045"/>
    <xdr:sp macro="" textlink="">
      <xdr:nvSpPr>
        <xdr:cNvPr id="516" name="テキスト ボックス 515"/>
        <xdr:cNvSpPr txBox="1"/>
      </xdr:nvSpPr>
      <xdr:spPr>
        <a:xfrm>
          <a:off x="12547111" y="63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21692</xdr:rowOff>
    </xdr:from>
    <xdr:to>
      <xdr:col>23</xdr:col>
      <xdr:colOff>568325</xdr:colOff>
      <xdr:row>39</xdr:row>
      <xdr:rowOff>123292</xdr:rowOff>
    </xdr:to>
    <xdr:sp macro="" textlink="">
      <xdr:nvSpPr>
        <xdr:cNvPr id="522" name="円/楕円 521"/>
        <xdr:cNvSpPr/>
      </xdr:nvSpPr>
      <xdr:spPr>
        <a:xfrm>
          <a:off x="16268700" y="67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126208</xdr:rowOff>
    </xdr:from>
    <xdr:ext cx="469744" cy="259045"/>
    <xdr:sp macro="" textlink="">
      <xdr:nvSpPr>
        <xdr:cNvPr id="523" name="災害復旧事業費該当値テキスト"/>
        <xdr:cNvSpPr txBox="1"/>
      </xdr:nvSpPr>
      <xdr:spPr>
        <a:xfrm>
          <a:off x="16370300" y="66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43474</xdr:rowOff>
    </xdr:from>
    <xdr:to>
      <xdr:col>22</xdr:col>
      <xdr:colOff>415925</xdr:colOff>
      <xdr:row>39</xdr:row>
      <xdr:rowOff>145074</xdr:rowOff>
    </xdr:to>
    <xdr:sp macro="" textlink="">
      <xdr:nvSpPr>
        <xdr:cNvPr id="524" name="円/楕円 523"/>
        <xdr:cNvSpPr/>
      </xdr:nvSpPr>
      <xdr:spPr>
        <a:xfrm>
          <a:off x="15430500" y="67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136201</xdr:rowOff>
    </xdr:from>
    <xdr:ext cx="378565" cy="259045"/>
    <xdr:sp macro="" textlink="">
      <xdr:nvSpPr>
        <xdr:cNvPr id="525" name="テキスト ボックス 524"/>
        <xdr:cNvSpPr txBox="1"/>
      </xdr:nvSpPr>
      <xdr:spPr>
        <a:xfrm>
          <a:off x="15292017" y="682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46560</xdr:rowOff>
    </xdr:from>
    <xdr:to>
      <xdr:col>21</xdr:col>
      <xdr:colOff>212725</xdr:colOff>
      <xdr:row>39</xdr:row>
      <xdr:rowOff>148160</xdr:rowOff>
    </xdr:to>
    <xdr:sp macro="" textlink="">
      <xdr:nvSpPr>
        <xdr:cNvPr id="526" name="円/楕円 525"/>
        <xdr:cNvSpPr/>
      </xdr:nvSpPr>
      <xdr:spPr>
        <a:xfrm>
          <a:off x="14541500" y="67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139287</xdr:rowOff>
    </xdr:from>
    <xdr:ext cx="313932" cy="259045"/>
    <xdr:sp macro="" textlink="">
      <xdr:nvSpPr>
        <xdr:cNvPr id="527" name="テキスト ボックス 526"/>
        <xdr:cNvSpPr txBox="1"/>
      </xdr:nvSpPr>
      <xdr:spPr>
        <a:xfrm>
          <a:off x="14435333" y="6825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39686</xdr:rowOff>
    </xdr:from>
    <xdr:to>
      <xdr:col>20</xdr:col>
      <xdr:colOff>9525</xdr:colOff>
      <xdr:row>39</xdr:row>
      <xdr:rowOff>141286</xdr:rowOff>
    </xdr:to>
    <xdr:sp macro="" textlink="">
      <xdr:nvSpPr>
        <xdr:cNvPr id="528" name="円/楕円 527"/>
        <xdr:cNvSpPr/>
      </xdr:nvSpPr>
      <xdr:spPr>
        <a:xfrm>
          <a:off x="13652500" y="67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132413</xdr:rowOff>
    </xdr:from>
    <xdr:ext cx="378565" cy="259045"/>
    <xdr:sp macro="" textlink="">
      <xdr:nvSpPr>
        <xdr:cNvPr id="529" name="テキスト ボックス 528"/>
        <xdr:cNvSpPr txBox="1"/>
      </xdr:nvSpPr>
      <xdr:spPr>
        <a:xfrm>
          <a:off x="13514017" y="6818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42527</xdr:rowOff>
    </xdr:from>
    <xdr:to>
      <xdr:col>18</xdr:col>
      <xdr:colOff>492125</xdr:colOff>
      <xdr:row>39</xdr:row>
      <xdr:rowOff>144127</xdr:rowOff>
    </xdr:to>
    <xdr:sp macro="" textlink="">
      <xdr:nvSpPr>
        <xdr:cNvPr id="530" name="円/楕円 529"/>
        <xdr:cNvSpPr/>
      </xdr:nvSpPr>
      <xdr:spPr>
        <a:xfrm>
          <a:off x="12763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135254</xdr:rowOff>
    </xdr:from>
    <xdr:ext cx="378565" cy="259045"/>
    <xdr:sp macro="" textlink="">
      <xdr:nvSpPr>
        <xdr:cNvPr id="531" name="テキスト ボックス 530"/>
        <xdr:cNvSpPr txBox="1"/>
      </xdr:nvSpPr>
      <xdr:spPr>
        <a:xfrm>
          <a:off x="12625017" y="6821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109175</xdr:rowOff>
    </xdr:from>
    <xdr:to>
      <xdr:col>23</xdr:col>
      <xdr:colOff>517525</xdr:colOff>
      <xdr:row>77</xdr:row>
      <xdr:rowOff>115377</xdr:rowOff>
    </xdr:to>
    <xdr:cxnSp macro="">
      <xdr:nvCxnSpPr>
        <xdr:cNvPr id="619" name="直線コネクタ 618"/>
        <xdr:cNvCxnSpPr/>
      </xdr:nvCxnSpPr>
      <xdr:spPr>
        <a:xfrm>
          <a:off x="15481300" y="13310825"/>
          <a:ext cx="8382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20"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102651</xdr:rowOff>
    </xdr:from>
    <xdr:to>
      <xdr:col>22</xdr:col>
      <xdr:colOff>365125</xdr:colOff>
      <xdr:row>77</xdr:row>
      <xdr:rowOff>109175</xdr:rowOff>
    </xdr:to>
    <xdr:cxnSp macro="">
      <xdr:nvCxnSpPr>
        <xdr:cNvPr id="622" name="直線コネクタ 621"/>
        <xdr:cNvCxnSpPr/>
      </xdr:nvCxnSpPr>
      <xdr:spPr>
        <a:xfrm>
          <a:off x="14592300" y="13304301"/>
          <a:ext cx="8890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38953</xdr:rowOff>
    </xdr:from>
    <xdr:ext cx="534377" cy="259045"/>
    <xdr:sp macro="" textlink="">
      <xdr:nvSpPr>
        <xdr:cNvPr id="624" name="テキスト ボックス 623"/>
        <xdr:cNvSpPr txBox="1"/>
      </xdr:nvSpPr>
      <xdr:spPr>
        <a:xfrm>
          <a:off x="15214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102651</xdr:rowOff>
    </xdr:from>
    <xdr:to>
      <xdr:col>21</xdr:col>
      <xdr:colOff>161925</xdr:colOff>
      <xdr:row>77</xdr:row>
      <xdr:rowOff>113663</xdr:rowOff>
    </xdr:to>
    <xdr:cxnSp macro="">
      <xdr:nvCxnSpPr>
        <xdr:cNvPr id="625" name="直線コネクタ 624"/>
        <xdr:cNvCxnSpPr/>
      </xdr:nvCxnSpPr>
      <xdr:spPr>
        <a:xfrm flipV="1">
          <a:off x="13703300" y="13304301"/>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27" name="テキスト ボックス 626"/>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113663</xdr:rowOff>
    </xdr:from>
    <xdr:to>
      <xdr:col>19</xdr:col>
      <xdr:colOff>644525</xdr:colOff>
      <xdr:row>77</xdr:row>
      <xdr:rowOff>133003</xdr:rowOff>
    </xdr:to>
    <xdr:cxnSp macro="">
      <xdr:nvCxnSpPr>
        <xdr:cNvPr id="628" name="直線コネクタ 627"/>
        <xdr:cNvCxnSpPr/>
      </xdr:nvCxnSpPr>
      <xdr:spPr>
        <a:xfrm flipV="1">
          <a:off x="12814300" y="13315313"/>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105529</xdr:rowOff>
    </xdr:from>
    <xdr:ext cx="534377" cy="259045"/>
    <xdr:sp macro="" textlink="">
      <xdr:nvSpPr>
        <xdr:cNvPr id="630" name="テキスト ボックス 629"/>
        <xdr:cNvSpPr txBox="1"/>
      </xdr:nvSpPr>
      <xdr:spPr>
        <a:xfrm>
          <a:off x="13436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103905</xdr:rowOff>
    </xdr:from>
    <xdr:ext cx="534377" cy="259045"/>
    <xdr:sp macro="" textlink="">
      <xdr:nvSpPr>
        <xdr:cNvPr id="632" name="テキスト ボックス 631"/>
        <xdr:cNvSpPr txBox="1"/>
      </xdr:nvSpPr>
      <xdr:spPr>
        <a:xfrm>
          <a:off x="1254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64577</xdr:rowOff>
    </xdr:from>
    <xdr:to>
      <xdr:col>23</xdr:col>
      <xdr:colOff>568325</xdr:colOff>
      <xdr:row>77</xdr:row>
      <xdr:rowOff>166177</xdr:rowOff>
    </xdr:to>
    <xdr:sp macro="" textlink="">
      <xdr:nvSpPr>
        <xdr:cNvPr id="638" name="円/楕円 637"/>
        <xdr:cNvSpPr/>
      </xdr:nvSpPr>
      <xdr:spPr>
        <a:xfrm>
          <a:off x="16268700" y="132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150954</xdr:rowOff>
    </xdr:from>
    <xdr:ext cx="534377" cy="259045"/>
    <xdr:sp macro="" textlink="">
      <xdr:nvSpPr>
        <xdr:cNvPr id="639" name="公債費該当値テキスト"/>
        <xdr:cNvSpPr txBox="1"/>
      </xdr:nvSpPr>
      <xdr:spPr>
        <a:xfrm>
          <a:off x="16370300" y="131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35,692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58375</xdr:rowOff>
    </xdr:from>
    <xdr:to>
      <xdr:col>22</xdr:col>
      <xdr:colOff>415925</xdr:colOff>
      <xdr:row>77</xdr:row>
      <xdr:rowOff>159975</xdr:rowOff>
    </xdr:to>
    <xdr:sp macro="" textlink="">
      <xdr:nvSpPr>
        <xdr:cNvPr id="640" name="円/楕円 639"/>
        <xdr:cNvSpPr/>
      </xdr:nvSpPr>
      <xdr:spPr>
        <a:xfrm>
          <a:off x="15430500" y="132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151102</xdr:rowOff>
    </xdr:from>
    <xdr:ext cx="534377" cy="259045"/>
    <xdr:sp macro="" textlink="">
      <xdr:nvSpPr>
        <xdr:cNvPr id="641" name="テキスト ボックス 640"/>
        <xdr:cNvSpPr txBox="1"/>
      </xdr:nvSpPr>
      <xdr:spPr>
        <a:xfrm>
          <a:off x="15214111" y="133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51851</xdr:rowOff>
    </xdr:from>
    <xdr:to>
      <xdr:col>21</xdr:col>
      <xdr:colOff>212725</xdr:colOff>
      <xdr:row>77</xdr:row>
      <xdr:rowOff>153451</xdr:rowOff>
    </xdr:to>
    <xdr:sp macro="" textlink="">
      <xdr:nvSpPr>
        <xdr:cNvPr id="642" name="円/楕円 641"/>
        <xdr:cNvSpPr/>
      </xdr:nvSpPr>
      <xdr:spPr>
        <a:xfrm>
          <a:off x="14541500" y="132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144578</xdr:rowOff>
    </xdr:from>
    <xdr:ext cx="534377" cy="259045"/>
    <xdr:sp macro="" textlink="">
      <xdr:nvSpPr>
        <xdr:cNvPr id="643" name="テキスト ボックス 642"/>
        <xdr:cNvSpPr txBox="1"/>
      </xdr:nvSpPr>
      <xdr:spPr>
        <a:xfrm>
          <a:off x="14325111" y="1334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62863</xdr:rowOff>
    </xdr:from>
    <xdr:to>
      <xdr:col>20</xdr:col>
      <xdr:colOff>9525</xdr:colOff>
      <xdr:row>77</xdr:row>
      <xdr:rowOff>164463</xdr:rowOff>
    </xdr:to>
    <xdr:sp macro="" textlink="">
      <xdr:nvSpPr>
        <xdr:cNvPr id="644" name="円/楕円 643"/>
        <xdr:cNvSpPr/>
      </xdr:nvSpPr>
      <xdr:spPr>
        <a:xfrm>
          <a:off x="13652500" y="132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155590</xdr:rowOff>
    </xdr:from>
    <xdr:ext cx="534377" cy="259045"/>
    <xdr:sp macro="" textlink="">
      <xdr:nvSpPr>
        <xdr:cNvPr id="645" name="テキスト ボックス 644"/>
        <xdr:cNvSpPr txBox="1"/>
      </xdr:nvSpPr>
      <xdr:spPr>
        <a:xfrm>
          <a:off x="13436111" y="133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82203</xdr:rowOff>
    </xdr:from>
    <xdr:to>
      <xdr:col>18</xdr:col>
      <xdr:colOff>492125</xdr:colOff>
      <xdr:row>78</xdr:row>
      <xdr:rowOff>12353</xdr:rowOff>
    </xdr:to>
    <xdr:sp macro="" textlink="">
      <xdr:nvSpPr>
        <xdr:cNvPr id="646" name="円/楕円 645"/>
        <xdr:cNvSpPr/>
      </xdr:nvSpPr>
      <xdr:spPr>
        <a:xfrm>
          <a:off x="12763500" y="132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3480</xdr:rowOff>
    </xdr:from>
    <xdr:ext cx="534377" cy="259045"/>
    <xdr:sp macro="" textlink="">
      <xdr:nvSpPr>
        <xdr:cNvPr id="647" name="テキスト ボックス 646"/>
        <xdr:cNvSpPr txBox="1"/>
      </xdr:nvSpPr>
      <xdr:spPr>
        <a:xfrm>
          <a:off x="12547111" y="1337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121151</xdr:rowOff>
    </xdr:from>
    <xdr:to>
      <xdr:col>23</xdr:col>
      <xdr:colOff>517525</xdr:colOff>
      <xdr:row>99</xdr:row>
      <xdr:rowOff>8288</xdr:rowOff>
    </xdr:to>
    <xdr:cxnSp macro="">
      <xdr:nvCxnSpPr>
        <xdr:cNvPr id="678" name="直線コネクタ 677"/>
        <xdr:cNvCxnSpPr/>
      </xdr:nvCxnSpPr>
      <xdr:spPr>
        <a:xfrm flipV="1">
          <a:off x="15481300" y="16751801"/>
          <a:ext cx="838200" cy="2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12093</xdr:rowOff>
    </xdr:from>
    <xdr:ext cx="534377" cy="259045"/>
    <xdr:sp macro="" textlink="">
      <xdr:nvSpPr>
        <xdr:cNvPr id="679" name="積立金平均値テキスト"/>
        <xdr:cNvSpPr txBox="1"/>
      </xdr:nvSpPr>
      <xdr:spPr>
        <a:xfrm>
          <a:off x="16370300" y="1681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117624</xdr:rowOff>
    </xdr:from>
    <xdr:to>
      <xdr:col>22</xdr:col>
      <xdr:colOff>365125</xdr:colOff>
      <xdr:row>99</xdr:row>
      <xdr:rowOff>8288</xdr:rowOff>
    </xdr:to>
    <xdr:cxnSp macro="">
      <xdr:nvCxnSpPr>
        <xdr:cNvPr id="681" name="直線コネクタ 680"/>
        <xdr:cNvCxnSpPr/>
      </xdr:nvCxnSpPr>
      <xdr:spPr>
        <a:xfrm>
          <a:off x="14592300" y="16919724"/>
          <a:ext cx="8890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18214</xdr:rowOff>
    </xdr:from>
    <xdr:ext cx="534377" cy="259045"/>
    <xdr:sp macro="" textlink="">
      <xdr:nvSpPr>
        <xdr:cNvPr id="683" name="テキスト ボックス 682"/>
        <xdr:cNvSpPr txBox="1"/>
      </xdr:nvSpPr>
      <xdr:spPr>
        <a:xfrm>
          <a:off x="15214111" y="1664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117624</xdr:rowOff>
    </xdr:from>
    <xdr:to>
      <xdr:col>21</xdr:col>
      <xdr:colOff>161925</xdr:colOff>
      <xdr:row>98</xdr:row>
      <xdr:rowOff>144642</xdr:rowOff>
    </xdr:to>
    <xdr:cxnSp macro="">
      <xdr:nvCxnSpPr>
        <xdr:cNvPr id="684" name="直線コネクタ 683"/>
        <xdr:cNvCxnSpPr/>
      </xdr:nvCxnSpPr>
      <xdr:spPr>
        <a:xfrm flipV="1">
          <a:off x="13703300" y="16919724"/>
          <a:ext cx="889000" cy="2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2669</xdr:rowOff>
    </xdr:from>
    <xdr:ext cx="534377" cy="259045"/>
    <xdr:sp macro="" textlink="">
      <xdr:nvSpPr>
        <xdr:cNvPr id="686" name="テキスト ボックス 685"/>
        <xdr:cNvSpPr txBox="1"/>
      </xdr:nvSpPr>
      <xdr:spPr>
        <a:xfrm>
          <a:off x="14325111" y="164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144642</xdr:rowOff>
    </xdr:from>
    <xdr:to>
      <xdr:col>19</xdr:col>
      <xdr:colOff>644525</xdr:colOff>
      <xdr:row>99</xdr:row>
      <xdr:rowOff>2149</xdr:rowOff>
    </xdr:to>
    <xdr:cxnSp macro="">
      <xdr:nvCxnSpPr>
        <xdr:cNvPr id="687" name="直線コネクタ 686"/>
        <xdr:cNvCxnSpPr/>
      </xdr:nvCxnSpPr>
      <xdr:spPr>
        <a:xfrm flipV="1">
          <a:off x="12814300" y="16946742"/>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28163</xdr:rowOff>
    </xdr:from>
    <xdr:ext cx="534377" cy="259045"/>
    <xdr:sp macro="" textlink="">
      <xdr:nvSpPr>
        <xdr:cNvPr id="689" name="テキスト ボックス 688"/>
        <xdr:cNvSpPr txBox="1"/>
      </xdr:nvSpPr>
      <xdr:spPr>
        <a:xfrm>
          <a:off x="13436111" y="16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70351</xdr:rowOff>
    </xdr:from>
    <xdr:to>
      <xdr:col>23</xdr:col>
      <xdr:colOff>568325</xdr:colOff>
      <xdr:row>98</xdr:row>
      <xdr:rowOff>501</xdr:rowOff>
    </xdr:to>
    <xdr:sp macro="" textlink="">
      <xdr:nvSpPr>
        <xdr:cNvPr id="697" name="円/楕円 696"/>
        <xdr:cNvSpPr/>
      </xdr:nvSpPr>
      <xdr:spPr>
        <a:xfrm>
          <a:off x="16268700" y="1670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93228</xdr:rowOff>
    </xdr:from>
    <xdr:ext cx="534377" cy="259045"/>
    <xdr:sp macro="" textlink="">
      <xdr:nvSpPr>
        <xdr:cNvPr id="698" name="積立金該当値テキスト"/>
        <xdr:cNvSpPr txBox="1"/>
      </xdr:nvSpPr>
      <xdr:spPr>
        <a:xfrm>
          <a:off x="16370300" y="1655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29,454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128938</xdr:rowOff>
    </xdr:from>
    <xdr:to>
      <xdr:col>22</xdr:col>
      <xdr:colOff>415925</xdr:colOff>
      <xdr:row>99</xdr:row>
      <xdr:rowOff>59088</xdr:rowOff>
    </xdr:to>
    <xdr:sp macro="" textlink="">
      <xdr:nvSpPr>
        <xdr:cNvPr id="699" name="円/楕円 698"/>
        <xdr:cNvSpPr/>
      </xdr:nvSpPr>
      <xdr:spPr>
        <a:xfrm>
          <a:off x="15430500" y="169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50215</xdr:rowOff>
    </xdr:from>
    <xdr:ext cx="469744" cy="259045"/>
    <xdr:sp macro="" textlink="">
      <xdr:nvSpPr>
        <xdr:cNvPr id="700" name="テキスト ボックス 699"/>
        <xdr:cNvSpPr txBox="1"/>
      </xdr:nvSpPr>
      <xdr:spPr>
        <a:xfrm>
          <a:off x="15246427" y="1702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66824</xdr:rowOff>
    </xdr:from>
    <xdr:to>
      <xdr:col>21</xdr:col>
      <xdr:colOff>212725</xdr:colOff>
      <xdr:row>98</xdr:row>
      <xdr:rowOff>168424</xdr:rowOff>
    </xdr:to>
    <xdr:sp macro="" textlink="">
      <xdr:nvSpPr>
        <xdr:cNvPr id="701" name="円/楕円 700"/>
        <xdr:cNvSpPr/>
      </xdr:nvSpPr>
      <xdr:spPr>
        <a:xfrm>
          <a:off x="14541500" y="16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159551</xdr:rowOff>
    </xdr:from>
    <xdr:ext cx="534377" cy="259045"/>
    <xdr:sp macro="" textlink="">
      <xdr:nvSpPr>
        <xdr:cNvPr id="702" name="テキスト ボックス 701"/>
        <xdr:cNvSpPr txBox="1"/>
      </xdr:nvSpPr>
      <xdr:spPr>
        <a:xfrm>
          <a:off x="14325111" y="169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93842</xdr:rowOff>
    </xdr:from>
    <xdr:to>
      <xdr:col>20</xdr:col>
      <xdr:colOff>9525</xdr:colOff>
      <xdr:row>99</xdr:row>
      <xdr:rowOff>23992</xdr:rowOff>
    </xdr:to>
    <xdr:sp macro="" textlink="">
      <xdr:nvSpPr>
        <xdr:cNvPr id="703" name="円/楕円 702"/>
        <xdr:cNvSpPr/>
      </xdr:nvSpPr>
      <xdr:spPr>
        <a:xfrm>
          <a:off x="13652500" y="168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15119</xdr:rowOff>
    </xdr:from>
    <xdr:ext cx="534377" cy="259045"/>
    <xdr:sp macro="" textlink="">
      <xdr:nvSpPr>
        <xdr:cNvPr id="704" name="テキスト ボックス 703"/>
        <xdr:cNvSpPr txBox="1"/>
      </xdr:nvSpPr>
      <xdr:spPr>
        <a:xfrm>
          <a:off x="13436111" y="169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122799</xdr:rowOff>
    </xdr:from>
    <xdr:to>
      <xdr:col>18</xdr:col>
      <xdr:colOff>492125</xdr:colOff>
      <xdr:row>99</xdr:row>
      <xdr:rowOff>52949</xdr:rowOff>
    </xdr:to>
    <xdr:sp macro="" textlink="">
      <xdr:nvSpPr>
        <xdr:cNvPr id="705" name="円/楕円 704"/>
        <xdr:cNvSpPr/>
      </xdr:nvSpPr>
      <xdr:spPr>
        <a:xfrm>
          <a:off x="12763500" y="169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44076</xdr:rowOff>
    </xdr:from>
    <xdr:ext cx="469744" cy="259045"/>
    <xdr:sp macro="" textlink="">
      <xdr:nvSpPr>
        <xdr:cNvPr id="706" name="テキスト ボックス 705"/>
        <xdr:cNvSpPr txBox="1"/>
      </xdr:nvSpPr>
      <xdr:spPr>
        <a:xfrm>
          <a:off x="12579427" y="1701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40" name="テキスト ボックス 739"/>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43" name="テキスト ボックス 742"/>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36830</xdr:rowOff>
    </xdr:from>
    <xdr:to>
      <xdr:col>28</xdr:col>
      <xdr:colOff>314325</xdr:colOff>
      <xdr:row>39</xdr:row>
      <xdr:rowOff>44450</xdr:rowOff>
    </xdr:to>
    <xdr:cxnSp macro="">
      <xdr:nvCxnSpPr>
        <xdr:cNvPr id="744" name="直線コネクタ 743"/>
        <xdr:cNvCxnSpPr/>
      </xdr:nvCxnSpPr>
      <xdr:spPr>
        <a:xfrm>
          <a:off x="18656300" y="672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52150</xdr:rowOff>
    </xdr:from>
    <xdr:ext cx="469744" cy="259045"/>
    <xdr:sp macro="" textlink="">
      <xdr:nvSpPr>
        <xdr:cNvPr id="746" name="テキスト ボックス 745"/>
        <xdr:cNvSpPr txBox="1"/>
      </xdr:nvSpPr>
      <xdr:spPr>
        <a:xfrm>
          <a:off x="19310427"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53370</xdr:rowOff>
    </xdr:from>
    <xdr:ext cx="469744" cy="259045"/>
    <xdr:sp macro="" textlink="">
      <xdr:nvSpPr>
        <xdr:cNvPr id="748" name="テキスト ボックス 747"/>
        <xdr:cNvSpPr txBox="1"/>
      </xdr:nvSpPr>
      <xdr:spPr>
        <a:xfrm>
          <a:off x="18421427" y="63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157480</xdr:rowOff>
    </xdr:from>
    <xdr:to>
      <xdr:col>27</xdr:col>
      <xdr:colOff>161925</xdr:colOff>
      <xdr:row>39</xdr:row>
      <xdr:rowOff>87630</xdr:rowOff>
    </xdr:to>
    <xdr:sp macro="" textlink="">
      <xdr:nvSpPr>
        <xdr:cNvPr id="762" name="円/楕円 761"/>
        <xdr:cNvSpPr/>
      </xdr:nvSpPr>
      <xdr:spPr>
        <a:xfrm>
          <a:off x="18605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78757</xdr:rowOff>
    </xdr:from>
    <xdr:ext cx="378565" cy="259045"/>
    <xdr:sp macro="" textlink="">
      <xdr:nvSpPr>
        <xdr:cNvPr id="763" name="テキスト ボックス 762"/>
        <xdr:cNvSpPr txBox="1"/>
      </xdr:nvSpPr>
      <xdr:spPr>
        <a:xfrm>
          <a:off x="18467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97572</xdr:rowOff>
    </xdr:from>
    <xdr:to>
      <xdr:col>32</xdr:col>
      <xdr:colOff>187325</xdr:colOff>
      <xdr:row>59</xdr:row>
      <xdr:rowOff>97572</xdr:rowOff>
    </xdr:to>
    <xdr:cxnSp macro="">
      <xdr:nvCxnSpPr>
        <xdr:cNvPr id="794" name="直線コネクタ 793"/>
        <xdr:cNvCxnSpPr/>
      </xdr:nvCxnSpPr>
      <xdr:spPr>
        <a:xfrm>
          <a:off x="21323300" y="10213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96038</xdr:rowOff>
    </xdr:from>
    <xdr:to>
      <xdr:col>31</xdr:col>
      <xdr:colOff>34925</xdr:colOff>
      <xdr:row>59</xdr:row>
      <xdr:rowOff>97572</xdr:rowOff>
    </xdr:to>
    <xdr:cxnSp macro="">
      <xdr:nvCxnSpPr>
        <xdr:cNvPr id="797" name="直線コネクタ 796"/>
        <xdr:cNvCxnSpPr/>
      </xdr:nvCxnSpPr>
      <xdr:spPr>
        <a:xfrm>
          <a:off x="20434300" y="10211588"/>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9" name="テキスト ボックス 798"/>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89539</xdr:rowOff>
    </xdr:from>
    <xdr:to>
      <xdr:col>29</xdr:col>
      <xdr:colOff>517525</xdr:colOff>
      <xdr:row>59</xdr:row>
      <xdr:rowOff>96038</xdr:rowOff>
    </xdr:to>
    <xdr:cxnSp macro="">
      <xdr:nvCxnSpPr>
        <xdr:cNvPr id="800" name="直線コネクタ 799"/>
        <xdr:cNvCxnSpPr/>
      </xdr:nvCxnSpPr>
      <xdr:spPr>
        <a:xfrm>
          <a:off x="19545300" y="10205089"/>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802" name="テキスト ボックス 80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83856</xdr:rowOff>
    </xdr:from>
    <xdr:to>
      <xdr:col>28</xdr:col>
      <xdr:colOff>314325</xdr:colOff>
      <xdr:row>59</xdr:row>
      <xdr:rowOff>89539</xdr:rowOff>
    </xdr:to>
    <xdr:cxnSp macro="">
      <xdr:nvCxnSpPr>
        <xdr:cNvPr id="803" name="直線コネクタ 802"/>
        <xdr:cNvCxnSpPr/>
      </xdr:nvCxnSpPr>
      <xdr:spPr>
        <a:xfrm>
          <a:off x="18656300" y="10199406"/>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805" name="テキスト ボックス 80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807" name="テキスト ボックス 80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46772</xdr:rowOff>
    </xdr:from>
    <xdr:to>
      <xdr:col>32</xdr:col>
      <xdr:colOff>238125</xdr:colOff>
      <xdr:row>59</xdr:row>
      <xdr:rowOff>148372</xdr:rowOff>
    </xdr:to>
    <xdr:sp macro="" textlink="">
      <xdr:nvSpPr>
        <xdr:cNvPr id="813" name="円/楕円 812"/>
        <xdr:cNvSpPr/>
      </xdr:nvSpPr>
      <xdr:spPr>
        <a:xfrm>
          <a:off x="221107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133149</xdr:rowOff>
    </xdr:from>
    <xdr:ext cx="313932" cy="259045"/>
    <xdr:sp macro="" textlink="">
      <xdr:nvSpPr>
        <xdr:cNvPr id="814" name="貸付金該当値テキスト"/>
        <xdr:cNvSpPr txBox="1"/>
      </xdr:nvSpPr>
      <xdr:spPr>
        <a:xfrm>
          <a:off x="22212300" y="100772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46772</xdr:rowOff>
    </xdr:from>
    <xdr:to>
      <xdr:col>31</xdr:col>
      <xdr:colOff>85725</xdr:colOff>
      <xdr:row>59</xdr:row>
      <xdr:rowOff>148372</xdr:rowOff>
    </xdr:to>
    <xdr:sp macro="" textlink="">
      <xdr:nvSpPr>
        <xdr:cNvPr id="815" name="円/楕円 814"/>
        <xdr:cNvSpPr/>
      </xdr:nvSpPr>
      <xdr:spPr>
        <a:xfrm>
          <a:off x="21272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139499</xdr:rowOff>
    </xdr:from>
    <xdr:ext cx="313932" cy="259045"/>
    <xdr:sp macro="" textlink="">
      <xdr:nvSpPr>
        <xdr:cNvPr id="816" name="テキスト ボックス 815"/>
        <xdr:cNvSpPr txBox="1"/>
      </xdr:nvSpPr>
      <xdr:spPr>
        <a:xfrm>
          <a:off x="21166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45238</xdr:rowOff>
    </xdr:from>
    <xdr:to>
      <xdr:col>29</xdr:col>
      <xdr:colOff>568325</xdr:colOff>
      <xdr:row>59</xdr:row>
      <xdr:rowOff>146838</xdr:rowOff>
    </xdr:to>
    <xdr:sp macro="" textlink="">
      <xdr:nvSpPr>
        <xdr:cNvPr id="817" name="円/楕円 816"/>
        <xdr:cNvSpPr/>
      </xdr:nvSpPr>
      <xdr:spPr>
        <a:xfrm>
          <a:off x="20383500" y="101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137965</xdr:rowOff>
    </xdr:from>
    <xdr:ext cx="313932" cy="259045"/>
    <xdr:sp macro="" textlink="">
      <xdr:nvSpPr>
        <xdr:cNvPr id="818" name="テキスト ボックス 817"/>
        <xdr:cNvSpPr txBox="1"/>
      </xdr:nvSpPr>
      <xdr:spPr>
        <a:xfrm>
          <a:off x="20277333" y="10253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38739</xdr:rowOff>
    </xdr:from>
    <xdr:to>
      <xdr:col>28</xdr:col>
      <xdr:colOff>365125</xdr:colOff>
      <xdr:row>59</xdr:row>
      <xdr:rowOff>140339</xdr:rowOff>
    </xdr:to>
    <xdr:sp macro="" textlink="">
      <xdr:nvSpPr>
        <xdr:cNvPr id="819" name="円/楕円 818"/>
        <xdr:cNvSpPr/>
      </xdr:nvSpPr>
      <xdr:spPr>
        <a:xfrm>
          <a:off x="19494500" y="1015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131466</xdr:rowOff>
    </xdr:from>
    <xdr:ext cx="378565" cy="259045"/>
    <xdr:sp macro="" textlink="">
      <xdr:nvSpPr>
        <xdr:cNvPr id="820" name="テキスト ボックス 819"/>
        <xdr:cNvSpPr txBox="1"/>
      </xdr:nvSpPr>
      <xdr:spPr>
        <a:xfrm>
          <a:off x="19356017" y="10247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33056</xdr:rowOff>
    </xdr:from>
    <xdr:to>
      <xdr:col>27</xdr:col>
      <xdr:colOff>161925</xdr:colOff>
      <xdr:row>59</xdr:row>
      <xdr:rowOff>134656</xdr:rowOff>
    </xdr:to>
    <xdr:sp macro="" textlink="">
      <xdr:nvSpPr>
        <xdr:cNvPr id="821" name="円/楕円 820"/>
        <xdr:cNvSpPr/>
      </xdr:nvSpPr>
      <xdr:spPr>
        <a:xfrm>
          <a:off x="18605500" y="1014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125783</xdr:rowOff>
    </xdr:from>
    <xdr:ext cx="378565" cy="259045"/>
    <xdr:sp macro="" textlink="">
      <xdr:nvSpPr>
        <xdr:cNvPr id="822" name="テキスト ボックス 821"/>
        <xdr:cNvSpPr txBox="1"/>
      </xdr:nvSpPr>
      <xdr:spPr>
        <a:xfrm>
          <a:off x="18467017" y="10241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91836</xdr:rowOff>
    </xdr:from>
    <xdr:to>
      <xdr:col>32</xdr:col>
      <xdr:colOff>187325</xdr:colOff>
      <xdr:row>78</xdr:row>
      <xdr:rowOff>100882</xdr:rowOff>
    </xdr:to>
    <xdr:cxnSp macro="">
      <xdr:nvCxnSpPr>
        <xdr:cNvPr id="854" name="直線コネクタ 853"/>
        <xdr:cNvCxnSpPr/>
      </xdr:nvCxnSpPr>
      <xdr:spPr>
        <a:xfrm flipV="1">
          <a:off x="21323300" y="13464936"/>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88873</xdr:rowOff>
    </xdr:from>
    <xdr:ext cx="534377" cy="259045"/>
    <xdr:sp macro="" textlink="">
      <xdr:nvSpPr>
        <xdr:cNvPr id="855" name="繰出金平均値テキスト"/>
        <xdr:cNvSpPr txBox="1"/>
      </xdr:nvSpPr>
      <xdr:spPr>
        <a:xfrm>
          <a:off x="22212300" y="1311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100882</xdr:rowOff>
    </xdr:from>
    <xdr:to>
      <xdr:col>31</xdr:col>
      <xdr:colOff>34925</xdr:colOff>
      <xdr:row>78</xdr:row>
      <xdr:rowOff>140353</xdr:rowOff>
    </xdr:to>
    <xdr:cxnSp macro="">
      <xdr:nvCxnSpPr>
        <xdr:cNvPr id="857" name="直線コネクタ 856"/>
        <xdr:cNvCxnSpPr/>
      </xdr:nvCxnSpPr>
      <xdr:spPr>
        <a:xfrm flipV="1">
          <a:off x="20434300" y="13473982"/>
          <a:ext cx="889000" cy="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38037</xdr:rowOff>
    </xdr:from>
    <xdr:ext cx="534377" cy="259045"/>
    <xdr:sp macro="" textlink="">
      <xdr:nvSpPr>
        <xdr:cNvPr id="859" name="テキスト ボックス 858"/>
        <xdr:cNvSpPr txBox="1"/>
      </xdr:nvSpPr>
      <xdr:spPr>
        <a:xfrm>
          <a:off x="21056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135248</xdr:rowOff>
    </xdr:from>
    <xdr:to>
      <xdr:col>29</xdr:col>
      <xdr:colOff>517525</xdr:colOff>
      <xdr:row>78</xdr:row>
      <xdr:rowOff>140353</xdr:rowOff>
    </xdr:to>
    <xdr:cxnSp macro="">
      <xdr:nvCxnSpPr>
        <xdr:cNvPr id="860" name="直線コネクタ 859"/>
        <xdr:cNvCxnSpPr/>
      </xdr:nvCxnSpPr>
      <xdr:spPr>
        <a:xfrm>
          <a:off x="19545300" y="13508348"/>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24637</xdr:rowOff>
    </xdr:from>
    <xdr:ext cx="534377" cy="259045"/>
    <xdr:sp macro="" textlink="">
      <xdr:nvSpPr>
        <xdr:cNvPr id="862" name="テキスト ボックス 861"/>
        <xdr:cNvSpPr txBox="1"/>
      </xdr:nvSpPr>
      <xdr:spPr>
        <a:xfrm>
          <a:off x="20167111" y="130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114903</xdr:rowOff>
    </xdr:from>
    <xdr:to>
      <xdr:col>28</xdr:col>
      <xdr:colOff>314325</xdr:colOff>
      <xdr:row>78</xdr:row>
      <xdr:rowOff>135248</xdr:rowOff>
    </xdr:to>
    <xdr:cxnSp macro="">
      <xdr:nvCxnSpPr>
        <xdr:cNvPr id="863" name="直線コネクタ 862"/>
        <xdr:cNvCxnSpPr/>
      </xdr:nvCxnSpPr>
      <xdr:spPr>
        <a:xfrm>
          <a:off x="18656300" y="13488003"/>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32910</xdr:rowOff>
    </xdr:from>
    <xdr:ext cx="534377" cy="259045"/>
    <xdr:sp macro="" textlink="">
      <xdr:nvSpPr>
        <xdr:cNvPr id="865" name="テキスト ボックス 864"/>
        <xdr:cNvSpPr txBox="1"/>
      </xdr:nvSpPr>
      <xdr:spPr>
        <a:xfrm>
          <a:off x="19278111" y="13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50610</xdr:rowOff>
    </xdr:from>
    <xdr:ext cx="534377" cy="259045"/>
    <xdr:sp macro="" textlink="">
      <xdr:nvSpPr>
        <xdr:cNvPr id="867" name="テキスト ボックス 866"/>
        <xdr:cNvSpPr txBox="1"/>
      </xdr:nvSpPr>
      <xdr:spPr>
        <a:xfrm>
          <a:off x="18389111" y="130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41036</xdr:rowOff>
    </xdr:from>
    <xdr:to>
      <xdr:col>32</xdr:col>
      <xdr:colOff>238125</xdr:colOff>
      <xdr:row>78</xdr:row>
      <xdr:rowOff>142636</xdr:rowOff>
    </xdr:to>
    <xdr:sp macro="" textlink="">
      <xdr:nvSpPr>
        <xdr:cNvPr id="873" name="円/楕円 872"/>
        <xdr:cNvSpPr/>
      </xdr:nvSpPr>
      <xdr:spPr>
        <a:xfrm>
          <a:off x="22110700" y="134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127413</xdr:rowOff>
    </xdr:from>
    <xdr:ext cx="534377" cy="259045"/>
    <xdr:sp macro="" textlink="">
      <xdr:nvSpPr>
        <xdr:cNvPr id="874" name="繰出金該当値テキスト"/>
        <xdr:cNvSpPr txBox="1"/>
      </xdr:nvSpPr>
      <xdr:spPr>
        <a:xfrm>
          <a:off x="22212300" y="133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46,397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50082</xdr:rowOff>
    </xdr:from>
    <xdr:to>
      <xdr:col>31</xdr:col>
      <xdr:colOff>85725</xdr:colOff>
      <xdr:row>78</xdr:row>
      <xdr:rowOff>151682</xdr:rowOff>
    </xdr:to>
    <xdr:sp macro="" textlink="">
      <xdr:nvSpPr>
        <xdr:cNvPr id="875" name="円/楕円 874"/>
        <xdr:cNvSpPr/>
      </xdr:nvSpPr>
      <xdr:spPr>
        <a:xfrm>
          <a:off x="21272500" y="134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142809</xdr:rowOff>
    </xdr:from>
    <xdr:ext cx="534377" cy="259045"/>
    <xdr:sp macro="" textlink="">
      <xdr:nvSpPr>
        <xdr:cNvPr id="876" name="テキスト ボックス 875"/>
        <xdr:cNvSpPr txBox="1"/>
      </xdr:nvSpPr>
      <xdr:spPr>
        <a:xfrm>
          <a:off x="21056111" y="135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89553</xdr:rowOff>
    </xdr:from>
    <xdr:to>
      <xdr:col>29</xdr:col>
      <xdr:colOff>568325</xdr:colOff>
      <xdr:row>79</xdr:row>
      <xdr:rowOff>19703</xdr:rowOff>
    </xdr:to>
    <xdr:sp macro="" textlink="">
      <xdr:nvSpPr>
        <xdr:cNvPr id="877" name="円/楕円 876"/>
        <xdr:cNvSpPr/>
      </xdr:nvSpPr>
      <xdr:spPr>
        <a:xfrm>
          <a:off x="20383500" y="134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10830</xdr:rowOff>
    </xdr:from>
    <xdr:ext cx="534377" cy="259045"/>
    <xdr:sp macro="" textlink="">
      <xdr:nvSpPr>
        <xdr:cNvPr id="878" name="テキスト ボックス 877"/>
        <xdr:cNvSpPr txBox="1"/>
      </xdr:nvSpPr>
      <xdr:spPr>
        <a:xfrm>
          <a:off x="20167111" y="13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84448</xdr:rowOff>
    </xdr:from>
    <xdr:to>
      <xdr:col>28</xdr:col>
      <xdr:colOff>365125</xdr:colOff>
      <xdr:row>79</xdr:row>
      <xdr:rowOff>14598</xdr:rowOff>
    </xdr:to>
    <xdr:sp macro="" textlink="">
      <xdr:nvSpPr>
        <xdr:cNvPr id="879" name="円/楕円 878"/>
        <xdr:cNvSpPr/>
      </xdr:nvSpPr>
      <xdr:spPr>
        <a:xfrm>
          <a:off x="19494500" y="134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5725</xdr:rowOff>
    </xdr:from>
    <xdr:ext cx="534377" cy="259045"/>
    <xdr:sp macro="" textlink="">
      <xdr:nvSpPr>
        <xdr:cNvPr id="880" name="テキスト ボックス 879"/>
        <xdr:cNvSpPr txBox="1"/>
      </xdr:nvSpPr>
      <xdr:spPr>
        <a:xfrm>
          <a:off x="19278111" y="1355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64103</xdr:rowOff>
    </xdr:from>
    <xdr:to>
      <xdr:col>27</xdr:col>
      <xdr:colOff>161925</xdr:colOff>
      <xdr:row>78</xdr:row>
      <xdr:rowOff>165703</xdr:rowOff>
    </xdr:to>
    <xdr:sp macro="" textlink="">
      <xdr:nvSpPr>
        <xdr:cNvPr id="881" name="円/楕円 880"/>
        <xdr:cNvSpPr/>
      </xdr:nvSpPr>
      <xdr:spPr>
        <a:xfrm>
          <a:off x="18605500" y="134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156830</xdr:rowOff>
    </xdr:from>
    <xdr:ext cx="534377" cy="259045"/>
    <xdr:sp macro="" textlink="">
      <xdr:nvSpPr>
        <xdr:cNvPr id="882" name="テキスト ボックス 881"/>
        <xdr:cNvSpPr txBox="1"/>
      </xdr:nvSpPr>
      <xdr:spPr>
        <a:xfrm>
          <a:off x="18389111" y="135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義務的経費である人件費、扶助費、公債費について、類似団体平均</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全国平均、県平均</a:t>
          </a:r>
          <a:r>
            <a:rPr kumimoji="1" lang="ja-JP" altLang="en-US" sz="1100">
              <a:solidFill>
                <a:schemeClr val="dk1"/>
              </a:solidFill>
              <a:effectLst/>
              <a:latin typeface="+mn-lt"/>
              <a:ea typeface="+mn-ea"/>
              <a:cs typeface="+mn-cs"/>
            </a:rPr>
            <a:t>に比べて、住民一人当たりのコストは少ない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経常的経費の内、維持補修費について、類似団体平均、全国平均、県平均を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回っているが、</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について、住民一人当たりの額が伸び、類似団体平均を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回っている。これは、人件費の割合が少ないこと</a:t>
          </a:r>
          <a:r>
            <a:rPr kumimoji="1" lang="ja-JP" altLang="en-US" sz="1100">
              <a:solidFill>
                <a:schemeClr val="dk1"/>
              </a:solidFill>
              <a:effectLst/>
              <a:latin typeface="+mn-lt"/>
              <a:ea typeface="+mn-ea"/>
              <a:cs typeface="+mn-cs"/>
            </a:rPr>
            <a:t>の逆の</a:t>
          </a:r>
          <a:r>
            <a:rPr kumimoji="1" lang="ja-JP" altLang="ja-JP" sz="1100">
              <a:solidFill>
                <a:schemeClr val="dk1"/>
              </a:solidFill>
              <a:effectLst/>
              <a:latin typeface="+mn-lt"/>
              <a:ea typeface="+mn-ea"/>
              <a:cs typeface="+mn-cs"/>
            </a:rPr>
            <a:t>理由で、臨時・非常勤職員の数が多いこと、委託料の割合が多いことが理由である。</a:t>
          </a:r>
          <a:endParaRPr lang="ja-JP" altLang="ja-JP" sz="1400">
            <a:effectLst/>
          </a:endParaRPr>
        </a:p>
        <a:p>
          <a:r>
            <a:rPr kumimoji="1" lang="ja-JP" altLang="en-US" sz="1100">
              <a:solidFill>
                <a:schemeClr val="dk1"/>
              </a:solidFill>
              <a:effectLst/>
              <a:latin typeface="+mn-lt"/>
              <a:ea typeface="+mn-ea"/>
              <a:cs typeface="+mn-cs"/>
            </a:rPr>
            <a:t>補助費等は、一部事務組合への負担金、特別会計への繰出金が高止まりしているためで、見直しが必要である。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積立金が増えているのは、市有地を工業用地として売却し、収入を積み立てたためで、一過性の増加である。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普通建設事業費については、この期間内では類似団体平均、全国平均、県平均を下回っている。合併を経験した自治体であるため、公共施設などは一定数あり、新規の建設などがないためであると思われる。今後はこれらの施設の維持管理経費も増加していくことが予想されるため、修繕費の将来予想と、住民の利便性や人口の増減を勘案し、公共施設等総合管理計画に基づき、施設の更新整備を進めるとともに、引き続き、住民の福祉の向上を図りつつ、削減可能な経費の見直し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静岡県伊豆の国市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49,498
49,035
94.62
20,334,152
19,814,860
422,195
11,598,337
18,865,798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381</xdr:rowOff>
    </xdr:from>
    <xdr:to>
      <xdr:col>6</xdr:col>
      <xdr:colOff>511175</xdr:colOff>
      <xdr:row>39</xdr:row>
      <xdr:rowOff>36703</xdr:rowOff>
    </xdr:to>
    <xdr:cxnSp macro="">
      <xdr:nvCxnSpPr>
        <xdr:cNvPr id="61" name="直線コネクタ 60"/>
        <xdr:cNvCxnSpPr/>
      </xdr:nvCxnSpPr>
      <xdr:spPr>
        <a:xfrm>
          <a:off x="3797300" y="6686931"/>
          <a:ext cx="8382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381</xdr:rowOff>
    </xdr:from>
    <xdr:to>
      <xdr:col>5</xdr:col>
      <xdr:colOff>358775</xdr:colOff>
      <xdr:row>39</xdr:row>
      <xdr:rowOff>19050</xdr:rowOff>
    </xdr:to>
    <xdr:cxnSp macro="">
      <xdr:nvCxnSpPr>
        <xdr:cNvPr id="64" name="直線コネクタ 63"/>
        <xdr:cNvCxnSpPr/>
      </xdr:nvCxnSpPr>
      <xdr:spPr>
        <a:xfrm flipV="1">
          <a:off x="2908300" y="668693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164736</xdr:rowOff>
    </xdr:from>
    <xdr:ext cx="469744" cy="259045"/>
    <xdr:sp macro="" textlink="">
      <xdr:nvSpPr>
        <xdr:cNvPr id="66" name="テキスト ボックス 65"/>
        <xdr:cNvSpPr txBox="1"/>
      </xdr:nvSpPr>
      <xdr:spPr>
        <a:xfrm>
          <a:off x="3562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19050</xdr:rowOff>
    </xdr:from>
    <xdr:to>
      <xdr:col>4</xdr:col>
      <xdr:colOff>155575</xdr:colOff>
      <xdr:row>39</xdr:row>
      <xdr:rowOff>28194</xdr:rowOff>
    </xdr:to>
    <xdr:cxnSp macro="">
      <xdr:nvCxnSpPr>
        <xdr:cNvPr id="67" name="直線コネクタ 66"/>
        <xdr:cNvCxnSpPr/>
      </xdr:nvCxnSpPr>
      <xdr:spPr>
        <a:xfrm flipV="1">
          <a:off x="2019300" y="6705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163339</xdr:rowOff>
    </xdr:from>
    <xdr:ext cx="469744" cy="259045"/>
    <xdr:sp macro="" textlink="">
      <xdr:nvSpPr>
        <xdr:cNvPr id="69" name="テキスト ボックス 68"/>
        <xdr:cNvSpPr txBox="1"/>
      </xdr:nvSpPr>
      <xdr:spPr>
        <a:xfrm>
          <a:off x="2673427"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135255</xdr:rowOff>
    </xdr:from>
    <xdr:to>
      <xdr:col>2</xdr:col>
      <xdr:colOff>638175</xdr:colOff>
      <xdr:row>39</xdr:row>
      <xdr:rowOff>28194</xdr:rowOff>
    </xdr:to>
    <xdr:cxnSp macro="">
      <xdr:nvCxnSpPr>
        <xdr:cNvPr id="70" name="直線コネクタ 69"/>
        <xdr:cNvCxnSpPr/>
      </xdr:nvCxnSpPr>
      <xdr:spPr>
        <a:xfrm>
          <a:off x="1130300" y="6650355"/>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1033</xdr:rowOff>
    </xdr:from>
    <xdr:ext cx="469744" cy="259045"/>
    <xdr:sp macro="" textlink="">
      <xdr:nvSpPr>
        <xdr:cNvPr id="72" name="テキスト ボックス 71"/>
        <xdr:cNvSpPr txBox="1"/>
      </xdr:nvSpPr>
      <xdr:spPr>
        <a:xfrm>
          <a:off x="1784427"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147845</xdr:rowOff>
    </xdr:from>
    <xdr:ext cx="469744" cy="259045"/>
    <xdr:sp macro="" textlink="">
      <xdr:nvSpPr>
        <xdr:cNvPr id="74" name="テキスト ボックス 73"/>
        <xdr:cNvSpPr txBox="1"/>
      </xdr:nvSpPr>
      <xdr:spPr>
        <a:xfrm>
          <a:off x="895427" y="614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157353</xdr:rowOff>
    </xdr:from>
    <xdr:to>
      <xdr:col>6</xdr:col>
      <xdr:colOff>561975</xdr:colOff>
      <xdr:row>39</xdr:row>
      <xdr:rowOff>87503</xdr:rowOff>
    </xdr:to>
    <xdr:sp macro="" textlink="">
      <xdr:nvSpPr>
        <xdr:cNvPr id="80" name="円/楕円 79"/>
        <xdr:cNvSpPr/>
      </xdr:nvSpPr>
      <xdr:spPr>
        <a:xfrm>
          <a:off x="4584700" y="66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72280</xdr:rowOff>
    </xdr:from>
    <xdr:ext cx="469744" cy="259045"/>
    <xdr:sp macro="" textlink="">
      <xdr:nvSpPr>
        <xdr:cNvPr id="81" name="議会費該当値テキスト"/>
        <xdr:cNvSpPr txBox="1"/>
      </xdr:nvSpPr>
      <xdr:spPr>
        <a:xfrm>
          <a:off x="4686300" y="658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121031</xdr:rowOff>
    </xdr:from>
    <xdr:to>
      <xdr:col>5</xdr:col>
      <xdr:colOff>409575</xdr:colOff>
      <xdr:row>39</xdr:row>
      <xdr:rowOff>51181</xdr:rowOff>
    </xdr:to>
    <xdr:sp macro="" textlink="">
      <xdr:nvSpPr>
        <xdr:cNvPr id="82" name="円/楕円 81"/>
        <xdr:cNvSpPr/>
      </xdr:nvSpPr>
      <xdr:spPr>
        <a:xfrm>
          <a:off x="37465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42308</xdr:rowOff>
    </xdr:from>
    <xdr:ext cx="469744" cy="259045"/>
    <xdr:sp macro="" textlink="">
      <xdr:nvSpPr>
        <xdr:cNvPr id="83" name="テキスト ボックス 82"/>
        <xdr:cNvSpPr txBox="1"/>
      </xdr:nvSpPr>
      <xdr:spPr>
        <a:xfrm>
          <a:off x="3562427" y="672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139700</xdr:rowOff>
    </xdr:from>
    <xdr:to>
      <xdr:col>4</xdr:col>
      <xdr:colOff>206375</xdr:colOff>
      <xdr:row>39</xdr:row>
      <xdr:rowOff>69850</xdr:rowOff>
    </xdr:to>
    <xdr:sp macro="" textlink="">
      <xdr:nvSpPr>
        <xdr:cNvPr id="84" name="円/楕円 83"/>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60977</xdr:rowOff>
    </xdr:from>
    <xdr:ext cx="469744" cy="259045"/>
    <xdr:sp macro="" textlink="">
      <xdr:nvSpPr>
        <xdr:cNvPr id="85" name="テキスト ボックス 84"/>
        <xdr:cNvSpPr txBox="1"/>
      </xdr:nvSpPr>
      <xdr:spPr>
        <a:xfrm>
          <a:off x="2673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148844</xdr:rowOff>
    </xdr:from>
    <xdr:to>
      <xdr:col>3</xdr:col>
      <xdr:colOff>3175</xdr:colOff>
      <xdr:row>39</xdr:row>
      <xdr:rowOff>78994</xdr:rowOff>
    </xdr:to>
    <xdr:sp macro="" textlink="">
      <xdr:nvSpPr>
        <xdr:cNvPr id="86" name="円/楕円 85"/>
        <xdr:cNvSpPr/>
      </xdr:nvSpPr>
      <xdr:spPr>
        <a:xfrm>
          <a:off x="1968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70121</xdr:rowOff>
    </xdr:from>
    <xdr:ext cx="469744" cy="259045"/>
    <xdr:sp macro="" textlink="">
      <xdr:nvSpPr>
        <xdr:cNvPr id="87" name="テキスト ボックス 86"/>
        <xdr:cNvSpPr txBox="1"/>
      </xdr:nvSpPr>
      <xdr:spPr>
        <a:xfrm>
          <a:off x="1784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84455</xdr:rowOff>
    </xdr:from>
    <xdr:to>
      <xdr:col>1</xdr:col>
      <xdr:colOff>485775</xdr:colOff>
      <xdr:row>39</xdr:row>
      <xdr:rowOff>14605</xdr:rowOff>
    </xdr:to>
    <xdr:sp macro="" textlink="">
      <xdr:nvSpPr>
        <xdr:cNvPr id="88" name="円/楕円 87"/>
        <xdr:cNvSpPr/>
      </xdr:nvSpPr>
      <xdr:spPr>
        <a:xfrm>
          <a:off x="1079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5732</xdr:rowOff>
    </xdr:from>
    <xdr:ext cx="469744" cy="259045"/>
    <xdr:sp macro="" textlink="">
      <xdr:nvSpPr>
        <xdr:cNvPr id="89" name="テキスト ボックス 88"/>
        <xdr:cNvSpPr txBox="1"/>
      </xdr:nvSpPr>
      <xdr:spPr>
        <a:xfrm>
          <a:off x="8954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137039</xdr:rowOff>
    </xdr:from>
    <xdr:to>
      <xdr:col>6</xdr:col>
      <xdr:colOff>511175</xdr:colOff>
      <xdr:row>57</xdr:row>
      <xdr:rowOff>58703</xdr:rowOff>
    </xdr:to>
    <xdr:cxnSp macro="">
      <xdr:nvCxnSpPr>
        <xdr:cNvPr id="116" name="直線コネクタ 115"/>
        <xdr:cNvCxnSpPr/>
      </xdr:nvCxnSpPr>
      <xdr:spPr>
        <a:xfrm flipV="1">
          <a:off x="3797300" y="9738239"/>
          <a:ext cx="838200" cy="9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108220</xdr:rowOff>
    </xdr:from>
    <xdr:ext cx="534377" cy="259045"/>
    <xdr:sp macro="" textlink="">
      <xdr:nvSpPr>
        <xdr:cNvPr id="117" name="総務費平均値テキスト"/>
        <xdr:cNvSpPr txBox="1"/>
      </xdr:nvSpPr>
      <xdr:spPr>
        <a:xfrm>
          <a:off x="4686300" y="953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49956</xdr:rowOff>
    </xdr:from>
    <xdr:to>
      <xdr:col>5</xdr:col>
      <xdr:colOff>358775</xdr:colOff>
      <xdr:row>57</xdr:row>
      <xdr:rowOff>58703</xdr:rowOff>
    </xdr:to>
    <xdr:cxnSp macro="">
      <xdr:nvCxnSpPr>
        <xdr:cNvPr id="119" name="直線コネクタ 118"/>
        <xdr:cNvCxnSpPr/>
      </xdr:nvCxnSpPr>
      <xdr:spPr>
        <a:xfrm>
          <a:off x="2908300" y="9822606"/>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67462</xdr:rowOff>
    </xdr:from>
    <xdr:ext cx="534377" cy="259045"/>
    <xdr:sp macro="" textlink="">
      <xdr:nvSpPr>
        <xdr:cNvPr id="121" name="テキスト ボックス 120"/>
        <xdr:cNvSpPr txBox="1"/>
      </xdr:nvSpPr>
      <xdr:spPr>
        <a:xfrm>
          <a:off x="3530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49956</xdr:rowOff>
    </xdr:from>
    <xdr:to>
      <xdr:col>4</xdr:col>
      <xdr:colOff>155575</xdr:colOff>
      <xdr:row>57</xdr:row>
      <xdr:rowOff>86820</xdr:rowOff>
    </xdr:to>
    <xdr:cxnSp macro="">
      <xdr:nvCxnSpPr>
        <xdr:cNvPr id="122" name="直線コネクタ 121"/>
        <xdr:cNvCxnSpPr/>
      </xdr:nvCxnSpPr>
      <xdr:spPr>
        <a:xfrm flipV="1">
          <a:off x="2019300" y="9822606"/>
          <a:ext cx="889000" cy="3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76716</xdr:rowOff>
    </xdr:from>
    <xdr:to>
      <xdr:col>2</xdr:col>
      <xdr:colOff>638175</xdr:colOff>
      <xdr:row>57</xdr:row>
      <xdr:rowOff>86820</xdr:rowOff>
    </xdr:to>
    <xdr:cxnSp macro="">
      <xdr:nvCxnSpPr>
        <xdr:cNvPr id="125" name="直線コネクタ 124"/>
        <xdr:cNvCxnSpPr/>
      </xdr:nvCxnSpPr>
      <xdr:spPr>
        <a:xfrm>
          <a:off x="1130300" y="9849366"/>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86239</xdr:rowOff>
    </xdr:from>
    <xdr:to>
      <xdr:col>6</xdr:col>
      <xdr:colOff>561975</xdr:colOff>
      <xdr:row>57</xdr:row>
      <xdr:rowOff>16389</xdr:rowOff>
    </xdr:to>
    <xdr:sp macro="" textlink="">
      <xdr:nvSpPr>
        <xdr:cNvPr id="135" name="円/楕円 134"/>
        <xdr:cNvSpPr/>
      </xdr:nvSpPr>
      <xdr:spPr>
        <a:xfrm>
          <a:off x="4584700" y="96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64666</xdr:rowOff>
    </xdr:from>
    <xdr:ext cx="534377" cy="259045"/>
    <xdr:sp macro="" textlink="">
      <xdr:nvSpPr>
        <xdr:cNvPr id="136" name="総務費該当値テキスト"/>
        <xdr:cNvSpPr txBox="1"/>
      </xdr:nvSpPr>
      <xdr:spPr>
        <a:xfrm>
          <a:off x="4686300" y="96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7903</xdr:rowOff>
    </xdr:from>
    <xdr:to>
      <xdr:col>5</xdr:col>
      <xdr:colOff>409575</xdr:colOff>
      <xdr:row>57</xdr:row>
      <xdr:rowOff>109503</xdr:rowOff>
    </xdr:to>
    <xdr:sp macro="" textlink="">
      <xdr:nvSpPr>
        <xdr:cNvPr id="137" name="円/楕円 136"/>
        <xdr:cNvSpPr/>
      </xdr:nvSpPr>
      <xdr:spPr>
        <a:xfrm>
          <a:off x="3746500" y="97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100630</xdr:rowOff>
    </xdr:from>
    <xdr:ext cx="534377" cy="259045"/>
    <xdr:sp macro="" textlink="">
      <xdr:nvSpPr>
        <xdr:cNvPr id="138" name="テキスト ボックス 137"/>
        <xdr:cNvSpPr txBox="1"/>
      </xdr:nvSpPr>
      <xdr:spPr>
        <a:xfrm>
          <a:off x="3530111" y="987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170606</xdr:rowOff>
    </xdr:from>
    <xdr:to>
      <xdr:col>4</xdr:col>
      <xdr:colOff>206375</xdr:colOff>
      <xdr:row>57</xdr:row>
      <xdr:rowOff>100756</xdr:rowOff>
    </xdr:to>
    <xdr:sp macro="" textlink="">
      <xdr:nvSpPr>
        <xdr:cNvPr id="139" name="円/楕円 138"/>
        <xdr:cNvSpPr/>
      </xdr:nvSpPr>
      <xdr:spPr>
        <a:xfrm>
          <a:off x="2857500" y="977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91883</xdr:rowOff>
    </xdr:from>
    <xdr:ext cx="534377" cy="259045"/>
    <xdr:sp macro="" textlink="">
      <xdr:nvSpPr>
        <xdr:cNvPr id="140" name="テキスト ボックス 139"/>
        <xdr:cNvSpPr txBox="1"/>
      </xdr:nvSpPr>
      <xdr:spPr>
        <a:xfrm>
          <a:off x="2641111" y="986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36020</xdr:rowOff>
    </xdr:from>
    <xdr:to>
      <xdr:col>3</xdr:col>
      <xdr:colOff>3175</xdr:colOff>
      <xdr:row>57</xdr:row>
      <xdr:rowOff>137620</xdr:rowOff>
    </xdr:to>
    <xdr:sp macro="" textlink="">
      <xdr:nvSpPr>
        <xdr:cNvPr id="141" name="円/楕円 140"/>
        <xdr:cNvSpPr/>
      </xdr:nvSpPr>
      <xdr:spPr>
        <a:xfrm>
          <a:off x="1968500" y="98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128747</xdr:rowOff>
    </xdr:from>
    <xdr:ext cx="534377" cy="259045"/>
    <xdr:sp macro="" textlink="">
      <xdr:nvSpPr>
        <xdr:cNvPr id="142" name="テキスト ボックス 141"/>
        <xdr:cNvSpPr txBox="1"/>
      </xdr:nvSpPr>
      <xdr:spPr>
        <a:xfrm>
          <a:off x="1752111" y="990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25916</xdr:rowOff>
    </xdr:from>
    <xdr:to>
      <xdr:col>1</xdr:col>
      <xdr:colOff>485775</xdr:colOff>
      <xdr:row>57</xdr:row>
      <xdr:rowOff>127516</xdr:rowOff>
    </xdr:to>
    <xdr:sp macro="" textlink="">
      <xdr:nvSpPr>
        <xdr:cNvPr id="143" name="円/楕円 142"/>
        <xdr:cNvSpPr/>
      </xdr:nvSpPr>
      <xdr:spPr>
        <a:xfrm>
          <a:off x="1079500" y="97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118643</xdr:rowOff>
    </xdr:from>
    <xdr:ext cx="534377" cy="259045"/>
    <xdr:sp macro="" textlink="">
      <xdr:nvSpPr>
        <xdr:cNvPr id="144" name="テキスト ボックス 143"/>
        <xdr:cNvSpPr txBox="1"/>
      </xdr:nvSpPr>
      <xdr:spPr>
        <a:xfrm>
          <a:off x="863111" y="989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145355</xdr:rowOff>
    </xdr:from>
    <xdr:to>
      <xdr:col>6</xdr:col>
      <xdr:colOff>511175</xdr:colOff>
      <xdr:row>77</xdr:row>
      <xdr:rowOff>149704</xdr:rowOff>
    </xdr:to>
    <xdr:cxnSp macro="">
      <xdr:nvCxnSpPr>
        <xdr:cNvPr id="172" name="直線コネクタ 171"/>
        <xdr:cNvCxnSpPr/>
      </xdr:nvCxnSpPr>
      <xdr:spPr>
        <a:xfrm>
          <a:off x="3797300" y="13347005"/>
          <a:ext cx="8382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130127</xdr:rowOff>
    </xdr:from>
    <xdr:to>
      <xdr:col>5</xdr:col>
      <xdr:colOff>358775</xdr:colOff>
      <xdr:row>77</xdr:row>
      <xdr:rowOff>145355</xdr:rowOff>
    </xdr:to>
    <xdr:cxnSp macro="">
      <xdr:nvCxnSpPr>
        <xdr:cNvPr id="175" name="直線コネクタ 174"/>
        <xdr:cNvCxnSpPr/>
      </xdr:nvCxnSpPr>
      <xdr:spPr>
        <a:xfrm>
          <a:off x="2908300" y="13331777"/>
          <a:ext cx="889000" cy="1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130127</xdr:rowOff>
    </xdr:from>
    <xdr:to>
      <xdr:col>4</xdr:col>
      <xdr:colOff>155575</xdr:colOff>
      <xdr:row>78</xdr:row>
      <xdr:rowOff>29378</xdr:rowOff>
    </xdr:to>
    <xdr:cxnSp macro="">
      <xdr:nvCxnSpPr>
        <xdr:cNvPr id="178" name="直線コネクタ 177"/>
        <xdr:cNvCxnSpPr/>
      </xdr:nvCxnSpPr>
      <xdr:spPr>
        <a:xfrm flipV="1">
          <a:off x="2019300" y="13331777"/>
          <a:ext cx="889000" cy="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7390</xdr:rowOff>
    </xdr:from>
    <xdr:to>
      <xdr:col>2</xdr:col>
      <xdr:colOff>638175</xdr:colOff>
      <xdr:row>78</xdr:row>
      <xdr:rowOff>29378</xdr:rowOff>
    </xdr:to>
    <xdr:cxnSp macro="">
      <xdr:nvCxnSpPr>
        <xdr:cNvPr id="181" name="直線コネクタ 180"/>
        <xdr:cNvCxnSpPr/>
      </xdr:nvCxnSpPr>
      <xdr:spPr>
        <a:xfrm>
          <a:off x="1130300" y="13380490"/>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98904</xdr:rowOff>
    </xdr:from>
    <xdr:to>
      <xdr:col>6</xdr:col>
      <xdr:colOff>561975</xdr:colOff>
      <xdr:row>78</xdr:row>
      <xdr:rowOff>29054</xdr:rowOff>
    </xdr:to>
    <xdr:sp macro="" textlink="">
      <xdr:nvSpPr>
        <xdr:cNvPr id="191" name="円/楕円 190"/>
        <xdr:cNvSpPr/>
      </xdr:nvSpPr>
      <xdr:spPr>
        <a:xfrm>
          <a:off x="4584700" y="1330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13831</xdr:rowOff>
    </xdr:from>
    <xdr:ext cx="599010" cy="259045"/>
    <xdr:sp macro="" textlink="">
      <xdr:nvSpPr>
        <xdr:cNvPr id="192" name="民生費該当値テキスト"/>
        <xdr:cNvSpPr txBox="1"/>
      </xdr:nvSpPr>
      <xdr:spPr>
        <a:xfrm>
          <a:off x="4686300" y="1321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94555</xdr:rowOff>
    </xdr:from>
    <xdr:to>
      <xdr:col>5</xdr:col>
      <xdr:colOff>409575</xdr:colOff>
      <xdr:row>78</xdr:row>
      <xdr:rowOff>24705</xdr:rowOff>
    </xdr:to>
    <xdr:sp macro="" textlink="">
      <xdr:nvSpPr>
        <xdr:cNvPr id="193" name="円/楕円 192"/>
        <xdr:cNvSpPr/>
      </xdr:nvSpPr>
      <xdr:spPr>
        <a:xfrm>
          <a:off x="3746500" y="132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15832</xdr:rowOff>
    </xdr:from>
    <xdr:ext cx="599010" cy="259045"/>
    <xdr:sp macro="" textlink="">
      <xdr:nvSpPr>
        <xdr:cNvPr id="194" name="テキスト ボックス 193"/>
        <xdr:cNvSpPr txBox="1"/>
      </xdr:nvSpPr>
      <xdr:spPr>
        <a:xfrm>
          <a:off x="3497794" y="1338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79327</xdr:rowOff>
    </xdr:from>
    <xdr:to>
      <xdr:col>4</xdr:col>
      <xdr:colOff>206375</xdr:colOff>
      <xdr:row>78</xdr:row>
      <xdr:rowOff>9477</xdr:rowOff>
    </xdr:to>
    <xdr:sp macro="" textlink="">
      <xdr:nvSpPr>
        <xdr:cNvPr id="195" name="円/楕円 194"/>
        <xdr:cNvSpPr/>
      </xdr:nvSpPr>
      <xdr:spPr>
        <a:xfrm>
          <a:off x="2857500" y="132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604</xdr:rowOff>
    </xdr:from>
    <xdr:ext cx="599010" cy="259045"/>
    <xdr:sp macro="" textlink="">
      <xdr:nvSpPr>
        <xdr:cNvPr id="196" name="テキスト ボックス 195"/>
        <xdr:cNvSpPr txBox="1"/>
      </xdr:nvSpPr>
      <xdr:spPr>
        <a:xfrm>
          <a:off x="2608794" y="133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150028</xdr:rowOff>
    </xdr:from>
    <xdr:to>
      <xdr:col>3</xdr:col>
      <xdr:colOff>3175</xdr:colOff>
      <xdr:row>78</xdr:row>
      <xdr:rowOff>80178</xdr:rowOff>
    </xdr:to>
    <xdr:sp macro="" textlink="">
      <xdr:nvSpPr>
        <xdr:cNvPr id="197" name="円/楕円 196"/>
        <xdr:cNvSpPr/>
      </xdr:nvSpPr>
      <xdr:spPr>
        <a:xfrm>
          <a:off x="1968500" y="133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71305</xdr:rowOff>
    </xdr:from>
    <xdr:ext cx="599010" cy="259045"/>
    <xdr:sp macro="" textlink="">
      <xdr:nvSpPr>
        <xdr:cNvPr id="198" name="テキスト ボックス 197"/>
        <xdr:cNvSpPr txBox="1"/>
      </xdr:nvSpPr>
      <xdr:spPr>
        <a:xfrm>
          <a:off x="1719794" y="134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128040</xdr:rowOff>
    </xdr:from>
    <xdr:to>
      <xdr:col>1</xdr:col>
      <xdr:colOff>485775</xdr:colOff>
      <xdr:row>78</xdr:row>
      <xdr:rowOff>58190</xdr:rowOff>
    </xdr:to>
    <xdr:sp macro="" textlink="">
      <xdr:nvSpPr>
        <xdr:cNvPr id="199" name="円/楕円 198"/>
        <xdr:cNvSpPr/>
      </xdr:nvSpPr>
      <xdr:spPr>
        <a:xfrm>
          <a:off x="1079500" y="133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49317</xdr:rowOff>
    </xdr:from>
    <xdr:ext cx="599010" cy="259045"/>
    <xdr:sp macro="" textlink="">
      <xdr:nvSpPr>
        <xdr:cNvPr id="200" name="テキスト ボックス 199"/>
        <xdr:cNvSpPr txBox="1"/>
      </xdr:nvSpPr>
      <xdr:spPr>
        <a:xfrm>
          <a:off x="830794" y="1342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91587</xdr:rowOff>
    </xdr:from>
    <xdr:to>
      <xdr:col>6</xdr:col>
      <xdr:colOff>511175</xdr:colOff>
      <xdr:row>97</xdr:row>
      <xdr:rowOff>133817</xdr:rowOff>
    </xdr:to>
    <xdr:cxnSp macro="">
      <xdr:nvCxnSpPr>
        <xdr:cNvPr id="229" name="直線コネクタ 228"/>
        <xdr:cNvCxnSpPr/>
      </xdr:nvCxnSpPr>
      <xdr:spPr>
        <a:xfrm>
          <a:off x="3797300" y="16722237"/>
          <a:ext cx="8382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0"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91587</xdr:rowOff>
    </xdr:from>
    <xdr:to>
      <xdr:col>5</xdr:col>
      <xdr:colOff>358775</xdr:colOff>
      <xdr:row>98</xdr:row>
      <xdr:rowOff>10030</xdr:rowOff>
    </xdr:to>
    <xdr:cxnSp macro="">
      <xdr:nvCxnSpPr>
        <xdr:cNvPr id="232" name="直線コネクタ 231"/>
        <xdr:cNvCxnSpPr/>
      </xdr:nvCxnSpPr>
      <xdr:spPr>
        <a:xfrm flipV="1">
          <a:off x="2908300" y="16722237"/>
          <a:ext cx="889000" cy="8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85777</xdr:rowOff>
    </xdr:from>
    <xdr:ext cx="534377" cy="259045"/>
    <xdr:sp macro="" textlink="">
      <xdr:nvSpPr>
        <xdr:cNvPr id="234" name="テキスト ボックス 233"/>
        <xdr:cNvSpPr txBox="1"/>
      </xdr:nvSpPr>
      <xdr:spPr>
        <a:xfrm>
          <a:off x="3530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505</xdr:rowOff>
    </xdr:from>
    <xdr:to>
      <xdr:col>4</xdr:col>
      <xdr:colOff>155575</xdr:colOff>
      <xdr:row>98</xdr:row>
      <xdr:rowOff>10030</xdr:rowOff>
    </xdr:to>
    <xdr:cxnSp macro="">
      <xdr:nvCxnSpPr>
        <xdr:cNvPr id="235" name="直線コネクタ 234"/>
        <xdr:cNvCxnSpPr/>
      </xdr:nvCxnSpPr>
      <xdr:spPr>
        <a:xfrm>
          <a:off x="2019300" y="168026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72572</xdr:rowOff>
    </xdr:from>
    <xdr:ext cx="534377" cy="259045"/>
    <xdr:sp macro="" textlink="">
      <xdr:nvSpPr>
        <xdr:cNvPr id="237" name="テキスト ボックス 236"/>
        <xdr:cNvSpPr txBox="1"/>
      </xdr:nvSpPr>
      <xdr:spPr>
        <a:xfrm>
          <a:off x="2641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170965</xdr:rowOff>
    </xdr:from>
    <xdr:to>
      <xdr:col>2</xdr:col>
      <xdr:colOff>638175</xdr:colOff>
      <xdr:row>98</xdr:row>
      <xdr:rowOff>505</xdr:rowOff>
    </xdr:to>
    <xdr:cxnSp macro="">
      <xdr:nvCxnSpPr>
        <xdr:cNvPr id="238" name="直線コネクタ 237"/>
        <xdr:cNvCxnSpPr/>
      </xdr:nvCxnSpPr>
      <xdr:spPr>
        <a:xfrm>
          <a:off x="1130300" y="16801615"/>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98381</xdr:rowOff>
    </xdr:from>
    <xdr:ext cx="534377" cy="259045"/>
    <xdr:sp macro="" textlink="">
      <xdr:nvSpPr>
        <xdr:cNvPr id="240" name="テキスト ボックス 239"/>
        <xdr:cNvSpPr txBox="1"/>
      </xdr:nvSpPr>
      <xdr:spPr>
        <a:xfrm>
          <a:off x="1752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102312</xdr:rowOff>
    </xdr:from>
    <xdr:ext cx="534377" cy="259045"/>
    <xdr:sp macro="" textlink="">
      <xdr:nvSpPr>
        <xdr:cNvPr id="242" name="テキスト ボックス 241"/>
        <xdr:cNvSpPr txBox="1"/>
      </xdr:nvSpPr>
      <xdr:spPr>
        <a:xfrm>
          <a:off x="863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83017</xdr:rowOff>
    </xdr:from>
    <xdr:to>
      <xdr:col>6</xdr:col>
      <xdr:colOff>561975</xdr:colOff>
      <xdr:row>98</xdr:row>
      <xdr:rowOff>13167</xdr:rowOff>
    </xdr:to>
    <xdr:sp macro="" textlink="">
      <xdr:nvSpPr>
        <xdr:cNvPr id="248" name="円/楕円 247"/>
        <xdr:cNvSpPr/>
      </xdr:nvSpPr>
      <xdr:spPr>
        <a:xfrm>
          <a:off x="4584700" y="167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169394</xdr:rowOff>
    </xdr:from>
    <xdr:ext cx="534377" cy="259045"/>
    <xdr:sp macro="" textlink="">
      <xdr:nvSpPr>
        <xdr:cNvPr id="249" name="衛生費該当値テキスト"/>
        <xdr:cNvSpPr txBox="1"/>
      </xdr:nvSpPr>
      <xdr:spPr>
        <a:xfrm>
          <a:off x="4686300" y="1662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33,272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40787</xdr:rowOff>
    </xdr:from>
    <xdr:to>
      <xdr:col>5</xdr:col>
      <xdr:colOff>409575</xdr:colOff>
      <xdr:row>97</xdr:row>
      <xdr:rowOff>142387</xdr:rowOff>
    </xdr:to>
    <xdr:sp macro="" textlink="">
      <xdr:nvSpPr>
        <xdr:cNvPr id="250" name="円/楕円 249"/>
        <xdr:cNvSpPr/>
      </xdr:nvSpPr>
      <xdr:spPr>
        <a:xfrm>
          <a:off x="3746500" y="1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133514</xdr:rowOff>
    </xdr:from>
    <xdr:ext cx="534377" cy="259045"/>
    <xdr:sp macro="" textlink="">
      <xdr:nvSpPr>
        <xdr:cNvPr id="251" name="テキスト ボックス 250"/>
        <xdr:cNvSpPr txBox="1"/>
      </xdr:nvSpPr>
      <xdr:spPr>
        <a:xfrm>
          <a:off x="3530111" y="167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130680</xdr:rowOff>
    </xdr:from>
    <xdr:to>
      <xdr:col>4</xdr:col>
      <xdr:colOff>206375</xdr:colOff>
      <xdr:row>98</xdr:row>
      <xdr:rowOff>60830</xdr:rowOff>
    </xdr:to>
    <xdr:sp macro="" textlink="">
      <xdr:nvSpPr>
        <xdr:cNvPr id="252" name="円/楕円 251"/>
        <xdr:cNvSpPr/>
      </xdr:nvSpPr>
      <xdr:spPr>
        <a:xfrm>
          <a:off x="2857500" y="167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51957</xdr:rowOff>
    </xdr:from>
    <xdr:ext cx="534377" cy="259045"/>
    <xdr:sp macro="" textlink="">
      <xdr:nvSpPr>
        <xdr:cNvPr id="253" name="テキスト ボックス 252"/>
        <xdr:cNvSpPr txBox="1"/>
      </xdr:nvSpPr>
      <xdr:spPr>
        <a:xfrm>
          <a:off x="2641111" y="168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121155</xdr:rowOff>
    </xdr:from>
    <xdr:to>
      <xdr:col>3</xdr:col>
      <xdr:colOff>3175</xdr:colOff>
      <xdr:row>98</xdr:row>
      <xdr:rowOff>51305</xdr:rowOff>
    </xdr:to>
    <xdr:sp macro="" textlink="">
      <xdr:nvSpPr>
        <xdr:cNvPr id="254" name="円/楕円 253"/>
        <xdr:cNvSpPr/>
      </xdr:nvSpPr>
      <xdr:spPr>
        <a:xfrm>
          <a:off x="1968500" y="167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42432</xdr:rowOff>
    </xdr:from>
    <xdr:ext cx="534377" cy="259045"/>
    <xdr:sp macro="" textlink="">
      <xdr:nvSpPr>
        <xdr:cNvPr id="255" name="テキスト ボックス 254"/>
        <xdr:cNvSpPr txBox="1"/>
      </xdr:nvSpPr>
      <xdr:spPr>
        <a:xfrm>
          <a:off x="1752111" y="168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120165</xdr:rowOff>
    </xdr:from>
    <xdr:to>
      <xdr:col>1</xdr:col>
      <xdr:colOff>485775</xdr:colOff>
      <xdr:row>98</xdr:row>
      <xdr:rowOff>50315</xdr:rowOff>
    </xdr:to>
    <xdr:sp macro="" textlink="">
      <xdr:nvSpPr>
        <xdr:cNvPr id="256" name="円/楕円 255"/>
        <xdr:cNvSpPr/>
      </xdr:nvSpPr>
      <xdr:spPr>
        <a:xfrm>
          <a:off x="1079500" y="1675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41442</xdr:rowOff>
    </xdr:from>
    <xdr:ext cx="534377" cy="259045"/>
    <xdr:sp macro="" textlink="">
      <xdr:nvSpPr>
        <xdr:cNvPr id="257" name="テキスト ボックス 256"/>
        <xdr:cNvSpPr txBox="1"/>
      </xdr:nvSpPr>
      <xdr:spPr>
        <a:xfrm>
          <a:off x="863111" y="1684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126898</xdr:rowOff>
    </xdr:from>
    <xdr:to>
      <xdr:col>15</xdr:col>
      <xdr:colOff>180975</xdr:colOff>
      <xdr:row>38</xdr:row>
      <xdr:rowOff>128041</xdr:rowOff>
    </xdr:to>
    <xdr:cxnSp macro="">
      <xdr:nvCxnSpPr>
        <xdr:cNvPr id="284" name="直線コネクタ 283"/>
        <xdr:cNvCxnSpPr/>
      </xdr:nvCxnSpPr>
      <xdr:spPr>
        <a:xfrm flipV="1">
          <a:off x="9639300" y="664199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53746</xdr:rowOff>
    </xdr:from>
    <xdr:to>
      <xdr:col>14</xdr:col>
      <xdr:colOff>28575</xdr:colOff>
      <xdr:row>38</xdr:row>
      <xdr:rowOff>128041</xdr:rowOff>
    </xdr:to>
    <xdr:cxnSp macro="">
      <xdr:nvCxnSpPr>
        <xdr:cNvPr id="287" name="直線コネクタ 286"/>
        <xdr:cNvCxnSpPr/>
      </xdr:nvCxnSpPr>
      <xdr:spPr>
        <a:xfrm>
          <a:off x="8750300" y="6568846"/>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36949</xdr:rowOff>
    </xdr:from>
    <xdr:ext cx="378565" cy="259045"/>
    <xdr:sp macro="" textlink="">
      <xdr:nvSpPr>
        <xdr:cNvPr id="289" name="テキスト ボックス 288"/>
        <xdr:cNvSpPr txBox="1"/>
      </xdr:nvSpPr>
      <xdr:spPr>
        <a:xfrm>
          <a:off x="9450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80950</xdr:rowOff>
    </xdr:from>
    <xdr:to>
      <xdr:col>12</xdr:col>
      <xdr:colOff>511175</xdr:colOff>
      <xdr:row>38</xdr:row>
      <xdr:rowOff>53746</xdr:rowOff>
    </xdr:to>
    <xdr:cxnSp macro="">
      <xdr:nvCxnSpPr>
        <xdr:cNvPr id="290" name="直線コネクタ 289"/>
        <xdr:cNvCxnSpPr/>
      </xdr:nvCxnSpPr>
      <xdr:spPr>
        <a:xfrm>
          <a:off x="7861300" y="6424600"/>
          <a:ext cx="889000" cy="1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2" name="テキスト ボックス 291"/>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51689</xdr:rowOff>
    </xdr:from>
    <xdr:to>
      <xdr:col>11</xdr:col>
      <xdr:colOff>307975</xdr:colOff>
      <xdr:row>37</xdr:row>
      <xdr:rowOff>80950</xdr:rowOff>
    </xdr:to>
    <xdr:cxnSp macro="">
      <xdr:nvCxnSpPr>
        <xdr:cNvPr id="293" name="直線コネクタ 292"/>
        <xdr:cNvCxnSpPr/>
      </xdr:nvCxnSpPr>
      <xdr:spPr>
        <a:xfrm>
          <a:off x="6972300" y="6395339"/>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5" name="テキスト ボックス 294"/>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76098</xdr:rowOff>
    </xdr:from>
    <xdr:to>
      <xdr:col>15</xdr:col>
      <xdr:colOff>231775</xdr:colOff>
      <xdr:row>39</xdr:row>
      <xdr:rowOff>6248</xdr:rowOff>
    </xdr:to>
    <xdr:sp macro="" textlink="">
      <xdr:nvSpPr>
        <xdr:cNvPr id="303" name="円/楕円 302"/>
        <xdr:cNvSpPr/>
      </xdr:nvSpPr>
      <xdr:spPr>
        <a:xfrm>
          <a:off x="104267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162475</xdr:rowOff>
    </xdr:from>
    <xdr:ext cx="313932" cy="259045"/>
    <xdr:sp macro="" textlink="">
      <xdr:nvSpPr>
        <xdr:cNvPr id="304" name="労働費該当値テキスト"/>
        <xdr:cNvSpPr txBox="1"/>
      </xdr:nvSpPr>
      <xdr:spPr>
        <a:xfrm>
          <a:off x="10528300" y="6506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77241</xdr:rowOff>
    </xdr:from>
    <xdr:to>
      <xdr:col>14</xdr:col>
      <xdr:colOff>79375</xdr:colOff>
      <xdr:row>39</xdr:row>
      <xdr:rowOff>7391</xdr:rowOff>
    </xdr:to>
    <xdr:sp macro="" textlink="">
      <xdr:nvSpPr>
        <xdr:cNvPr id="305" name="円/楕円 304"/>
        <xdr:cNvSpPr/>
      </xdr:nvSpPr>
      <xdr:spPr>
        <a:xfrm>
          <a:off x="9588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169968</xdr:rowOff>
    </xdr:from>
    <xdr:ext cx="313932" cy="259045"/>
    <xdr:sp macro="" textlink="">
      <xdr:nvSpPr>
        <xdr:cNvPr id="306" name="テキスト ボックス 305"/>
        <xdr:cNvSpPr txBox="1"/>
      </xdr:nvSpPr>
      <xdr:spPr>
        <a:xfrm>
          <a:off x="9482333" y="6685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2946</xdr:rowOff>
    </xdr:from>
    <xdr:to>
      <xdr:col>12</xdr:col>
      <xdr:colOff>561975</xdr:colOff>
      <xdr:row>38</xdr:row>
      <xdr:rowOff>104546</xdr:rowOff>
    </xdr:to>
    <xdr:sp macro="" textlink="">
      <xdr:nvSpPr>
        <xdr:cNvPr id="307" name="円/楕円 306"/>
        <xdr:cNvSpPr/>
      </xdr:nvSpPr>
      <xdr:spPr>
        <a:xfrm>
          <a:off x="8699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95673</xdr:rowOff>
    </xdr:from>
    <xdr:ext cx="378565" cy="259045"/>
    <xdr:sp macro="" textlink="">
      <xdr:nvSpPr>
        <xdr:cNvPr id="308" name="テキスト ボックス 307"/>
        <xdr:cNvSpPr txBox="1"/>
      </xdr:nvSpPr>
      <xdr:spPr>
        <a:xfrm>
          <a:off x="8561017" y="66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30150</xdr:rowOff>
    </xdr:from>
    <xdr:to>
      <xdr:col>11</xdr:col>
      <xdr:colOff>358775</xdr:colOff>
      <xdr:row>37</xdr:row>
      <xdr:rowOff>131750</xdr:rowOff>
    </xdr:to>
    <xdr:sp macro="" textlink="">
      <xdr:nvSpPr>
        <xdr:cNvPr id="309" name="円/楕円 308"/>
        <xdr:cNvSpPr/>
      </xdr:nvSpPr>
      <xdr:spPr>
        <a:xfrm>
          <a:off x="7810500" y="63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122877</xdr:rowOff>
    </xdr:from>
    <xdr:ext cx="469744" cy="259045"/>
    <xdr:sp macro="" textlink="">
      <xdr:nvSpPr>
        <xdr:cNvPr id="310" name="テキスト ボックス 309"/>
        <xdr:cNvSpPr txBox="1"/>
      </xdr:nvSpPr>
      <xdr:spPr>
        <a:xfrm>
          <a:off x="7626427" y="64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889</xdr:rowOff>
    </xdr:from>
    <xdr:to>
      <xdr:col>10</xdr:col>
      <xdr:colOff>155575</xdr:colOff>
      <xdr:row>37</xdr:row>
      <xdr:rowOff>102489</xdr:rowOff>
    </xdr:to>
    <xdr:sp macro="" textlink="">
      <xdr:nvSpPr>
        <xdr:cNvPr id="311" name="円/楕円 310"/>
        <xdr:cNvSpPr/>
      </xdr:nvSpPr>
      <xdr:spPr>
        <a:xfrm>
          <a:off x="6921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93616</xdr:rowOff>
    </xdr:from>
    <xdr:ext cx="469744" cy="259045"/>
    <xdr:sp macro="" textlink="">
      <xdr:nvSpPr>
        <xdr:cNvPr id="312" name="テキスト ボックス 311"/>
        <xdr:cNvSpPr txBox="1"/>
      </xdr:nvSpPr>
      <xdr:spPr>
        <a:xfrm>
          <a:off x="6737427" y="64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6426</xdr:rowOff>
    </xdr:from>
    <xdr:to>
      <xdr:col>15</xdr:col>
      <xdr:colOff>180975</xdr:colOff>
      <xdr:row>59</xdr:row>
      <xdr:rowOff>6655</xdr:rowOff>
    </xdr:to>
    <xdr:cxnSp macro="">
      <xdr:nvCxnSpPr>
        <xdr:cNvPr id="343" name="直線コネクタ 342"/>
        <xdr:cNvCxnSpPr/>
      </xdr:nvCxnSpPr>
      <xdr:spPr>
        <a:xfrm flipV="1">
          <a:off x="9639300" y="1012197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141871</xdr:rowOff>
    </xdr:from>
    <xdr:ext cx="534377" cy="259045"/>
    <xdr:sp macro="" textlink="">
      <xdr:nvSpPr>
        <xdr:cNvPr id="344" name="農林水産業費平均値テキスト"/>
        <xdr:cNvSpPr txBox="1"/>
      </xdr:nvSpPr>
      <xdr:spPr>
        <a:xfrm>
          <a:off x="10528300" y="974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115599</xdr:rowOff>
    </xdr:from>
    <xdr:to>
      <xdr:col>14</xdr:col>
      <xdr:colOff>28575</xdr:colOff>
      <xdr:row>59</xdr:row>
      <xdr:rowOff>6655</xdr:rowOff>
    </xdr:to>
    <xdr:cxnSp macro="">
      <xdr:nvCxnSpPr>
        <xdr:cNvPr id="346" name="直線コネクタ 345"/>
        <xdr:cNvCxnSpPr/>
      </xdr:nvCxnSpPr>
      <xdr:spPr>
        <a:xfrm>
          <a:off x="8750300" y="10059699"/>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94082</xdr:rowOff>
    </xdr:from>
    <xdr:ext cx="534377" cy="259045"/>
    <xdr:sp macro="" textlink="">
      <xdr:nvSpPr>
        <xdr:cNvPr id="348" name="テキスト ボックス 347"/>
        <xdr:cNvSpPr txBox="1"/>
      </xdr:nvSpPr>
      <xdr:spPr>
        <a:xfrm>
          <a:off x="9372111" y="96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115599</xdr:rowOff>
    </xdr:from>
    <xdr:to>
      <xdr:col>12</xdr:col>
      <xdr:colOff>511175</xdr:colOff>
      <xdr:row>59</xdr:row>
      <xdr:rowOff>9741</xdr:rowOff>
    </xdr:to>
    <xdr:cxnSp macro="">
      <xdr:nvCxnSpPr>
        <xdr:cNvPr id="349" name="直線コネクタ 348"/>
        <xdr:cNvCxnSpPr/>
      </xdr:nvCxnSpPr>
      <xdr:spPr>
        <a:xfrm flipV="1">
          <a:off x="7861300" y="10059699"/>
          <a:ext cx="889000" cy="6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169646</xdr:rowOff>
    </xdr:from>
    <xdr:to>
      <xdr:col>11</xdr:col>
      <xdr:colOff>307975</xdr:colOff>
      <xdr:row>59</xdr:row>
      <xdr:rowOff>9741</xdr:rowOff>
    </xdr:to>
    <xdr:cxnSp macro="">
      <xdr:nvCxnSpPr>
        <xdr:cNvPr id="352" name="直線コネクタ 351"/>
        <xdr:cNvCxnSpPr/>
      </xdr:nvCxnSpPr>
      <xdr:spPr>
        <a:xfrm>
          <a:off x="6972300" y="10113746"/>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81983</xdr:rowOff>
    </xdr:from>
    <xdr:ext cx="534377" cy="259045"/>
    <xdr:sp macro="" textlink="">
      <xdr:nvSpPr>
        <xdr:cNvPr id="356" name="テキスト ボックス 355"/>
        <xdr:cNvSpPr txBox="1"/>
      </xdr:nvSpPr>
      <xdr:spPr>
        <a:xfrm>
          <a:off x="6705111" y="9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127076</xdr:rowOff>
    </xdr:from>
    <xdr:to>
      <xdr:col>15</xdr:col>
      <xdr:colOff>231775</xdr:colOff>
      <xdr:row>59</xdr:row>
      <xdr:rowOff>57226</xdr:rowOff>
    </xdr:to>
    <xdr:sp macro="" textlink="">
      <xdr:nvSpPr>
        <xdr:cNvPr id="362" name="円/楕円 361"/>
        <xdr:cNvSpPr/>
      </xdr:nvSpPr>
      <xdr:spPr>
        <a:xfrm>
          <a:off x="10426700" y="100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42003</xdr:rowOff>
    </xdr:from>
    <xdr:ext cx="469744" cy="259045"/>
    <xdr:sp macro="" textlink="">
      <xdr:nvSpPr>
        <xdr:cNvPr id="363" name="農林水産業費該当値テキスト"/>
        <xdr:cNvSpPr txBox="1"/>
      </xdr:nvSpPr>
      <xdr:spPr>
        <a:xfrm>
          <a:off x="10528300" y="998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127305</xdr:rowOff>
    </xdr:from>
    <xdr:to>
      <xdr:col>14</xdr:col>
      <xdr:colOff>79375</xdr:colOff>
      <xdr:row>59</xdr:row>
      <xdr:rowOff>57455</xdr:rowOff>
    </xdr:to>
    <xdr:sp macro="" textlink="">
      <xdr:nvSpPr>
        <xdr:cNvPr id="364" name="円/楕円 363"/>
        <xdr:cNvSpPr/>
      </xdr:nvSpPr>
      <xdr:spPr>
        <a:xfrm>
          <a:off x="9588500" y="100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48582</xdr:rowOff>
    </xdr:from>
    <xdr:ext cx="469744" cy="259045"/>
    <xdr:sp macro="" textlink="">
      <xdr:nvSpPr>
        <xdr:cNvPr id="365" name="テキスト ボックス 364"/>
        <xdr:cNvSpPr txBox="1"/>
      </xdr:nvSpPr>
      <xdr:spPr>
        <a:xfrm>
          <a:off x="9404427" y="1016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64799</xdr:rowOff>
    </xdr:from>
    <xdr:to>
      <xdr:col>12</xdr:col>
      <xdr:colOff>561975</xdr:colOff>
      <xdr:row>58</xdr:row>
      <xdr:rowOff>166399</xdr:rowOff>
    </xdr:to>
    <xdr:sp macro="" textlink="">
      <xdr:nvSpPr>
        <xdr:cNvPr id="366" name="円/楕円 365"/>
        <xdr:cNvSpPr/>
      </xdr:nvSpPr>
      <xdr:spPr>
        <a:xfrm>
          <a:off x="8699500" y="100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157526</xdr:rowOff>
    </xdr:from>
    <xdr:ext cx="469744" cy="259045"/>
    <xdr:sp macro="" textlink="">
      <xdr:nvSpPr>
        <xdr:cNvPr id="367" name="テキスト ボックス 366"/>
        <xdr:cNvSpPr txBox="1"/>
      </xdr:nvSpPr>
      <xdr:spPr>
        <a:xfrm>
          <a:off x="8515427" y="1010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130391</xdr:rowOff>
    </xdr:from>
    <xdr:to>
      <xdr:col>11</xdr:col>
      <xdr:colOff>358775</xdr:colOff>
      <xdr:row>59</xdr:row>
      <xdr:rowOff>60541</xdr:rowOff>
    </xdr:to>
    <xdr:sp macro="" textlink="">
      <xdr:nvSpPr>
        <xdr:cNvPr id="368" name="円/楕円 367"/>
        <xdr:cNvSpPr/>
      </xdr:nvSpPr>
      <xdr:spPr>
        <a:xfrm>
          <a:off x="7810500" y="100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51668</xdr:rowOff>
    </xdr:from>
    <xdr:ext cx="469744" cy="259045"/>
    <xdr:sp macro="" textlink="">
      <xdr:nvSpPr>
        <xdr:cNvPr id="369" name="テキスト ボックス 368"/>
        <xdr:cNvSpPr txBox="1"/>
      </xdr:nvSpPr>
      <xdr:spPr>
        <a:xfrm>
          <a:off x="7626427" y="101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118846</xdr:rowOff>
    </xdr:from>
    <xdr:to>
      <xdr:col>10</xdr:col>
      <xdr:colOff>155575</xdr:colOff>
      <xdr:row>59</xdr:row>
      <xdr:rowOff>48996</xdr:rowOff>
    </xdr:to>
    <xdr:sp macro="" textlink="">
      <xdr:nvSpPr>
        <xdr:cNvPr id="370" name="円/楕円 369"/>
        <xdr:cNvSpPr/>
      </xdr:nvSpPr>
      <xdr:spPr>
        <a:xfrm>
          <a:off x="6921500" y="100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40123</xdr:rowOff>
    </xdr:from>
    <xdr:ext cx="469744" cy="259045"/>
    <xdr:sp macro="" textlink="">
      <xdr:nvSpPr>
        <xdr:cNvPr id="371" name="テキスト ボックス 370"/>
        <xdr:cNvSpPr txBox="1"/>
      </xdr:nvSpPr>
      <xdr:spPr>
        <a:xfrm>
          <a:off x="6737427" y="1015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101524</xdr:rowOff>
    </xdr:from>
    <xdr:to>
      <xdr:col>15</xdr:col>
      <xdr:colOff>180975</xdr:colOff>
      <xdr:row>78</xdr:row>
      <xdr:rowOff>5676</xdr:rowOff>
    </xdr:to>
    <xdr:cxnSp macro="">
      <xdr:nvCxnSpPr>
        <xdr:cNvPr id="402" name="直線コネクタ 401"/>
        <xdr:cNvCxnSpPr/>
      </xdr:nvCxnSpPr>
      <xdr:spPr>
        <a:xfrm>
          <a:off x="9639300" y="13303174"/>
          <a:ext cx="838200" cy="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101524</xdr:rowOff>
    </xdr:from>
    <xdr:to>
      <xdr:col>14</xdr:col>
      <xdr:colOff>28575</xdr:colOff>
      <xdr:row>78</xdr:row>
      <xdr:rowOff>39475</xdr:rowOff>
    </xdr:to>
    <xdr:cxnSp macro="">
      <xdr:nvCxnSpPr>
        <xdr:cNvPr id="405" name="直線コネクタ 404"/>
        <xdr:cNvCxnSpPr/>
      </xdr:nvCxnSpPr>
      <xdr:spPr>
        <a:xfrm flipV="1">
          <a:off x="8750300" y="13303174"/>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07" name="テキスト ボックス 406"/>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144402</xdr:rowOff>
    </xdr:from>
    <xdr:to>
      <xdr:col>12</xdr:col>
      <xdr:colOff>511175</xdr:colOff>
      <xdr:row>78</xdr:row>
      <xdr:rowOff>39475</xdr:rowOff>
    </xdr:to>
    <xdr:cxnSp macro="">
      <xdr:nvCxnSpPr>
        <xdr:cNvPr id="408" name="直線コネクタ 407"/>
        <xdr:cNvCxnSpPr/>
      </xdr:nvCxnSpPr>
      <xdr:spPr>
        <a:xfrm>
          <a:off x="7861300" y="13346052"/>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0" name="テキスト ボックス 409"/>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88494</xdr:rowOff>
    </xdr:from>
    <xdr:to>
      <xdr:col>11</xdr:col>
      <xdr:colOff>307975</xdr:colOff>
      <xdr:row>77</xdr:row>
      <xdr:rowOff>144402</xdr:rowOff>
    </xdr:to>
    <xdr:cxnSp macro="">
      <xdr:nvCxnSpPr>
        <xdr:cNvPr id="411" name="直線コネクタ 410"/>
        <xdr:cNvCxnSpPr/>
      </xdr:nvCxnSpPr>
      <xdr:spPr>
        <a:xfrm>
          <a:off x="6972300" y="13290144"/>
          <a:ext cx="889000" cy="5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3" name="テキスト ボックス 412"/>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15" name="テキスト ボックス 414"/>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126326</xdr:rowOff>
    </xdr:from>
    <xdr:to>
      <xdr:col>15</xdr:col>
      <xdr:colOff>231775</xdr:colOff>
      <xdr:row>78</xdr:row>
      <xdr:rowOff>56476</xdr:rowOff>
    </xdr:to>
    <xdr:sp macro="" textlink="">
      <xdr:nvSpPr>
        <xdr:cNvPr id="421" name="円/楕円 420"/>
        <xdr:cNvSpPr/>
      </xdr:nvSpPr>
      <xdr:spPr>
        <a:xfrm>
          <a:off x="10426700" y="133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104753</xdr:rowOff>
    </xdr:from>
    <xdr:ext cx="469744" cy="259045"/>
    <xdr:sp macro="" textlink="">
      <xdr:nvSpPr>
        <xdr:cNvPr id="422" name="商工費該当値テキスト"/>
        <xdr:cNvSpPr txBox="1"/>
      </xdr:nvSpPr>
      <xdr:spPr>
        <a:xfrm>
          <a:off x="10528300" y="1330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50724</xdr:rowOff>
    </xdr:from>
    <xdr:to>
      <xdr:col>14</xdr:col>
      <xdr:colOff>79375</xdr:colOff>
      <xdr:row>77</xdr:row>
      <xdr:rowOff>152324</xdr:rowOff>
    </xdr:to>
    <xdr:sp macro="" textlink="">
      <xdr:nvSpPr>
        <xdr:cNvPr id="423" name="円/楕円 422"/>
        <xdr:cNvSpPr/>
      </xdr:nvSpPr>
      <xdr:spPr>
        <a:xfrm>
          <a:off x="95885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143451</xdr:rowOff>
    </xdr:from>
    <xdr:ext cx="534377" cy="259045"/>
    <xdr:sp macro="" textlink="">
      <xdr:nvSpPr>
        <xdr:cNvPr id="424" name="テキスト ボックス 423"/>
        <xdr:cNvSpPr txBox="1"/>
      </xdr:nvSpPr>
      <xdr:spPr>
        <a:xfrm>
          <a:off x="9372111" y="133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160125</xdr:rowOff>
    </xdr:from>
    <xdr:to>
      <xdr:col>12</xdr:col>
      <xdr:colOff>561975</xdr:colOff>
      <xdr:row>78</xdr:row>
      <xdr:rowOff>90275</xdr:rowOff>
    </xdr:to>
    <xdr:sp macro="" textlink="">
      <xdr:nvSpPr>
        <xdr:cNvPr id="425" name="円/楕円 424"/>
        <xdr:cNvSpPr/>
      </xdr:nvSpPr>
      <xdr:spPr>
        <a:xfrm>
          <a:off x="8699500" y="133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81402</xdr:rowOff>
    </xdr:from>
    <xdr:ext cx="469744" cy="259045"/>
    <xdr:sp macro="" textlink="">
      <xdr:nvSpPr>
        <xdr:cNvPr id="426" name="テキスト ボックス 425"/>
        <xdr:cNvSpPr txBox="1"/>
      </xdr:nvSpPr>
      <xdr:spPr>
        <a:xfrm>
          <a:off x="8515427" y="1345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93602</xdr:rowOff>
    </xdr:from>
    <xdr:to>
      <xdr:col>11</xdr:col>
      <xdr:colOff>358775</xdr:colOff>
      <xdr:row>78</xdr:row>
      <xdr:rowOff>23752</xdr:rowOff>
    </xdr:to>
    <xdr:sp macro="" textlink="">
      <xdr:nvSpPr>
        <xdr:cNvPr id="427" name="円/楕円 426"/>
        <xdr:cNvSpPr/>
      </xdr:nvSpPr>
      <xdr:spPr>
        <a:xfrm>
          <a:off x="7810500" y="132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14879</xdr:rowOff>
    </xdr:from>
    <xdr:ext cx="469744" cy="259045"/>
    <xdr:sp macro="" textlink="">
      <xdr:nvSpPr>
        <xdr:cNvPr id="428" name="テキスト ボックス 427"/>
        <xdr:cNvSpPr txBox="1"/>
      </xdr:nvSpPr>
      <xdr:spPr>
        <a:xfrm>
          <a:off x="7626427" y="1338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37694</xdr:rowOff>
    </xdr:from>
    <xdr:to>
      <xdr:col>10</xdr:col>
      <xdr:colOff>155575</xdr:colOff>
      <xdr:row>77</xdr:row>
      <xdr:rowOff>139294</xdr:rowOff>
    </xdr:to>
    <xdr:sp macro="" textlink="">
      <xdr:nvSpPr>
        <xdr:cNvPr id="429" name="円/楕円 428"/>
        <xdr:cNvSpPr/>
      </xdr:nvSpPr>
      <xdr:spPr>
        <a:xfrm>
          <a:off x="6921500" y="132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130421</xdr:rowOff>
    </xdr:from>
    <xdr:ext cx="534377" cy="259045"/>
    <xdr:sp macro="" textlink="">
      <xdr:nvSpPr>
        <xdr:cNvPr id="430" name="テキスト ボックス 429"/>
        <xdr:cNvSpPr txBox="1"/>
      </xdr:nvSpPr>
      <xdr:spPr>
        <a:xfrm>
          <a:off x="6705111" y="133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160623</xdr:rowOff>
    </xdr:from>
    <xdr:to>
      <xdr:col>15</xdr:col>
      <xdr:colOff>180975</xdr:colOff>
      <xdr:row>98</xdr:row>
      <xdr:rowOff>163353</xdr:rowOff>
    </xdr:to>
    <xdr:cxnSp macro="">
      <xdr:nvCxnSpPr>
        <xdr:cNvPr id="461" name="直線コネクタ 460"/>
        <xdr:cNvCxnSpPr/>
      </xdr:nvCxnSpPr>
      <xdr:spPr>
        <a:xfrm>
          <a:off x="9639300" y="16962723"/>
          <a:ext cx="8382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70597</xdr:rowOff>
    </xdr:from>
    <xdr:ext cx="534377" cy="259045"/>
    <xdr:sp macro="" textlink="">
      <xdr:nvSpPr>
        <xdr:cNvPr id="462" name="土木費平均値テキスト"/>
        <xdr:cNvSpPr txBox="1"/>
      </xdr:nvSpPr>
      <xdr:spPr>
        <a:xfrm>
          <a:off x="10528300" y="1670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160623</xdr:rowOff>
    </xdr:from>
    <xdr:to>
      <xdr:col>14</xdr:col>
      <xdr:colOff>28575</xdr:colOff>
      <xdr:row>98</xdr:row>
      <xdr:rowOff>166884</xdr:rowOff>
    </xdr:to>
    <xdr:cxnSp macro="">
      <xdr:nvCxnSpPr>
        <xdr:cNvPr id="464" name="直線コネクタ 463"/>
        <xdr:cNvCxnSpPr/>
      </xdr:nvCxnSpPr>
      <xdr:spPr>
        <a:xfrm flipV="1">
          <a:off x="8750300" y="16962723"/>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161712</xdr:rowOff>
    </xdr:from>
    <xdr:ext cx="534377" cy="259045"/>
    <xdr:sp macro="" textlink="">
      <xdr:nvSpPr>
        <xdr:cNvPr id="466" name="テキスト ボックス 465"/>
        <xdr:cNvSpPr txBox="1"/>
      </xdr:nvSpPr>
      <xdr:spPr>
        <a:xfrm>
          <a:off x="9372111" y="166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135837</xdr:rowOff>
    </xdr:from>
    <xdr:to>
      <xdr:col>12</xdr:col>
      <xdr:colOff>511175</xdr:colOff>
      <xdr:row>98</xdr:row>
      <xdr:rowOff>166884</xdr:rowOff>
    </xdr:to>
    <xdr:cxnSp macro="">
      <xdr:nvCxnSpPr>
        <xdr:cNvPr id="467" name="直線コネクタ 466"/>
        <xdr:cNvCxnSpPr/>
      </xdr:nvCxnSpPr>
      <xdr:spPr>
        <a:xfrm>
          <a:off x="7861300" y="16937937"/>
          <a:ext cx="889000" cy="3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105336</xdr:rowOff>
    </xdr:from>
    <xdr:ext cx="534377" cy="259045"/>
    <xdr:sp macro="" textlink="">
      <xdr:nvSpPr>
        <xdr:cNvPr id="469" name="テキスト ボックス 468"/>
        <xdr:cNvSpPr txBox="1"/>
      </xdr:nvSpPr>
      <xdr:spPr>
        <a:xfrm>
          <a:off x="8483111" y="165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131823</xdr:rowOff>
    </xdr:from>
    <xdr:to>
      <xdr:col>11</xdr:col>
      <xdr:colOff>307975</xdr:colOff>
      <xdr:row>98</xdr:row>
      <xdr:rowOff>135837</xdr:rowOff>
    </xdr:to>
    <xdr:cxnSp macro="">
      <xdr:nvCxnSpPr>
        <xdr:cNvPr id="470" name="直線コネクタ 469"/>
        <xdr:cNvCxnSpPr/>
      </xdr:nvCxnSpPr>
      <xdr:spPr>
        <a:xfrm>
          <a:off x="6972300" y="16933923"/>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139887</xdr:rowOff>
    </xdr:from>
    <xdr:ext cx="534377" cy="259045"/>
    <xdr:sp macro="" textlink="">
      <xdr:nvSpPr>
        <xdr:cNvPr id="472" name="テキスト ボックス 471"/>
        <xdr:cNvSpPr txBox="1"/>
      </xdr:nvSpPr>
      <xdr:spPr>
        <a:xfrm>
          <a:off x="7594111" y="16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162388</xdr:rowOff>
    </xdr:from>
    <xdr:ext cx="534377" cy="259045"/>
    <xdr:sp macro="" textlink="">
      <xdr:nvSpPr>
        <xdr:cNvPr id="474" name="テキスト ボックス 473"/>
        <xdr:cNvSpPr txBox="1"/>
      </xdr:nvSpPr>
      <xdr:spPr>
        <a:xfrm>
          <a:off x="6705111" y="16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112553</xdr:rowOff>
    </xdr:from>
    <xdr:to>
      <xdr:col>15</xdr:col>
      <xdr:colOff>231775</xdr:colOff>
      <xdr:row>99</xdr:row>
      <xdr:rowOff>42703</xdr:rowOff>
    </xdr:to>
    <xdr:sp macro="" textlink="">
      <xdr:nvSpPr>
        <xdr:cNvPr id="480" name="円/楕円 479"/>
        <xdr:cNvSpPr/>
      </xdr:nvSpPr>
      <xdr:spPr>
        <a:xfrm>
          <a:off x="10426700" y="1691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27480</xdr:rowOff>
    </xdr:from>
    <xdr:ext cx="534377" cy="259045"/>
    <xdr:sp macro="" textlink="">
      <xdr:nvSpPr>
        <xdr:cNvPr id="481" name="土木費該当値テキスト"/>
        <xdr:cNvSpPr txBox="1"/>
      </xdr:nvSpPr>
      <xdr:spPr>
        <a:xfrm>
          <a:off x="10528300" y="1682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109823</xdr:rowOff>
    </xdr:from>
    <xdr:to>
      <xdr:col>14</xdr:col>
      <xdr:colOff>79375</xdr:colOff>
      <xdr:row>99</xdr:row>
      <xdr:rowOff>39973</xdr:rowOff>
    </xdr:to>
    <xdr:sp macro="" textlink="">
      <xdr:nvSpPr>
        <xdr:cNvPr id="482" name="円/楕円 481"/>
        <xdr:cNvSpPr/>
      </xdr:nvSpPr>
      <xdr:spPr>
        <a:xfrm>
          <a:off x="9588500" y="169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31100</xdr:rowOff>
    </xdr:from>
    <xdr:ext cx="534377" cy="259045"/>
    <xdr:sp macro="" textlink="">
      <xdr:nvSpPr>
        <xdr:cNvPr id="483" name="テキスト ボックス 482"/>
        <xdr:cNvSpPr txBox="1"/>
      </xdr:nvSpPr>
      <xdr:spPr>
        <a:xfrm>
          <a:off x="9372111" y="1700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116084</xdr:rowOff>
    </xdr:from>
    <xdr:to>
      <xdr:col>12</xdr:col>
      <xdr:colOff>561975</xdr:colOff>
      <xdr:row>99</xdr:row>
      <xdr:rowOff>46234</xdr:rowOff>
    </xdr:to>
    <xdr:sp macro="" textlink="">
      <xdr:nvSpPr>
        <xdr:cNvPr id="484" name="円/楕円 483"/>
        <xdr:cNvSpPr/>
      </xdr:nvSpPr>
      <xdr:spPr>
        <a:xfrm>
          <a:off x="8699500" y="1691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37361</xdr:rowOff>
    </xdr:from>
    <xdr:ext cx="534377" cy="259045"/>
    <xdr:sp macro="" textlink="">
      <xdr:nvSpPr>
        <xdr:cNvPr id="485" name="テキスト ボックス 484"/>
        <xdr:cNvSpPr txBox="1"/>
      </xdr:nvSpPr>
      <xdr:spPr>
        <a:xfrm>
          <a:off x="8483111" y="1701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85037</xdr:rowOff>
    </xdr:from>
    <xdr:to>
      <xdr:col>11</xdr:col>
      <xdr:colOff>358775</xdr:colOff>
      <xdr:row>99</xdr:row>
      <xdr:rowOff>15187</xdr:rowOff>
    </xdr:to>
    <xdr:sp macro="" textlink="">
      <xdr:nvSpPr>
        <xdr:cNvPr id="486" name="円/楕円 485"/>
        <xdr:cNvSpPr/>
      </xdr:nvSpPr>
      <xdr:spPr>
        <a:xfrm>
          <a:off x="7810500" y="168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6314</xdr:rowOff>
    </xdr:from>
    <xdr:ext cx="534377" cy="259045"/>
    <xdr:sp macro="" textlink="">
      <xdr:nvSpPr>
        <xdr:cNvPr id="487" name="テキスト ボックス 486"/>
        <xdr:cNvSpPr txBox="1"/>
      </xdr:nvSpPr>
      <xdr:spPr>
        <a:xfrm>
          <a:off x="7594111" y="1697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81023</xdr:rowOff>
    </xdr:from>
    <xdr:to>
      <xdr:col>10</xdr:col>
      <xdr:colOff>155575</xdr:colOff>
      <xdr:row>99</xdr:row>
      <xdr:rowOff>11173</xdr:rowOff>
    </xdr:to>
    <xdr:sp macro="" textlink="">
      <xdr:nvSpPr>
        <xdr:cNvPr id="488" name="円/楕円 487"/>
        <xdr:cNvSpPr/>
      </xdr:nvSpPr>
      <xdr:spPr>
        <a:xfrm>
          <a:off x="6921500" y="168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2300</xdr:rowOff>
    </xdr:from>
    <xdr:ext cx="534377" cy="259045"/>
    <xdr:sp macro="" textlink="">
      <xdr:nvSpPr>
        <xdr:cNvPr id="489" name="テキスト ボックス 488"/>
        <xdr:cNvSpPr txBox="1"/>
      </xdr:nvSpPr>
      <xdr:spPr>
        <a:xfrm>
          <a:off x="6705111" y="1697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123828</xdr:rowOff>
    </xdr:from>
    <xdr:to>
      <xdr:col>23</xdr:col>
      <xdr:colOff>517525</xdr:colOff>
      <xdr:row>38</xdr:row>
      <xdr:rowOff>4990</xdr:rowOff>
    </xdr:to>
    <xdr:cxnSp macro="">
      <xdr:nvCxnSpPr>
        <xdr:cNvPr id="521" name="直線コネクタ 520"/>
        <xdr:cNvCxnSpPr/>
      </xdr:nvCxnSpPr>
      <xdr:spPr>
        <a:xfrm>
          <a:off x="15481300" y="6467478"/>
          <a:ext cx="838200" cy="5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15210</xdr:rowOff>
    </xdr:from>
    <xdr:ext cx="534377" cy="259045"/>
    <xdr:sp macro="" textlink="">
      <xdr:nvSpPr>
        <xdr:cNvPr id="522" name="消防費平均値テキスト"/>
        <xdr:cNvSpPr txBox="1"/>
      </xdr:nvSpPr>
      <xdr:spPr>
        <a:xfrm>
          <a:off x="16370300" y="61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123828</xdr:rowOff>
    </xdr:from>
    <xdr:to>
      <xdr:col>22</xdr:col>
      <xdr:colOff>365125</xdr:colOff>
      <xdr:row>38</xdr:row>
      <xdr:rowOff>25139</xdr:rowOff>
    </xdr:to>
    <xdr:cxnSp macro="">
      <xdr:nvCxnSpPr>
        <xdr:cNvPr id="524" name="直線コネクタ 523"/>
        <xdr:cNvCxnSpPr/>
      </xdr:nvCxnSpPr>
      <xdr:spPr>
        <a:xfrm flipV="1">
          <a:off x="14592300" y="6467478"/>
          <a:ext cx="889000" cy="7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8439</xdr:rowOff>
    </xdr:from>
    <xdr:ext cx="534377" cy="259045"/>
    <xdr:sp macro="" textlink="">
      <xdr:nvSpPr>
        <xdr:cNvPr id="526" name="テキスト ボックス 525"/>
        <xdr:cNvSpPr txBox="1"/>
      </xdr:nvSpPr>
      <xdr:spPr>
        <a:xfrm>
          <a:off x="15214111" y="60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134801</xdr:rowOff>
    </xdr:from>
    <xdr:to>
      <xdr:col>21</xdr:col>
      <xdr:colOff>161925</xdr:colOff>
      <xdr:row>38</xdr:row>
      <xdr:rowOff>25139</xdr:rowOff>
    </xdr:to>
    <xdr:cxnSp macro="">
      <xdr:nvCxnSpPr>
        <xdr:cNvPr id="527" name="直線コネクタ 526"/>
        <xdr:cNvCxnSpPr/>
      </xdr:nvCxnSpPr>
      <xdr:spPr>
        <a:xfrm>
          <a:off x="13703300" y="6478451"/>
          <a:ext cx="889000" cy="6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21698</xdr:rowOff>
    </xdr:from>
    <xdr:ext cx="534377" cy="259045"/>
    <xdr:sp macro="" textlink="">
      <xdr:nvSpPr>
        <xdr:cNvPr id="529" name="テキスト ボックス 528"/>
        <xdr:cNvSpPr txBox="1"/>
      </xdr:nvSpPr>
      <xdr:spPr>
        <a:xfrm>
          <a:off x="14325111" y="60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134801</xdr:rowOff>
    </xdr:from>
    <xdr:to>
      <xdr:col>19</xdr:col>
      <xdr:colOff>644525</xdr:colOff>
      <xdr:row>37</xdr:row>
      <xdr:rowOff>166838</xdr:rowOff>
    </xdr:to>
    <xdr:cxnSp macro="">
      <xdr:nvCxnSpPr>
        <xdr:cNvPr id="530" name="直線コネクタ 529"/>
        <xdr:cNvCxnSpPr/>
      </xdr:nvCxnSpPr>
      <xdr:spPr>
        <a:xfrm flipV="1">
          <a:off x="12814300" y="6478451"/>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2" name="テキスト ボックス 531"/>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120388</xdr:rowOff>
    </xdr:from>
    <xdr:ext cx="534377" cy="259045"/>
    <xdr:sp macro="" textlink="">
      <xdr:nvSpPr>
        <xdr:cNvPr id="534" name="テキスト ボックス 533"/>
        <xdr:cNvSpPr txBox="1"/>
      </xdr:nvSpPr>
      <xdr:spPr>
        <a:xfrm>
          <a:off x="12547111"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125639</xdr:rowOff>
    </xdr:from>
    <xdr:to>
      <xdr:col>23</xdr:col>
      <xdr:colOff>568325</xdr:colOff>
      <xdr:row>38</xdr:row>
      <xdr:rowOff>55789</xdr:rowOff>
    </xdr:to>
    <xdr:sp macro="" textlink="">
      <xdr:nvSpPr>
        <xdr:cNvPr id="540" name="円/楕円 539"/>
        <xdr:cNvSpPr/>
      </xdr:nvSpPr>
      <xdr:spPr>
        <a:xfrm>
          <a:off x="16268700" y="64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104066</xdr:rowOff>
    </xdr:from>
    <xdr:ext cx="534377" cy="259045"/>
    <xdr:sp macro="" textlink="">
      <xdr:nvSpPr>
        <xdr:cNvPr id="541" name="消防費該当値テキスト"/>
        <xdr:cNvSpPr txBox="1"/>
      </xdr:nvSpPr>
      <xdr:spPr>
        <a:xfrm>
          <a:off x="16370300" y="644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73028</xdr:rowOff>
    </xdr:from>
    <xdr:to>
      <xdr:col>22</xdr:col>
      <xdr:colOff>415925</xdr:colOff>
      <xdr:row>38</xdr:row>
      <xdr:rowOff>3178</xdr:rowOff>
    </xdr:to>
    <xdr:sp macro="" textlink="">
      <xdr:nvSpPr>
        <xdr:cNvPr id="542" name="円/楕円 541"/>
        <xdr:cNvSpPr/>
      </xdr:nvSpPr>
      <xdr:spPr>
        <a:xfrm>
          <a:off x="15430500" y="641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165756</xdr:rowOff>
    </xdr:from>
    <xdr:ext cx="534377" cy="259045"/>
    <xdr:sp macro="" textlink="">
      <xdr:nvSpPr>
        <xdr:cNvPr id="543" name="テキスト ボックス 542"/>
        <xdr:cNvSpPr txBox="1"/>
      </xdr:nvSpPr>
      <xdr:spPr>
        <a:xfrm>
          <a:off x="15214111" y="650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145789</xdr:rowOff>
    </xdr:from>
    <xdr:to>
      <xdr:col>21</xdr:col>
      <xdr:colOff>212725</xdr:colOff>
      <xdr:row>38</xdr:row>
      <xdr:rowOff>75939</xdr:rowOff>
    </xdr:to>
    <xdr:sp macro="" textlink="">
      <xdr:nvSpPr>
        <xdr:cNvPr id="544" name="円/楕円 543"/>
        <xdr:cNvSpPr/>
      </xdr:nvSpPr>
      <xdr:spPr>
        <a:xfrm>
          <a:off x="14541500" y="64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67066</xdr:rowOff>
    </xdr:from>
    <xdr:ext cx="534377" cy="259045"/>
    <xdr:sp macro="" textlink="">
      <xdr:nvSpPr>
        <xdr:cNvPr id="545" name="テキスト ボックス 544"/>
        <xdr:cNvSpPr txBox="1"/>
      </xdr:nvSpPr>
      <xdr:spPr>
        <a:xfrm>
          <a:off x="14325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84001</xdr:rowOff>
    </xdr:from>
    <xdr:to>
      <xdr:col>20</xdr:col>
      <xdr:colOff>9525</xdr:colOff>
      <xdr:row>38</xdr:row>
      <xdr:rowOff>14151</xdr:rowOff>
    </xdr:to>
    <xdr:sp macro="" textlink="">
      <xdr:nvSpPr>
        <xdr:cNvPr id="546" name="円/楕円 545"/>
        <xdr:cNvSpPr/>
      </xdr:nvSpPr>
      <xdr:spPr>
        <a:xfrm>
          <a:off x="13652500" y="64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5278</xdr:rowOff>
    </xdr:from>
    <xdr:ext cx="534377" cy="259045"/>
    <xdr:sp macro="" textlink="">
      <xdr:nvSpPr>
        <xdr:cNvPr id="547" name="テキスト ボックス 546"/>
        <xdr:cNvSpPr txBox="1"/>
      </xdr:nvSpPr>
      <xdr:spPr>
        <a:xfrm>
          <a:off x="13436111" y="652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116038</xdr:rowOff>
    </xdr:from>
    <xdr:to>
      <xdr:col>18</xdr:col>
      <xdr:colOff>492125</xdr:colOff>
      <xdr:row>38</xdr:row>
      <xdr:rowOff>46188</xdr:rowOff>
    </xdr:to>
    <xdr:sp macro="" textlink="">
      <xdr:nvSpPr>
        <xdr:cNvPr id="548" name="円/楕円 547"/>
        <xdr:cNvSpPr/>
      </xdr:nvSpPr>
      <xdr:spPr>
        <a:xfrm>
          <a:off x="12763500" y="64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37315</xdr:rowOff>
    </xdr:from>
    <xdr:ext cx="534377" cy="259045"/>
    <xdr:sp macro="" textlink="">
      <xdr:nvSpPr>
        <xdr:cNvPr id="549" name="テキスト ボックス 548"/>
        <xdr:cNvSpPr txBox="1"/>
      </xdr:nvSpPr>
      <xdr:spPr>
        <a:xfrm>
          <a:off x="12547111" y="655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149511</xdr:rowOff>
    </xdr:from>
    <xdr:to>
      <xdr:col>23</xdr:col>
      <xdr:colOff>517525</xdr:colOff>
      <xdr:row>56</xdr:row>
      <xdr:rowOff>61195</xdr:rowOff>
    </xdr:to>
    <xdr:cxnSp macro="">
      <xdr:nvCxnSpPr>
        <xdr:cNvPr id="579" name="直線コネクタ 578"/>
        <xdr:cNvCxnSpPr/>
      </xdr:nvCxnSpPr>
      <xdr:spPr>
        <a:xfrm flipV="1">
          <a:off x="15481300" y="9579261"/>
          <a:ext cx="838200" cy="8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92492</xdr:rowOff>
    </xdr:from>
    <xdr:ext cx="534377" cy="259045"/>
    <xdr:sp macro="" textlink="">
      <xdr:nvSpPr>
        <xdr:cNvPr id="580" name="教育費平均値テキスト"/>
        <xdr:cNvSpPr txBox="1"/>
      </xdr:nvSpPr>
      <xdr:spPr>
        <a:xfrm>
          <a:off x="16370300" y="9522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61195</xdr:rowOff>
    </xdr:from>
    <xdr:to>
      <xdr:col>22</xdr:col>
      <xdr:colOff>365125</xdr:colOff>
      <xdr:row>56</xdr:row>
      <xdr:rowOff>122803</xdr:rowOff>
    </xdr:to>
    <xdr:cxnSp macro="">
      <xdr:nvCxnSpPr>
        <xdr:cNvPr id="582" name="直線コネクタ 581"/>
        <xdr:cNvCxnSpPr/>
      </xdr:nvCxnSpPr>
      <xdr:spPr>
        <a:xfrm flipV="1">
          <a:off x="14592300" y="9662395"/>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123683</xdr:rowOff>
    </xdr:from>
    <xdr:ext cx="534377" cy="259045"/>
    <xdr:sp macro="" textlink="">
      <xdr:nvSpPr>
        <xdr:cNvPr id="584" name="テキスト ボックス 583"/>
        <xdr:cNvSpPr txBox="1"/>
      </xdr:nvSpPr>
      <xdr:spPr>
        <a:xfrm>
          <a:off x="15214111" y="9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122803</xdr:rowOff>
    </xdr:from>
    <xdr:to>
      <xdr:col>21</xdr:col>
      <xdr:colOff>161925</xdr:colOff>
      <xdr:row>57</xdr:row>
      <xdr:rowOff>106058</xdr:rowOff>
    </xdr:to>
    <xdr:cxnSp macro="">
      <xdr:nvCxnSpPr>
        <xdr:cNvPr id="585" name="直線コネクタ 584"/>
        <xdr:cNvCxnSpPr/>
      </xdr:nvCxnSpPr>
      <xdr:spPr>
        <a:xfrm flipV="1">
          <a:off x="13703300" y="9724003"/>
          <a:ext cx="889000" cy="1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88703</xdr:rowOff>
    </xdr:from>
    <xdr:to>
      <xdr:col>19</xdr:col>
      <xdr:colOff>644525</xdr:colOff>
      <xdr:row>57</xdr:row>
      <xdr:rowOff>106058</xdr:rowOff>
    </xdr:to>
    <xdr:cxnSp macro="">
      <xdr:nvCxnSpPr>
        <xdr:cNvPr id="588" name="直線コネクタ 587"/>
        <xdr:cNvCxnSpPr/>
      </xdr:nvCxnSpPr>
      <xdr:spPr>
        <a:xfrm>
          <a:off x="12814300" y="9861353"/>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123035</xdr:rowOff>
    </xdr:from>
    <xdr:ext cx="534377" cy="259045"/>
    <xdr:sp macro="" textlink="">
      <xdr:nvSpPr>
        <xdr:cNvPr id="590" name="テキスト ボックス 589"/>
        <xdr:cNvSpPr txBox="1"/>
      </xdr:nvSpPr>
      <xdr:spPr>
        <a:xfrm>
          <a:off x="13436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157059</xdr:rowOff>
    </xdr:from>
    <xdr:ext cx="534377" cy="259045"/>
    <xdr:sp macro="" textlink="">
      <xdr:nvSpPr>
        <xdr:cNvPr id="592" name="テキスト ボックス 591"/>
        <xdr:cNvSpPr txBox="1"/>
      </xdr:nvSpPr>
      <xdr:spPr>
        <a:xfrm>
          <a:off x="12547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98711</xdr:rowOff>
    </xdr:from>
    <xdr:to>
      <xdr:col>23</xdr:col>
      <xdr:colOff>568325</xdr:colOff>
      <xdr:row>56</xdr:row>
      <xdr:rowOff>28861</xdr:rowOff>
    </xdr:to>
    <xdr:sp macro="" textlink="">
      <xdr:nvSpPr>
        <xdr:cNvPr id="598" name="円/楕円 597"/>
        <xdr:cNvSpPr/>
      </xdr:nvSpPr>
      <xdr:spPr>
        <a:xfrm>
          <a:off x="16268700" y="95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121588</xdr:rowOff>
    </xdr:from>
    <xdr:ext cx="534377" cy="259045"/>
    <xdr:sp macro="" textlink="">
      <xdr:nvSpPr>
        <xdr:cNvPr id="599" name="教育費該当値テキスト"/>
        <xdr:cNvSpPr txBox="1"/>
      </xdr:nvSpPr>
      <xdr:spPr>
        <a:xfrm>
          <a:off x="16370300" y="93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50,485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10395</xdr:rowOff>
    </xdr:from>
    <xdr:to>
      <xdr:col>22</xdr:col>
      <xdr:colOff>415925</xdr:colOff>
      <xdr:row>56</xdr:row>
      <xdr:rowOff>111995</xdr:rowOff>
    </xdr:to>
    <xdr:sp macro="" textlink="">
      <xdr:nvSpPr>
        <xdr:cNvPr id="600" name="円/楕円 599"/>
        <xdr:cNvSpPr/>
      </xdr:nvSpPr>
      <xdr:spPr>
        <a:xfrm>
          <a:off x="15430500" y="96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103122</xdr:rowOff>
    </xdr:from>
    <xdr:ext cx="534377" cy="259045"/>
    <xdr:sp macro="" textlink="">
      <xdr:nvSpPr>
        <xdr:cNvPr id="601" name="テキスト ボックス 600"/>
        <xdr:cNvSpPr txBox="1"/>
      </xdr:nvSpPr>
      <xdr:spPr>
        <a:xfrm>
          <a:off x="15214111" y="97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72003</xdr:rowOff>
    </xdr:from>
    <xdr:to>
      <xdr:col>21</xdr:col>
      <xdr:colOff>212725</xdr:colOff>
      <xdr:row>57</xdr:row>
      <xdr:rowOff>2153</xdr:rowOff>
    </xdr:to>
    <xdr:sp macro="" textlink="">
      <xdr:nvSpPr>
        <xdr:cNvPr id="602" name="円/楕円 601"/>
        <xdr:cNvSpPr/>
      </xdr:nvSpPr>
      <xdr:spPr>
        <a:xfrm>
          <a:off x="14541500" y="967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164730</xdr:rowOff>
    </xdr:from>
    <xdr:ext cx="534377" cy="259045"/>
    <xdr:sp macro="" textlink="">
      <xdr:nvSpPr>
        <xdr:cNvPr id="603" name="テキスト ボックス 602"/>
        <xdr:cNvSpPr txBox="1"/>
      </xdr:nvSpPr>
      <xdr:spPr>
        <a:xfrm>
          <a:off x="14325111" y="976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55258</xdr:rowOff>
    </xdr:from>
    <xdr:to>
      <xdr:col>20</xdr:col>
      <xdr:colOff>9525</xdr:colOff>
      <xdr:row>57</xdr:row>
      <xdr:rowOff>156858</xdr:rowOff>
    </xdr:to>
    <xdr:sp macro="" textlink="">
      <xdr:nvSpPr>
        <xdr:cNvPr id="604" name="円/楕円 603"/>
        <xdr:cNvSpPr/>
      </xdr:nvSpPr>
      <xdr:spPr>
        <a:xfrm>
          <a:off x="13652500" y="98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147985</xdr:rowOff>
    </xdr:from>
    <xdr:ext cx="534377" cy="259045"/>
    <xdr:sp macro="" textlink="">
      <xdr:nvSpPr>
        <xdr:cNvPr id="605" name="テキスト ボックス 604"/>
        <xdr:cNvSpPr txBox="1"/>
      </xdr:nvSpPr>
      <xdr:spPr>
        <a:xfrm>
          <a:off x="13436111" y="99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37903</xdr:rowOff>
    </xdr:from>
    <xdr:to>
      <xdr:col>18</xdr:col>
      <xdr:colOff>492125</xdr:colOff>
      <xdr:row>57</xdr:row>
      <xdr:rowOff>139503</xdr:rowOff>
    </xdr:to>
    <xdr:sp macro="" textlink="">
      <xdr:nvSpPr>
        <xdr:cNvPr id="606" name="円/楕円 605"/>
        <xdr:cNvSpPr/>
      </xdr:nvSpPr>
      <xdr:spPr>
        <a:xfrm>
          <a:off x="12763500" y="98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130630</xdr:rowOff>
    </xdr:from>
    <xdr:ext cx="534377" cy="259045"/>
    <xdr:sp macro="" textlink="">
      <xdr:nvSpPr>
        <xdr:cNvPr id="607" name="テキスト ボックス 606"/>
        <xdr:cNvSpPr txBox="1"/>
      </xdr:nvSpPr>
      <xdr:spPr>
        <a:xfrm>
          <a:off x="12547111" y="990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72492</xdr:rowOff>
    </xdr:from>
    <xdr:to>
      <xdr:col>23</xdr:col>
      <xdr:colOff>517525</xdr:colOff>
      <xdr:row>79</xdr:row>
      <xdr:rowOff>94273</xdr:rowOff>
    </xdr:to>
    <xdr:cxnSp macro="">
      <xdr:nvCxnSpPr>
        <xdr:cNvPr id="638" name="直線コネクタ 637"/>
        <xdr:cNvCxnSpPr/>
      </xdr:nvCxnSpPr>
      <xdr:spPr>
        <a:xfrm flipV="1">
          <a:off x="15481300" y="13617042"/>
          <a:ext cx="8382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94273</xdr:rowOff>
    </xdr:from>
    <xdr:to>
      <xdr:col>22</xdr:col>
      <xdr:colOff>365125</xdr:colOff>
      <xdr:row>79</xdr:row>
      <xdr:rowOff>97360</xdr:rowOff>
    </xdr:to>
    <xdr:cxnSp macro="">
      <xdr:nvCxnSpPr>
        <xdr:cNvPr id="641" name="直線コネクタ 640"/>
        <xdr:cNvCxnSpPr/>
      </xdr:nvCxnSpPr>
      <xdr:spPr>
        <a:xfrm flipV="1">
          <a:off x="14592300" y="13638823"/>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90486</xdr:rowOff>
    </xdr:from>
    <xdr:to>
      <xdr:col>21</xdr:col>
      <xdr:colOff>161925</xdr:colOff>
      <xdr:row>79</xdr:row>
      <xdr:rowOff>97360</xdr:rowOff>
    </xdr:to>
    <xdr:cxnSp macro="">
      <xdr:nvCxnSpPr>
        <xdr:cNvPr id="644" name="直線コネクタ 643"/>
        <xdr:cNvCxnSpPr/>
      </xdr:nvCxnSpPr>
      <xdr:spPr>
        <a:xfrm>
          <a:off x="13703300" y="13635036"/>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90486</xdr:rowOff>
    </xdr:from>
    <xdr:to>
      <xdr:col>19</xdr:col>
      <xdr:colOff>644525</xdr:colOff>
      <xdr:row>79</xdr:row>
      <xdr:rowOff>93326</xdr:rowOff>
    </xdr:to>
    <xdr:cxnSp macro="">
      <xdr:nvCxnSpPr>
        <xdr:cNvPr id="647" name="直線コネクタ 646"/>
        <xdr:cNvCxnSpPr/>
      </xdr:nvCxnSpPr>
      <xdr:spPr>
        <a:xfrm flipV="1">
          <a:off x="12814300" y="13635036"/>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37062</xdr:rowOff>
    </xdr:from>
    <xdr:ext cx="469744" cy="259045"/>
    <xdr:sp macro="" textlink="">
      <xdr:nvSpPr>
        <xdr:cNvPr id="649" name="テキスト ボックス 648"/>
        <xdr:cNvSpPr txBox="1"/>
      </xdr:nvSpPr>
      <xdr:spPr>
        <a:xfrm>
          <a:off x="13468427" y="132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154694</xdr:rowOff>
    </xdr:from>
    <xdr:ext cx="534377" cy="259045"/>
    <xdr:sp macro="" textlink="">
      <xdr:nvSpPr>
        <xdr:cNvPr id="651" name="テキスト ボックス 650"/>
        <xdr:cNvSpPr txBox="1"/>
      </xdr:nvSpPr>
      <xdr:spPr>
        <a:xfrm>
          <a:off x="12547111" y="13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21692</xdr:rowOff>
    </xdr:from>
    <xdr:to>
      <xdr:col>23</xdr:col>
      <xdr:colOff>568325</xdr:colOff>
      <xdr:row>79</xdr:row>
      <xdr:rowOff>123292</xdr:rowOff>
    </xdr:to>
    <xdr:sp macro="" textlink="">
      <xdr:nvSpPr>
        <xdr:cNvPr id="657" name="円/楕円 656"/>
        <xdr:cNvSpPr/>
      </xdr:nvSpPr>
      <xdr:spPr>
        <a:xfrm>
          <a:off x="16268700" y="135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126159</xdr:rowOff>
    </xdr:from>
    <xdr:ext cx="469744" cy="259045"/>
    <xdr:sp macro="" textlink="">
      <xdr:nvSpPr>
        <xdr:cNvPr id="658" name="災害復旧費該当値テキスト"/>
        <xdr:cNvSpPr txBox="1"/>
      </xdr:nvSpPr>
      <xdr:spPr>
        <a:xfrm>
          <a:off x="16370300" y="134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43473</xdr:rowOff>
    </xdr:from>
    <xdr:to>
      <xdr:col>22</xdr:col>
      <xdr:colOff>415925</xdr:colOff>
      <xdr:row>79</xdr:row>
      <xdr:rowOff>145073</xdr:rowOff>
    </xdr:to>
    <xdr:sp macro="" textlink="">
      <xdr:nvSpPr>
        <xdr:cNvPr id="659" name="円/楕円 658"/>
        <xdr:cNvSpPr/>
      </xdr:nvSpPr>
      <xdr:spPr>
        <a:xfrm>
          <a:off x="15430500" y="135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136200</xdr:rowOff>
    </xdr:from>
    <xdr:ext cx="378565" cy="259045"/>
    <xdr:sp macro="" textlink="">
      <xdr:nvSpPr>
        <xdr:cNvPr id="660" name="テキスト ボックス 659"/>
        <xdr:cNvSpPr txBox="1"/>
      </xdr:nvSpPr>
      <xdr:spPr>
        <a:xfrm>
          <a:off x="15292017" y="1368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46560</xdr:rowOff>
    </xdr:from>
    <xdr:to>
      <xdr:col>21</xdr:col>
      <xdr:colOff>212725</xdr:colOff>
      <xdr:row>79</xdr:row>
      <xdr:rowOff>148160</xdr:rowOff>
    </xdr:to>
    <xdr:sp macro="" textlink="">
      <xdr:nvSpPr>
        <xdr:cNvPr id="661" name="円/楕円 660"/>
        <xdr:cNvSpPr/>
      </xdr:nvSpPr>
      <xdr:spPr>
        <a:xfrm>
          <a:off x="14541500" y="135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139287</xdr:rowOff>
    </xdr:from>
    <xdr:ext cx="313932" cy="259045"/>
    <xdr:sp macro="" textlink="">
      <xdr:nvSpPr>
        <xdr:cNvPr id="662" name="テキスト ボックス 661"/>
        <xdr:cNvSpPr txBox="1"/>
      </xdr:nvSpPr>
      <xdr:spPr>
        <a:xfrm>
          <a:off x="14435333" y="13683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39686</xdr:rowOff>
    </xdr:from>
    <xdr:to>
      <xdr:col>20</xdr:col>
      <xdr:colOff>9525</xdr:colOff>
      <xdr:row>79</xdr:row>
      <xdr:rowOff>141286</xdr:rowOff>
    </xdr:to>
    <xdr:sp macro="" textlink="">
      <xdr:nvSpPr>
        <xdr:cNvPr id="663" name="円/楕円 662"/>
        <xdr:cNvSpPr/>
      </xdr:nvSpPr>
      <xdr:spPr>
        <a:xfrm>
          <a:off x="13652500" y="135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132413</xdr:rowOff>
    </xdr:from>
    <xdr:ext cx="378565" cy="259045"/>
    <xdr:sp macro="" textlink="">
      <xdr:nvSpPr>
        <xdr:cNvPr id="664" name="テキスト ボックス 663"/>
        <xdr:cNvSpPr txBox="1"/>
      </xdr:nvSpPr>
      <xdr:spPr>
        <a:xfrm>
          <a:off x="13514017" y="13676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42526</xdr:rowOff>
    </xdr:from>
    <xdr:to>
      <xdr:col>18</xdr:col>
      <xdr:colOff>492125</xdr:colOff>
      <xdr:row>79</xdr:row>
      <xdr:rowOff>144126</xdr:rowOff>
    </xdr:to>
    <xdr:sp macro="" textlink="">
      <xdr:nvSpPr>
        <xdr:cNvPr id="665" name="円/楕円 664"/>
        <xdr:cNvSpPr/>
      </xdr:nvSpPr>
      <xdr:spPr>
        <a:xfrm>
          <a:off x="12763500" y="135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135253</xdr:rowOff>
    </xdr:from>
    <xdr:ext cx="378565" cy="259045"/>
    <xdr:sp macro="" textlink="">
      <xdr:nvSpPr>
        <xdr:cNvPr id="666" name="テキスト ボックス 665"/>
        <xdr:cNvSpPr txBox="1"/>
      </xdr:nvSpPr>
      <xdr:spPr>
        <a:xfrm>
          <a:off x="12625017" y="1367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109175</xdr:rowOff>
    </xdr:from>
    <xdr:to>
      <xdr:col>23</xdr:col>
      <xdr:colOff>517525</xdr:colOff>
      <xdr:row>97</xdr:row>
      <xdr:rowOff>115377</xdr:rowOff>
    </xdr:to>
    <xdr:cxnSp macro="">
      <xdr:nvCxnSpPr>
        <xdr:cNvPr id="695" name="直線コネクタ 694"/>
        <xdr:cNvCxnSpPr/>
      </xdr:nvCxnSpPr>
      <xdr:spPr>
        <a:xfrm>
          <a:off x="15481300" y="16739825"/>
          <a:ext cx="8382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102651</xdr:rowOff>
    </xdr:from>
    <xdr:to>
      <xdr:col>22</xdr:col>
      <xdr:colOff>365125</xdr:colOff>
      <xdr:row>97</xdr:row>
      <xdr:rowOff>109175</xdr:rowOff>
    </xdr:to>
    <xdr:cxnSp macro="">
      <xdr:nvCxnSpPr>
        <xdr:cNvPr id="698" name="直線コネクタ 697"/>
        <xdr:cNvCxnSpPr/>
      </xdr:nvCxnSpPr>
      <xdr:spPr>
        <a:xfrm>
          <a:off x="14592300" y="16733301"/>
          <a:ext cx="8890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38952</xdr:rowOff>
    </xdr:from>
    <xdr:ext cx="534377" cy="259045"/>
    <xdr:sp macro="" textlink="">
      <xdr:nvSpPr>
        <xdr:cNvPr id="700" name="テキスト ボックス 699"/>
        <xdr:cNvSpPr txBox="1"/>
      </xdr:nvSpPr>
      <xdr:spPr>
        <a:xfrm>
          <a:off x="15214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102651</xdr:rowOff>
    </xdr:from>
    <xdr:to>
      <xdr:col>21</xdr:col>
      <xdr:colOff>161925</xdr:colOff>
      <xdr:row>97</xdr:row>
      <xdr:rowOff>113663</xdr:rowOff>
    </xdr:to>
    <xdr:cxnSp macro="">
      <xdr:nvCxnSpPr>
        <xdr:cNvPr id="701" name="直線コネクタ 700"/>
        <xdr:cNvCxnSpPr/>
      </xdr:nvCxnSpPr>
      <xdr:spPr>
        <a:xfrm flipV="1">
          <a:off x="13703300" y="16733301"/>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3" name="テキスト ボックス 702"/>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113663</xdr:rowOff>
    </xdr:from>
    <xdr:to>
      <xdr:col>19</xdr:col>
      <xdr:colOff>644525</xdr:colOff>
      <xdr:row>97</xdr:row>
      <xdr:rowOff>133003</xdr:rowOff>
    </xdr:to>
    <xdr:cxnSp macro="">
      <xdr:nvCxnSpPr>
        <xdr:cNvPr id="704" name="直線コネクタ 703"/>
        <xdr:cNvCxnSpPr/>
      </xdr:nvCxnSpPr>
      <xdr:spPr>
        <a:xfrm flipV="1">
          <a:off x="12814300" y="16744313"/>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105315</xdr:rowOff>
    </xdr:from>
    <xdr:ext cx="534377" cy="259045"/>
    <xdr:sp macro="" textlink="">
      <xdr:nvSpPr>
        <xdr:cNvPr id="706" name="テキスト ボックス 705"/>
        <xdr:cNvSpPr txBox="1"/>
      </xdr:nvSpPr>
      <xdr:spPr>
        <a:xfrm>
          <a:off x="13436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103822</xdr:rowOff>
    </xdr:from>
    <xdr:ext cx="534377" cy="259045"/>
    <xdr:sp macro="" textlink="">
      <xdr:nvSpPr>
        <xdr:cNvPr id="708" name="テキスト ボックス 707"/>
        <xdr:cNvSpPr txBox="1"/>
      </xdr:nvSpPr>
      <xdr:spPr>
        <a:xfrm>
          <a:off x="12547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64577</xdr:rowOff>
    </xdr:from>
    <xdr:to>
      <xdr:col>23</xdr:col>
      <xdr:colOff>568325</xdr:colOff>
      <xdr:row>97</xdr:row>
      <xdr:rowOff>166177</xdr:rowOff>
    </xdr:to>
    <xdr:sp macro="" textlink="">
      <xdr:nvSpPr>
        <xdr:cNvPr id="714" name="円/楕円 713"/>
        <xdr:cNvSpPr/>
      </xdr:nvSpPr>
      <xdr:spPr>
        <a:xfrm>
          <a:off x="16268700" y="166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150954</xdr:rowOff>
    </xdr:from>
    <xdr:ext cx="534377" cy="259045"/>
    <xdr:sp macro="" textlink="">
      <xdr:nvSpPr>
        <xdr:cNvPr id="715" name="公債費該当値テキスト"/>
        <xdr:cNvSpPr txBox="1"/>
      </xdr:nvSpPr>
      <xdr:spPr>
        <a:xfrm>
          <a:off x="16370300" y="1661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35,692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58375</xdr:rowOff>
    </xdr:from>
    <xdr:to>
      <xdr:col>22</xdr:col>
      <xdr:colOff>415925</xdr:colOff>
      <xdr:row>97</xdr:row>
      <xdr:rowOff>159975</xdr:rowOff>
    </xdr:to>
    <xdr:sp macro="" textlink="">
      <xdr:nvSpPr>
        <xdr:cNvPr id="716" name="円/楕円 715"/>
        <xdr:cNvSpPr/>
      </xdr:nvSpPr>
      <xdr:spPr>
        <a:xfrm>
          <a:off x="15430500" y="166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151102</xdr:rowOff>
    </xdr:from>
    <xdr:ext cx="534377" cy="259045"/>
    <xdr:sp macro="" textlink="">
      <xdr:nvSpPr>
        <xdr:cNvPr id="717" name="テキスト ボックス 716"/>
        <xdr:cNvSpPr txBox="1"/>
      </xdr:nvSpPr>
      <xdr:spPr>
        <a:xfrm>
          <a:off x="15214111" y="1678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51851</xdr:rowOff>
    </xdr:from>
    <xdr:to>
      <xdr:col>21</xdr:col>
      <xdr:colOff>212725</xdr:colOff>
      <xdr:row>97</xdr:row>
      <xdr:rowOff>153451</xdr:rowOff>
    </xdr:to>
    <xdr:sp macro="" textlink="">
      <xdr:nvSpPr>
        <xdr:cNvPr id="718" name="円/楕円 717"/>
        <xdr:cNvSpPr/>
      </xdr:nvSpPr>
      <xdr:spPr>
        <a:xfrm>
          <a:off x="14541500" y="166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144578</xdr:rowOff>
    </xdr:from>
    <xdr:ext cx="534377" cy="259045"/>
    <xdr:sp macro="" textlink="">
      <xdr:nvSpPr>
        <xdr:cNvPr id="719" name="テキスト ボックス 718"/>
        <xdr:cNvSpPr txBox="1"/>
      </xdr:nvSpPr>
      <xdr:spPr>
        <a:xfrm>
          <a:off x="14325111" y="167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62863</xdr:rowOff>
    </xdr:from>
    <xdr:to>
      <xdr:col>20</xdr:col>
      <xdr:colOff>9525</xdr:colOff>
      <xdr:row>97</xdr:row>
      <xdr:rowOff>164463</xdr:rowOff>
    </xdr:to>
    <xdr:sp macro="" textlink="">
      <xdr:nvSpPr>
        <xdr:cNvPr id="720" name="円/楕円 719"/>
        <xdr:cNvSpPr/>
      </xdr:nvSpPr>
      <xdr:spPr>
        <a:xfrm>
          <a:off x="13652500" y="166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155590</xdr:rowOff>
    </xdr:from>
    <xdr:ext cx="534377" cy="259045"/>
    <xdr:sp macro="" textlink="">
      <xdr:nvSpPr>
        <xdr:cNvPr id="721" name="テキスト ボックス 720"/>
        <xdr:cNvSpPr txBox="1"/>
      </xdr:nvSpPr>
      <xdr:spPr>
        <a:xfrm>
          <a:off x="13436111" y="1678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82203</xdr:rowOff>
    </xdr:from>
    <xdr:to>
      <xdr:col>18</xdr:col>
      <xdr:colOff>492125</xdr:colOff>
      <xdr:row>98</xdr:row>
      <xdr:rowOff>12353</xdr:rowOff>
    </xdr:to>
    <xdr:sp macro="" textlink="">
      <xdr:nvSpPr>
        <xdr:cNvPr id="722" name="円/楕円 721"/>
        <xdr:cNvSpPr/>
      </xdr:nvSpPr>
      <xdr:spPr>
        <a:xfrm>
          <a:off x="12763500" y="167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3480</xdr:rowOff>
    </xdr:from>
    <xdr:ext cx="534377" cy="259045"/>
    <xdr:sp macro="" textlink="">
      <xdr:nvSpPr>
        <xdr:cNvPr id="723" name="テキスト ボックス 722"/>
        <xdr:cNvSpPr txBox="1"/>
      </xdr:nvSpPr>
      <xdr:spPr>
        <a:xfrm>
          <a:off x="12547111" y="168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13643</xdr:rowOff>
    </xdr:from>
    <xdr:to>
      <xdr:col>32</xdr:col>
      <xdr:colOff>186689</xdr:colOff>
      <xdr:row>39</xdr:row>
      <xdr:rowOff>98878</xdr:rowOff>
    </xdr:to>
    <xdr:cxnSp macro="">
      <xdr:nvCxnSpPr>
        <xdr:cNvPr id="749" name="直線コネクタ 748"/>
        <xdr:cNvCxnSpPr/>
      </xdr:nvCxnSpPr>
      <xdr:spPr>
        <a:xfrm flipV="1">
          <a:off x="22159595" y="6357293"/>
          <a:ext cx="1269" cy="42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141640</xdr:rowOff>
    </xdr:from>
    <xdr:ext cx="249299" cy="259045"/>
    <xdr:sp macro="" textlink="">
      <xdr:nvSpPr>
        <xdr:cNvPr id="750" name="諸支出金最小値テキスト"/>
        <xdr:cNvSpPr txBox="1"/>
      </xdr:nvSpPr>
      <xdr:spPr>
        <a:xfrm>
          <a:off x="22212300" y="68281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131770</xdr:rowOff>
    </xdr:from>
    <xdr:ext cx="469744" cy="259045"/>
    <xdr:sp macro="" textlink="">
      <xdr:nvSpPr>
        <xdr:cNvPr id="752" name="諸支出金最大値テキスト"/>
        <xdr:cNvSpPr txBox="1"/>
      </xdr:nvSpPr>
      <xdr:spPr>
        <a:xfrm>
          <a:off x="22212300" y="613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37</xdr:row>
      <xdr:rowOff>13643</xdr:rowOff>
    </xdr:from>
    <xdr:to>
      <xdr:col>32</xdr:col>
      <xdr:colOff>276225</xdr:colOff>
      <xdr:row>37</xdr:row>
      <xdr:rowOff>13643</xdr:rowOff>
    </xdr:to>
    <xdr:cxnSp macro="">
      <xdr:nvCxnSpPr>
        <xdr:cNvPr id="753" name="直線コネクタ 752"/>
        <xdr:cNvCxnSpPr/>
      </xdr:nvCxnSpPr>
      <xdr:spPr>
        <a:xfrm>
          <a:off x="22072600" y="635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34327</xdr:rowOff>
    </xdr:from>
    <xdr:to>
      <xdr:col>32</xdr:col>
      <xdr:colOff>187325</xdr:colOff>
      <xdr:row>39</xdr:row>
      <xdr:rowOff>98878</xdr:rowOff>
    </xdr:to>
    <xdr:cxnSp macro="">
      <xdr:nvCxnSpPr>
        <xdr:cNvPr id="754" name="直線コネクタ 753"/>
        <xdr:cNvCxnSpPr/>
      </xdr:nvCxnSpPr>
      <xdr:spPr>
        <a:xfrm flipV="1">
          <a:off x="21323300" y="6720877"/>
          <a:ext cx="838200" cy="6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14640</xdr:rowOff>
    </xdr:from>
    <xdr:ext cx="378565" cy="259045"/>
    <xdr:sp macro="" textlink="">
      <xdr:nvSpPr>
        <xdr:cNvPr id="755" name="諸支出金平均値テキスト"/>
        <xdr:cNvSpPr txBox="1"/>
      </xdr:nvSpPr>
      <xdr:spPr>
        <a:xfrm>
          <a:off x="22212300" y="67011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36213</xdr:rowOff>
    </xdr:from>
    <xdr:to>
      <xdr:col>32</xdr:col>
      <xdr:colOff>238125</xdr:colOff>
      <xdr:row>39</xdr:row>
      <xdr:rowOff>137813</xdr:rowOff>
    </xdr:to>
    <xdr:sp macro="" textlink="">
      <xdr:nvSpPr>
        <xdr:cNvPr id="756" name="フローチャート : 判断 755"/>
        <xdr:cNvSpPr/>
      </xdr:nvSpPr>
      <xdr:spPr>
        <a:xfrm>
          <a:off x="22110700" y="672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42201</xdr:rowOff>
    </xdr:from>
    <xdr:to>
      <xdr:col>31</xdr:col>
      <xdr:colOff>85725</xdr:colOff>
      <xdr:row>39</xdr:row>
      <xdr:rowOff>143801</xdr:rowOff>
    </xdr:to>
    <xdr:sp macro="" textlink="">
      <xdr:nvSpPr>
        <xdr:cNvPr id="758" name="フローチャート : 判断 757"/>
        <xdr:cNvSpPr/>
      </xdr:nvSpPr>
      <xdr:spPr>
        <a:xfrm>
          <a:off x="21272500" y="672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160328</xdr:rowOff>
    </xdr:from>
    <xdr:ext cx="313932" cy="259045"/>
    <xdr:sp macro="" textlink="">
      <xdr:nvSpPr>
        <xdr:cNvPr id="759" name="テキスト ボックス 758"/>
        <xdr:cNvSpPr txBox="1"/>
      </xdr:nvSpPr>
      <xdr:spPr>
        <a:xfrm>
          <a:off x="21166333" y="6503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40858</xdr:rowOff>
    </xdr:from>
    <xdr:to>
      <xdr:col>29</xdr:col>
      <xdr:colOff>517525</xdr:colOff>
      <xdr:row>39</xdr:row>
      <xdr:rowOff>98878</xdr:rowOff>
    </xdr:to>
    <xdr:cxnSp macro="">
      <xdr:nvCxnSpPr>
        <xdr:cNvPr id="760" name="直線コネクタ 759"/>
        <xdr:cNvCxnSpPr/>
      </xdr:nvCxnSpPr>
      <xdr:spPr>
        <a:xfrm>
          <a:off x="19545300" y="5355808"/>
          <a:ext cx="889000" cy="14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21735</xdr:rowOff>
    </xdr:from>
    <xdr:to>
      <xdr:col>29</xdr:col>
      <xdr:colOff>568325</xdr:colOff>
      <xdr:row>39</xdr:row>
      <xdr:rowOff>123335</xdr:rowOff>
    </xdr:to>
    <xdr:sp macro="" textlink="">
      <xdr:nvSpPr>
        <xdr:cNvPr id="761" name="フローチャート : 判断 760"/>
        <xdr:cNvSpPr/>
      </xdr:nvSpPr>
      <xdr:spPr>
        <a:xfrm>
          <a:off x="20383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139862</xdr:rowOff>
    </xdr:from>
    <xdr:ext cx="378565" cy="259045"/>
    <xdr:sp macro="" textlink="">
      <xdr:nvSpPr>
        <xdr:cNvPr id="762" name="テキスト ボックス 761"/>
        <xdr:cNvSpPr txBox="1"/>
      </xdr:nvSpPr>
      <xdr:spPr>
        <a:xfrm>
          <a:off x="20245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40858</xdr:rowOff>
    </xdr:from>
    <xdr:to>
      <xdr:col>28</xdr:col>
      <xdr:colOff>314325</xdr:colOff>
      <xdr:row>39</xdr:row>
      <xdr:rowOff>98878</xdr:rowOff>
    </xdr:to>
    <xdr:cxnSp macro="">
      <xdr:nvCxnSpPr>
        <xdr:cNvPr id="763" name="直線コネクタ 762"/>
        <xdr:cNvCxnSpPr/>
      </xdr:nvCxnSpPr>
      <xdr:spPr>
        <a:xfrm flipV="1">
          <a:off x="18656300" y="5355808"/>
          <a:ext cx="889000" cy="14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148554</xdr:rowOff>
    </xdr:from>
    <xdr:to>
      <xdr:col>28</xdr:col>
      <xdr:colOff>365125</xdr:colOff>
      <xdr:row>39</xdr:row>
      <xdr:rowOff>78704</xdr:rowOff>
    </xdr:to>
    <xdr:sp macro="" textlink="">
      <xdr:nvSpPr>
        <xdr:cNvPr id="764" name="フローチャート : 判断 763"/>
        <xdr:cNvSpPr/>
      </xdr:nvSpPr>
      <xdr:spPr>
        <a:xfrm>
          <a:off x="19494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69831</xdr:rowOff>
    </xdr:from>
    <xdr:ext cx="378565" cy="259045"/>
    <xdr:sp macro="" textlink="">
      <xdr:nvSpPr>
        <xdr:cNvPr id="765" name="テキスト ボックス 764"/>
        <xdr:cNvSpPr txBox="1"/>
      </xdr:nvSpPr>
      <xdr:spPr>
        <a:xfrm>
          <a:off x="19356017" y="6756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164774</xdr:rowOff>
    </xdr:from>
    <xdr:to>
      <xdr:col>27</xdr:col>
      <xdr:colOff>161925</xdr:colOff>
      <xdr:row>39</xdr:row>
      <xdr:rowOff>94924</xdr:rowOff>
    </xdr:to>
    <xdr:sp macro="" textlink="">
      <xdr:nvSpPr>
        <xdr:cNvPr id="766" name="フローチャート : 判断 765"/>
        <xdr:cNvSpPr/>
      </xdr:nvSpPr>
      <xdr:spPr>
        <a:xfrm>
          <a:off x="18605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111450</xdr:rowOff>
    </xdr:from>
    <xdr:ext cx="378565" cy="259045"/>
    <xdr:sp macro="" textlink="">
      <xdr:nvSpPr>
        <xdr:cNvPr id="767" name="テキスト ボックス 766"/>
        <xdr:cNvSpPr txBox="1"/>
      </xdr:nvSpPr>
      <xdr:spPr>
        <a:xfrm>
          <a:off x="18467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154977</xdr:rowOff>
    </xdr:from>
    <xdr:to>
      <xdr:col>32</xdr:col>
      <xdr:colOff>238125</xdr:colOff>
      <xdr:row>39</xdr:row>
      <xdr:rowOff>85127</xdr:rowOff>
    </xdr:to>
    <xdr:sp macro="" textlink="">
      <xdr:nvSpPr>
        <xdr:cNvPr id="773" name="円/楕円 772"/>
        <xdr:cNvSpPr/>
      </xdr:nvSpPr>
      <xdr:spPr>
        <a:xfrm>
          <a:off x="22110700" y="66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114353</xdr:rowOff>
    </xdr:from>
    <xdr:ext cx="378565" cy="259045"/>
    <xdr:sp macro="" textlink="">
      <xdr:nvSpPr>
        <xdr:cNvPr id="774" name="諸支出金該当値テキスト"/>
        <xdr:cNvSpPr txBox="1"/>
      </xdr:nvSpPr>
      <xdr:spPr>
        <a:xfrm>
          <a:off x="22212300" y="6458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5" name="円/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6" name="テキスト ボックス 77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7" name="円/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8" name="テキスト ボックス 77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161508</xdr:rowOff>
    </xdr:from>
    <xdr:to>
      <xdr:col>28</xdr:col>
      <xdr:colOff>365125</xdr:colOff>
      <xdr:row>31</xdr:row>
      <xdr:rowOff>91658</xdr:rowOff>
    </xdr:to>
    <xdr:sp macro="" textlink="">
      <xdr:nvSpPr>
        <xdr:cNvPr id="779" name="円/楕円 778"/>
        <xdr:cNvSpPr/>
      </xdr:nvSpPr>
      <xdr:spPr>
        <a:xfrm>
          <a:off x="19494500" y="53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108185</xdr:rowOff>
    </xdr:from>
    <xdr:ext cx="534377" cy="259045"/>
    <xdr:sp macro="" textlink="">
      <xdr:nvSpPr>
        <xdr:cNvPr id="780" name="テキスト ボックス 779"/>
        <xdr:cNvSpPr txBox="1"/>
      </xdr:nvSpPr>
      <xdr:spPr>
        <a:xfrm>
          <a:off x="19278111" y="50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1" name="円/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2" name="テキスト ボックス 78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6" name="テキスト ボックス 79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8" name="テキスト ボックス 79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800" name="テキスト ボックス 79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4" name="直線コネクタ 80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9" name="直線コネクタ 80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1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1" name="フローチャート : 判断 81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2" name="直線コネクタ 81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3" name="フローチャート : 判断 81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4" name="テキスト ボックス 81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5" name="直線コネクタ 81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6" name="フローチャート : 判断 81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7" name="テキスト ボックス 81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8" name="直線コネクタ 81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9" name="フローチャート : 判断 818"/>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20" name="テキスト ボックス 819"/>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21" name="フローチャート : 判断 820"/>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2" name="テキスト ボックス 821"/>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8" name="円/楕円 82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0" name="円/楕円 82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1" name="テキスト ボックス 83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2" name="円/楕円 83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3" name="テキスト ボックス 83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4" name="円/楕円 83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5" name="テキスト ボックス 83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6" name="円/楕円 83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7" name="テキスト ボックス 83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多くの</a:t>
          </a:r>
          <a:r>
            <a:rPr kumimoji="1" lang="ja-JP" altLang="ja-JP" sz="1100">
              <a:solidFill>
                <a:schemeClr val="dk1"/>
              </a:solidFill>
              <a:effectLst/>
              <a:latin typeface="+mn-lt"/>
              <a:ea typeface="+mn-ea"/>
              <a:cs typeface="+mn-cs"/>
            </a:rPr>
            <a:t>目的別の歳出について、類似団体団体平均、全国平均、県平均を下回っている。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ただし、</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世界遺産韮山反射炉のガイダンス施設を建設していたための増加、衛生費は、</a:t>
          </a:r>
          <a:r>
            <a:rPr kumimoji="1" lang="ja-JP" altLang="ja-JP" sz="1100">
              <a:solidFill>
                <a:schemeClr val="dk1"/>
              </a:solidFill>
              <a:effectLst/>
              <a:latin typeface="+mn-lt"/>
              <a:ea typeface="+mn-ea"/>
              <a:cs typeface="+mn-cs"/>
            </a:rPr>
            <a:t>ごみ処理施設、し尿処理施設の老朽化により、経費の増大傾向があり、伊豆市との一部事務組合で整備に着手している「新ごみ焼却施設」関連経費が、今後建設が本格化することに伴い増大することから、しばらくは衛生費の比率が大きくなることが予想され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また、社会の要請に対応し、子育て支援や教育環境整備を進めているため、民生費、衛生費、教育費などが増加傾向である。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引き続き、住民の福祉の向上を図りつつ、削減可能な経費の見直しに努める。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年度は、税収の伸びは鈍り、施設整備事業の増大もあって、基金</a:t>
          </a:r>
          <a:r>
            <a:rPr kumimoji="1" lang="ja-JP" altLang="en-US" sz="1100">
              <a:solidFill>
                <a:schemeClr val="dk1"/>
              </a:solidFill>
              <a:effectLst/>
              <a:latin typeface="+mn-lt"/>
              <a:ea typeface="+mn-ea"/>
              <a:cs typeface="+mn-cs"/>
            </a:rPr>
            <a:t>からの</a:t>
          </a:r>
          <a:r>
            <a:rPr kumimoji="1" lang="ja-JP" altLang="ja-JP" sz="1100">
              <a:solidFill>
                <a:schemeClr val="dk1"/>
              </a:solidFill>
              <a:effectLst/>
              <a:latin typeface="+mn-lt"/>
              <a:ea typeface="+mn-ea"/>
              <a:cs typeface="+mn-cs"/>
            </a:rPr>
            <a:t>繰り入れが増えた。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市有地を工業用地として売却し、</a:t>
          </a:r>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収入を</a:t>
          </a:r>
          <a:r>
            <a:rPr kumimoji="1" lang="ja-JP" altLang="en-US" sz="1100">
              <a:solidFill>
                <a:schemeClr val="dk1"/>
              </a:solidFill>
              <a:effectLst/>
              <a:latin typeface="+mn-lt"/>
              <a:ea typeface="+mn-ea"/>
              <a:cs typeface="+mn-cs"/>
            </a:rPr>
            <a:t>基金に</a:t>
          </a:r>
          <a:r>
            <a:rPr kumimoji="1" lang="ja-JP" altLang="ja-JP" sz="1100">
              <a:solidFill>
                <a:schemeClr val="dk1"/>
              </a:solidFill>
              <a:effectLst/>
              <a:latin typeface="+mn-lt"/>
              <a:ea typeface="+mn-ea"/>
              <a:cs typeface="+mn-cs"/>
            </a:rPr>
            <a:t>積み立てたため</a:t>
          </a:r>
          <a:r>
            <a:rPr kumimoji="1" lang="ja-JP" altLang="en-US" sz="1100">
              <a:solidFill>
                <a:schemeClr val="dk1"/>
              </a:solidFill>
              <a:effectLst/>
              <a:latin typeface="+mn-lt"/>
              <a:ea typeface="+mn-ea"/>
              <a:cs typeface="+mn-cs"/>
            </a:rPr>
            <a:t>、基金残高が増加した。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普通交付税の</a:t>
          </a:r>
          <a:r>
            <a:rPr kumimoji="1" lang="ja-JP" altLang="ja-JP" sz="1100">
              <a:solidFill>
                <a:schemeClr val="dk1"/>
              </a:solidFill>
              <a:effectLst/>
              <a:latin typeface="+mn-lt"/>
              <a:ea typeface="+mn-ea"/>
              <a:cs typeface="+mn-cs"/>
            </a:rPr>
            <a:t>合併算定替の段階的な削減が始まることもあり、引き続き、住民の福祉の向上を図りつつ、削減可能な経費の見直しに努める。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年度の健全化指標導入以来、すべての会計が黒字であり、連結実質赤字は生じていない。</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年度の黒字額の内訳は、上水道事業会計などの公営企業会計の占める割合が高くなっている。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なお、各会計における黒字額の標準財政規模に対する比率は、概ね同一水準を維持している。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今後とも、計画的な事業展開を図り、健全な財政運営に努める。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20334152</v>
      </c>
      <c r="BO4" s="381"/>
      <c r="BP4" s="381"/>
      <c r="BQ4" s="381"/>
      <c r="BR4" s="381"/>
      <c r="BS4" s="381"/>
      <c r="BT4" s="381"/>
      <c r="BU4" s="382"/>
      <c r="BV4" s="380">
        <v>19804130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3.6</v>
      </c>
      <c r="CU4" s="387"/>
      <c r="CV4" s="387"/>
      <c r="CW4" s="387"/>
      <c r="CX4" s="387"/>
      <c r="CY4" s="387"/>
      <c r="CZ4" s="387"/>
      <c r="DA4" s="388"/>
      <c r="DB4" s="386">
        <v>3.3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19814860</v>
      </c>
      <c r="BO5" s="418"/>
      <c r="BP5" s="418"/>
      <c r="BQ5" s="418"/>
      <c r="BR5" s="418"/>
      <c r="BS5" s="418"/>
      <c r="BT5" s="418"/>
      <c r="BU5" s="419"/>
      <c r="BV5" s="417">
        <v>19233835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84.8</v>
      </c>
      <c r="CU5" s="415"/>
      <c r="CV5" s="415"/>
      <c r="CW5" s="415"/>
      <c r="CX5" s="415"/>
      <c r="CY5" s="415"/>
      <c r="CZ5" s="415"/>
      <c r="DA5" s="416"/>
      <c r="DB5" s="414">
        <v>86.1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519292</v>
      </c>
      <c r="BO6" s="418"/>
      <c r="BP6" s="418"/>
      <c r="BQ6" s="418"/>
      <c r="BR6" s="418"/>
      <c r="BS6" s="418"/>
      <c r="BT6" s="418"/>
      <c r="BU6" s="419"/>
      <c r="BV6" s="417">
        <v>570295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90.8</v>
      </c>
      <c r="CU6" s="455"/>
      <c r="CV6" s="455"/>
      <c r="CW6" s="455"/>
      <c r="CX6" s="455"/>
      <c r="CY6" s="455"/>
      <c r="CZ6" s="455"/>
      <c r="DA6" s="456"/>
      <c r="DB6" s="454">
        <v>92.4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97097</v>
      </c>
      <c r="BO7" s="418"/>
      <c r="BP7" s="418"/>
      <c r="BQ7" s="418"/>
      <c r="BR7" s="418"/>
      <c r="BS7" s="418"/>
      <c r="BT7" s="418"/>
      <c r="BU7" s="419"/>
      <c r="BV7" s="417">
        <v>173484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11598337</v>
      </c>
      <c r="CU7" s="418"/>
      <c r="CV7" s="418"/>
      <c r="CW7" s="418"/>
      <c r="CX7" s="418"/>
      <c r="CY7" s="418"/>
      <c r="CZ7" s="418"/>
      <c r="DA7" s="419"/>
      <c r="DB7" s="417">
        <v>12103548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422195</v>
      </c>
      <c r="BO8" s="418"/>
      <c r="BP8" s="418"/>
      <c r="BQ8" s="418"/>
      <c r="BR8" s="418"/>
      <c r="BS8" s="418"/>
      <c r="BT8" s="418"/>
      <c r="BU8" s="419"/>
      <c r="BV8" s="417">
        <v>396811</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0.75</v>
      </c>
      <c r="CU8" s="458"/>
      <c r="CV8" s="458"/>
      <c r="CW8" s="458"/>
      <c r="CX8" s="458"/>
      <c r="CY8" s="458"/>
      <c r="CZ8" s="458"/>
      <c r="DA8" s="459"/>
      <c r="DB8" s="457">
        <v>0.76</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48152</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25384</v>
      </c>
      <c r="BO9" s="418"/>
      <c r="BP9" s="418"/>
      <c r="BQ9" s="418"/>
      <c r="BR9" s="418"/>
      <c r="BS9" s="418"/>
      <c r="BT9" s="418"/>
      <c r="BU9" s="419"/>
      <c r="BV9" s="417">
        <v>-463390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12.9</v>
      </c>
      <c r="CU9" s="415"/>
      <c r="CV9" s="415"/>
      <c r="CW9" s="415"/>
      <c r="CX9" s="415"/>
      <c r="CY9" s="415"/>
      <c r="CZ9" s="415"/>
      <c r="DA9" s="416"/>
      <c r="DB9" s="414">
        <v>12.3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49269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1261781</v>
      </c>
      <c r="BO10" s="418"/>
      <c r="BP10" s="418"/>
      <c r="BQ10" s="418"/>
      <c r="BR10" s="418"/>
      <c r="BS10" s="418"/>
      <c r="BT10" s="418"/>
      <c r="BU10" s="419"/>
      <c r="BV10" s="417">
        <v>333274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49498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418107</v>
      </c>
      <c r="BO12" s="418"/>
      <c r="BP12" s="418"/>
      <c r="BQ12" s="418"/>
      <c r="BR12" s="418"/>
      <c r="BS12" s="418"/>
      <c r="BT12" s="418"/>
      <c r="BU12" s="419"/>
      <c r="BV12" s="417">
        <v>690283</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49035</v>
      </c>
      <c r="S13" s="499"/>
      <c r="T13" s="499"/>
      <c r="U13" s="499"/>
      <c r="V13" s="500"/>
      <c r="W13" s="433" t="s">
        <v>123</v>
      </c>
      <c r="X13" s="434"/>
      <c r="Y13" s="434"/>
      <c r="Z13" s="434"/>
      <c r="AA13" s="434"/>
      <c r="AB13" s="424"/>
      <c r="AC13" s="468">
        <v>1433</v>
      </c>
      <c r="AD13" s="469"/>
      <c r="AE13" s="469"/>
      <c r="AF13" s="469"/>
      <c r="AG13" s="508"/>
      <c r="AH13" s="468">
        <v>1361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869058</v>
      </c>
      <c r="BO13" s="418"/>
      <c r="BP13" s="418"/>
      <c r="BQ13" s="418"/>
      <c r="BR13" s="418"/>
      <c r="BS13" s="418"/>
      <c r="BT13" s="418"/>
      <c r="BU13" s="419"/>
      <c r="BV13" s="417">
        <v>-820399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8.1999999999999993</v>
      </c>
      <c r="CU13" s="415"/>
      <c r="CV13" s="415"/>
      <c r="CW13" s="415"/>
      <c r="CX13" s="415"/>
      <c r="CY13" s="415"/>
      <c r="CZ13" s="415"/>
      <c r="DA13" s="416"/>
      <c r="DB13" s="414">
        <v>8.5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49829</v>
      </c>
      <c r="S14" s="499"/>
      <c r="T14" s="499"/>
      <c r="U14" s="499"/>
      <c r="V14" s="500"/>
      <c r="W14" s="407"/>
      <c r="X14" s="408"/>
      <c r="Y14" s="408"/>
      <c r="Z14" s="408"/>
      <c r="AA14" s="408"/>
      <c r="AB14" s="397"/>
      <c r="AC14" s="501">
        <v>6.1</v>
      </c>
      <c r="AD14" s="502"/>
      <c r="AE14" s="502"/>
      <c r="AF14" s="502"/>
      <c r="AG14" s="503"/>
      <c r="AH14" s="501">
        <v>5.6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38.200000000000003</v>
      </c>
      <c r="CU14" s="513"/>
      <c r="CV14" s="513"/>
      <c r="CW14" s="513"/>
      <c r="CX14" s="513"/>
      <c r="CY14" s="513"/>
      <c r="CZ14" s="513"/>
      <c r="DA14" s="514"/>
      <c r="DB14" s="512">
        <v>46.2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49399</v>
      </c>
      <c r="S15" s="499"/>
      <c r="T15" s="499"/>
      <c r="U15" s="499"/>
      <c r="V15" s="500"/>
      <c r="W15" s="433" t="s">
        <v>130</v>
      </c>
      <c r="X15" s="434"/>
      <c r="Y15" s="434"/>
      <c r="Z15" s="434"/>
      <c r="AA15" s="434"/>
      <c r="AB15" s="424"/>
      <c r="AC15" s="468">
        <v>6043</v>
      </c>
      <c r="AD15" s="469"/>
      <c r="AE15" s="469"/>
      <c r="AF15" s="469"/>
      <c r="AG15" s="508"/>
      <c r="AH15" s="468">
        <v>6347</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6108543</v>
      </c>
      <c r="BO15" s="381"/>
      <c r="BP15" s="381"/>
      <c r="BQ15" s="381"/>
      <c r="BR15" s="381"/>
      <c r="BS15" s="381"/>
      <c r="BT15" s="381"/>
      <c r="BU15" s="382"/>
      <c r="BV15" s="380">
        <v>6699798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25.8</v>
      </c>
      <c r="AD16" s="502"/>
      <c r="AE16" s="502"/>
      <c r="AF16" s="502"/>
      <c r="AG16" s="503"/>
      <c r="AH16" s="501">
        <v>26.2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8473144</v>
      </c>
      <c r="BO16" s="418"/>
      <c r="BP16" s="418"/>
      <c r="BQ16" s="418"/>
      <c r="BR16" s="418"/>
      <c r="BS16" s="418"/>
      <c r="BT16" s="418"/>
      <c r="BU16" s="419"/>
      <c r="BV16" s="417">
        <v>8512014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15925</v>
      </c>
      <c r="AD17" s="469"/>
      <c r="AE17" s="469"/>
      <c r="AF17" s="469"/>
      <c r="AG17" s="508"/>
      <c r="AH17" s="468">
        <v>16562</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7769345</v>
      </c>
      <c r="BO17" s="418"/>
      <c r="BP17" s="418"/>
      <c r="BQ17" s="418"/>
      <c r="BR17" s="418"/>
      <c r="BS17" s="418"/>
      <c r="BT17" s="418"/>
      <c r="BU17" s="419"/>
      <c r="BV17" s="417">
        <v>8574797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94.62</v>
      </c>
      <c r="M18" s="530"/>
      <c r="N18" s="530"/>
      <c r="O18" s="530"/>
      <c r="P18" s="530"/>
      <c r="Q18" s="530"/>
      <c r="R18" s="531"/>
      <c r="S18" s="531"/>
      <c r="T18" s="531"/>
      <c r="U18" s="531"/>
      <c r="V18" s="532"/>
      <c r="W18" s="435"/>
      <c r="X18" s="436"/>
      <c r="Y18" s="436"/>
      <c r="Z18" s="436"/>
      <c r="AA18" s="436"/>
      <c r="AB18" s="427"/>
      <c r="AC18" s="533">
        <v>68.099999999999994</v>
      </c>
      <c r="AD18" s="534"/>
      <c r="AE18" s="534"/>
      <c r="AF18" s="534"/>
      <c r="AG18" s="535"/>
      <c r="AH18" s="533">
        <v>68.2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10118505</v>
      </c>
      <c r="BO18" s="418"/>
      <c r="BP18" s="418"/>
      <c r="BQ18" s="418"/>
      <c r="BR18" s="418"/>
      <c r="BS18" s="418"/>
      <c r="BT18" s="418"/>
      <c r="BU18" s="419"/>
      <c r="BV18" s="417">
        <v>10108092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509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13497005</v>
      </c>
      <c r="BO19" s="418"/>
      <c r="BP19" s="418"/>
      <c r="BQ19" s="418"/>
      <c r="BR19" s="418"/>
      <c r="BS19" s="418"/>
      <c r="BT19" s="418"/>
      <c r="BU19" s="419"/>
      <c r="BV19" s="417">
        <v>14197793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18677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18865798</v>
      </c>
      <c r="BO23" s="418"/>
      <c r="BP23" s="418"/>
      <c r="BQ23" s="418"/>
      <c r="BR23" s="418"/>
      <c r="BS23" s="418"/>
      <c r="BT23" s="418"/>
      <c r="BU23" s="419"/>
      <c r="BV23" s="417">
        <v>18909083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8000</v>
      </c>
      <c r="R24" s="469"/>
      <c r="S24" s="469"/>
      <c r="T24" s="469"/>
      <c r="U24" s="469"/>
      <c r="V24" s="508"/>
      <c r="W24" s="563"/>
      <c r="X24" s="551"/>
      <c r="Y24" s="552"/>
      <c r="Z24" s="467" t="s">
        <v>153</v>
      </c>
      <c r="AA24" s="447"/>
      <c r="AB24" s="447"/>
      <c r="AC24" s="447"/>
      <c r="AD24" s="447"/>
      <c r="AE24" s="447"/>
      <c r="AF24" s="447"/>
      <c r="AG24" s="448"/>
      <c r="AH24" s="468">
        <v>325</v>
      </c>
      <c r="AI24" s="469"/>
      <c r="AJ24" s="469"/>
      <c r="AK24" s="469"/>
      <c r="AL24" s="508"/>
      <c r="AM24" s="468">
        <v>1027650</v>
      </c>
      <c r="AN24" s="469"/>
      <c r="AO24" s="469"/>
      <c r="AP24" s="469"/>
      <c r="AQ24" s="469"/>
      <c r="AR24" s="508"/>
      <c r="AS24" s="468">
        <v>3162</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16133376</v>
      </c>
      <c r="BO24" s="418"/>
      <c r="BP24" s="418"/>
      <c r="BQ24" s="418"/>
      <c r="BR24" s="418"/>
      <c r="BS24" s="418"/>
      <c r="BT24" s="418"/>
      <c r="BU24" s="419"/>
      <c r="BV24" s="417">
        <v>15954147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6600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736701</v>
      </c>
      <c r="BO25" s="381"/>
      <c r="BP25" s="381"/>
      <c r="BQ25" s="381"/>
      <c r="BR25" s="381"/>
      <c r="BS25" s="381"/>
      <c r="BT25" s="381"/>
      <c r="BU25" s="382"/>
      <c r="BV25" s="380">
        <v>775549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6000</v>
      </c>
      <c r="R26" s="469"/>
      <c r="S26" s="469"/>
      <c r="T26" s="469"/>
      <c r="U26" s="469"/>
      <c r="V26" s="508"/>
      <c r="W26" s="563"/>
      <c r="X26" s="551"/>
      <c r="Y26" s="552"/>
      <c r="Z26" s="467" t="s">
        <v>159</v>
      </c>
      <c r="AA26" s="573"/>
      <c r="AB26" s="573"/>
      <c r="AC26" s="573"/>
      <c r="AD26" s="573"/>
      <c r="AE26" s="573"/>
      <c r="AF26" s="573"/>
      <c r="AG26" s="574"/>
      <c r="AH26" s="468">
        <v>5</v>
      </c>
      <c r="AI26" s="469"/>
      <c r="AJ26" s="469"/>
      <c r="AK26" s="469"/>
      <c r="AL26" s="508"/>
      <c r="AM26" s="468">
        <v>13535</v>
      </c>
      <c r="AN26" s="469"/>
      <c r="AO26" s="469"/>
      <c r="AP26" s="469"/>
      <c r="AQ26" s="469"/>
      <c r="AR26" s="508"/>
      <c r="AS26" s="468">
        <v>2707</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3630</v>
      </c>
      <c r="R27" s="469"/>
      <c r="S27" s="469"/>
      <c r="T27" s="469"/>
      <c r="U27" s="469"/>
      <c r="V27" s="508"/>
      <c r="W27" s="563"/>
      <c r="X27" s="551"/>
      <c r="Y27" s="552"/>
      <c r="Z27" s="467" t="s">
        <v>162</v>
      </c>
      <c r="AA27" s="447"/>
      <c r="AB27" s="447"/>
      <c r="AC27" s="447"/>
      <c r="AD27" s="447"/>
      <c r="AE27" s="447"/>
      <c r="AF27" s="447"/>
      <c r="AG27" s="448"/>
      <c r="AH27" s="468">
        <v>36</v>
      </c>
      <c r="AI27" s="469"/>
      <c r="AJ27" s="469"/>
      <c r="AK27" s="469"/>
      <c r="AL27" s="508"/>
      <c r="AM27" s="468">
        <v>94608</v>
      </c>
      <c r="AN27" s="469"/>
      <c r="AO27" s="469"/>
      <c r="AP27" s="469"/>
      <c r="AQ27" s="469"/>
      <c r="AR27" s="508"/>
      <c r="AS27" s="468">
        <v>2628</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101251</v>
      </c>
      <c r="BO27" s="587"/>
      <c r="BP27" s="587"/>
      <c r="BQ27" s="587"/>
      <c r="BR27" s="587"/>
      <c r="BS27" s="587"/>
      <c r="BT27" s="587"/>
      <c r="BU27" s="588"/>
      <c r="BV27" s="586">
        <v>130497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3240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3995616</v>
      </c>
      <c r="BO28" s="381"/>
      <c r="BP28" s="381"/>
      <c r="BQ28" s="381"/>
      <c r="BR28" s="381"/>
      <c r="BS28" s="381"/>
      <c r="BT28" s="381"/>
      <c r="BU28" s="382"/>
      <c r="BV28" s="380">
        <v>3151942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15</v>
      </c>
      <c r="M29" s="469"/>
      <c r="N29" s="469"/>
      <c r="O29" s="469"/>
      <c r="P29" s="508"/>
      <c r="Q29" s="468">
        <v>3000</v>
      </c>
      <c r="R29" s="469"/>
      <c r="S29" s="469"/>
      <c r="T29" s="469"/>
      <c r="U29" s="469"/>
      <c r="V29" s="508"/>
      <c r="W29" s="564"/>
      <c r="X29" s="565"/>
      <c r="Y29" s="566"/>
      <c r="Z29" s="467" t="s">
        <v>169</v>
      </c>
      <c r="AA29" s="447"/>
      <c r="AB29" s="447"/>
      <c r="AC29" s="447"/>
      <c r="AD29" s="447"/>
      <c r="AE29" s="447"/>
      <c r="AF29" s="447"/>
      <c r="AG29" s="448"/>
      <c r="AH29" s="468">
        <v>361</v>
      </c>
      <c r="AI29" s="469"/>
      <c r="AJ29" s="469"/>
      <c r="AK29" s="469"/>
      <c r="AL29" s="508"/>
      <c r="AM29" s="468">
        <v>1122258</v>
      </c>
      <c r="AN29" s="469"/>
      <c r="AO29" s="469"/>
      <c r="AP29" s="469"/>
      <c r="AQ29" s="469"/>
      <c r="AR29" s="508"/>
      <c r="AS29" s="468">
        <v>3109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1115104</v>
      </c>
      <c r="BO29" s="418"/>
      <c r="BP29" s="418"/>
      <c r="BQ29" s="418"/>
      <c r="BR29" s="418"/>
      <c r="BS29" s="418"/>
      <c r="BT29" s="418"/>
      <c r="BU29" s="419"/>
      <c r="BV29" s="417">
        <v>1108348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418336</v>
      </c>
      <c r="BO30" s="587"/>
      <c r="BP30" s="587"/>
      <c r="BQ30" s="587"/>
      <c r="BR30" s="587"/>
      <c r="BS30" s="587"/>
      <c r="BT30" s="587"/>
      <c r="BU30" s="588"/>
      <c r="BV30" s="586">
        <v>300608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上水道事業会計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簡易水道等事業特別会計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駿東伊豆地区消防組合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伊豆の国市土地開発公社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楠木及び天野揚水場管理特別会計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駿豆学園管理組合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大仁まごごろ市場</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静岡県市町総合事務組合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伊豆保健医療センター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三島市外五ヶ市町箱根山組合</v>
      </c>
      <c r="BZ37" s="599"/>
      <c r="CA37" s="599"/>
      <c r="CB37" s="599"/>
      <c r="CC37" s="599"/>
      <c r="CD37" s="599"/>
      <c r="CE37" s="599"/>
      <c r="CF37" s="599"/>
      <c r="CG37" s="599"/>
      <c r="CH37" s="599"/>
      <c r="CI37" s="599"/>
      <c r="CJ37" s="599"/>
      <c r="CK37" s="599"/>
      <c r="CL37" s="599"/>
      <c r="CM37" s="599"/>
      <c r="CN37" s="167"/>
      <c r="CO37" s="598">
        <f t="shared" si="3"/>
        <v>20</v>
      </c>
      <c r="CP37" s="598"/>
      <c r="CQ37" s="599" t="str">
        <f>IF('各会計、関係団体の財政状況及び健全化判断比率'!BS10="","",'各会計、関係団体の財政状況及び健全化判断比率'!BS10)</f>
        <v>ＦＭいずのくに</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静岡県後期高齢者医療広域連合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静岡県後期高齢者医療広域連合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静岡県地方税滞納整理機構</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伊豆市伊豆の国市廃棄物処理施設組合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H28"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526</v>
      </c>
      <c r="D34" s="1184"/>
      <c r="E34" s="1185"/>
      <c r="F34" s="32">
        <v>5.79</v>
      </c>
      <c r="G34" s="33">
        <v>6.06</v>
      </c>
      <c r="H34" s="33">
        <v>6.41</v>
      </c>
      <c r="I34" s="33">
        <v>7.72</v>
      </c>
      <c r="J34" s="34">
        <v>6.86</v>
      </c>
      <c r="K34" s="22"/>
      <c r="L34" s="22"/>
      <c r="M34" s="22"/>
      <c r="N34" s="22"/>
      <c r="O34" s="22"/>
      <c r="P34" s="22"/>
    </row>
    <row r="35" spans="1:16" ht="39" customHeight="1" x14ac:dyDescent="0.15">
      <c r="A35" s="22"/>
      <c r="B35" s="35"/>
      <c r="C35" s="1178" t="s">
        <v>527</v>
      </c>
      <c r="D35" s="1179"/>
      <c r="E35" s="1180"/>
      <c r="F35" s="36">
        <v>6.05</v>
      </c>
      <c r="G35" s="37">
        <v>7.22</v>
      </c>
      <c r="H35" s="37">
        <v>7.25</v>
      </c>
      <c r="I35" s="37">
        <v>3.23</v>
      </c>
      <c r="J35" s="38">
        <v>3.59</v>
      </c>
      <c r="K35" s="22"/>
      <c r="L35" s="22"/>
      <c r="M35" s="22"/>
      <c r="N35" s="22"/>
      <c r="O35" s="22"/>
      <c r="P35" s="22"/>
    </row>
    <row r="36" spans="1:16" ht="39" customHeight="1" x14ac:dyDescent="0.15">
      <c r="A36" s="22"/>
      <c r="B36" s="35"/>
      <c r="C36" s="1178" t="s">
        <v>528</v>
      </c>
      <c r="D36" s="1179"/>
      <c r="E36" s="1180"/>
      <c r="F36" s="36">
        <v>2.02</v>
      </c>
      <c r="G36" s="37">
        <v>0.55000000000000004</v>
      </c>
      <c r="H36" s="37">
        <v>1.24</v>
      </c>
      <c r="I36" s="37">
        <v>1.55</v>
      </c>
      <c r="J36" s="38">
        <v>2.3199999999999998</v>
      </c>
      <c r="K36" s="22"/>
      <c r="L36" s="22"/>
      <c r="M36" s="22"/>
      <c r="N36" s="22"/>
      <c r="O36" s="22"/>
      <c r="P36" s="22"/>
    </row>
    <row r="37" spans="1:16" ht="39" customHeight="1" x14ac:dyDescent="0.15">
      <c r="A37" s="22"/>
      <c r="B37" s="35"/>
      <c r="C37" s="1178" t="s">
        <v>529</v>
      </c>
      <c r="D37" s="1179"/>
      <c r="E37" s="1180"/>
      <c r="F37" s="36">
        <v>0.59</v>
      </c>
      <c r="G37" s="37">
        <v>0.48</v>
      </c>
      <c r="H37" s="37">
        <v>0.26</v>
      </c>
      <c r="I37" s="37">
        <v>0.75</v>
      </c>
      <c r="J37" s="38">
        <v>1.1599999999999999</v>
      </c>
      <c r="K37" s="22"/>
      <c r="L37" s="22"/>
      <c r="M37" s="22"/>
      <c r="N37" s="22"/>
      <c r="O37" s="22"/>
      <c r="P37" s="22"/>
    </row>
    <row r="38" spans="1:16" ht="39" customHeight="1" x14ac:dyDescent="0.15">
      <c r="A38" s="22"/>
      <c r="B38" s="35"/>
      <c r="C38" s="1178" t="s">
        <v>530</v>
      </c>
      <c r="D38" s="1179"/>
      <c r="E38" s="1180"/>
      <c r="F38" s="36">
        <v>0.59</v>
      </c>
      <c r="G38" s="37">
        <v>0.26</v>
      </c>
      <c r="H38" s="37">
        <v>0.13</v>
      </c>
      <c r="I38" s="37">
        <v>0.31</v>
      </c>
      <c r="J38" s="38">
        <v>0.17</v>
      </c>
      <c r="K38" s="22"/>
      <c r="L38" s="22"/>
      <c r="M38" s="22"/>
      <c r="N38" s="22"/>
      <c r="O38" s="22"/>
      <c r="P38" s="22"/>
    </row>
    <row r="39" spans="1:16" ht="39" customHeight="1" x14ac:dyDescent="0.15">
      <c r="A39" s="22"/>
      <c r="B39" s="35"/>
      <c r="C39" s="1178" t="s">
        <v>531</v>
      </c>
      <c r="D39" s="1179"/>
      <c r="E39" s="1180"/>
      <c r="F39" s="36">
        <v>0.02</v>
      </c>
      <c r="G39" s="37">
        <v>0.04</v>
      </c>
      <c r="H39" s="37">
        <v>0.01</v>
      </c>
      <c r="I39" s="37">
        <v>0.03</v>
      </c>
      <c r="J39" s="38">
        <v>0.04</v>
      </c>
      <c r="K39" s="22"/>
      <c r="L39" s="22"/>
      <c r="M39" s="22"/>
      <c r="N39" s="22"/>
      <c r="O39" s="22"/>
      <c r="P39" s="22"/>
    </row>
    <row r="40" spans="1:16" ht="39" customHeight="1" x14ac:dyDescent="0.15">
      <c r="A40" s="22"/>
      <c r="B40" s="35"/>
      <c r="C40" s="1178" t="s">
        <v>532</v>
      </c>
      <c r="D40" s="1179"/>
      <c r="E40" s="1180"/>
      <c r="F40" s="36">
        <v>0.02</v>
      </c>
      <c r="G40" s="37">
        <v>0.03</v>
      </c>
      <c r="H40" s="37">
        <v>0.04</v>
      </c>
      <c r="I40" s="37">
        <v>3.63</v>
      </c>
      <c r="J40" s="38">
        <v>0.03</v>
      </c>
      <c r="K40" s="22"/>
      <c r="L40" s="22"/>
      <c r="M40" s="22"/>
      <c r="N40" s="22"/>
      <c r="O40" s="22"/>
      <c r="P40" s="22"/>
    </row>
    <row r="41" spans="1:16" ht="39" customHeight="1" x14ac:dyDescent="0.15">
      <c r="A41" s="22"/>
      <c r="B41" s="35"/>
      <c r="C41" s="1178" t="s">
        <v>533</v>
      </c>
      <c r="D41" s="1179"/>
      <c r="E41" s="1180"/>
      <c r="F41" s="36">
        <v>0.12</v>
      </c>
      <c r="G41" s="37">
        <v>0</v>
      </c>
      <c r="H41" s="37">
        <v>0.01</v>
      </c>
      <c r="I41" s="37">
        <v>0.01</v>
      </c>
      <c r="J41" s="38">
        <v>0</v>
      </c>
      <c r="K41" s="22"/>
      <c r="L41" s="22"/>
      <c r="M41" s="22"/>
      <c r="N41" s="22"/>
      <c r="O41" s="22"/>
      <c r="P41" s="22"/>
    </row>
    <row r="42" spans="1:16" ht="39" customHeight="1" x14ac:dyDescent="0.15">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535</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1671</v>
      </c>
      <c r="L45" s="60">
        <v>1797</v>
      </c>
      <c r="M45" s="60">
        <v>1864</v>
      </c>
      <c r="N45" s="60">
        <v>1819</v>
      </c>
      <c r="O45" s="61">
        <v>1767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499</v>
      </c>
      <c r="L48" s="64">
        <v>422</v>
      </c>
      <c r="M48" s="64">
        <v>405</v>
      </c>
      <c r="N48" s="64">
        <v>414</v>
      </c>
      <c r="O48" s="65">
        <v>394</v>
      </c>
      <c r="P48" s="48"/>
      <c r="Q48" s="48"/>
      <c r="R48" s="48"/>
      <c r="S48" s="48"/>
      <c r="T48" s="48"/>
      <c r="U48" s="48"/>
    </row>
    <row r="49" spans="1:21" ht="30.75" customHeight="1" x14ac:dyDescent="0.15">
      <c r="A49" s="48"/>
      <c r="B49" s="1196"/>
      <c r="C49" s="1197"/>
      <c r="D49" s="62"/>
      <c r="E49" s="1188" t="s">
        <v>16</v>
      </c>
      <c r="F49" s="1188"/>
      <c r="G49" s="1188"/>
      <c r="H49" s="1188"/>
      <c r="I49" s="1188"/>
      <c r="J49" s="1189"/>
      <c r="K49" s="63">
        <v>37</v>
      </c>
      <c r="L49" s="64">
        <v>36</v>
      </c>
      <c r="M49" s="64">
        <v>32</v>
      </c>
      <c r="N49" s="64">
        <v>45</v>
      </c>
      <c r="O49" s="65">
        <v>11</v>
      </c>
      <c r="P49" s="48"/>
      <c r="Q49" s="48"/>
      <c r="R49" s="48"/>
      <c r="S49" s="48"/>
      <c r="T49" s="48"/>
      <c r="U49" s="48"/>
    </row>
    <row r="50" spans="1:21" ht="30.75" customHeight="1" x14ac:dyDescent="0.15">
      <c r="A50" s="48"/>
      <c r="B50" s="1196"/>
      <c r="C50" s="1197"/>
      <c r="D50" s="62"/>
      <c r="E50" s="1188" t="s">
        <v>17</v>
      </c>
      <c r="F50" s="1188"/>
      <c r="G50" s="1188"/>
      <c r="H50" s="1188"/>
      <c r="I50" s="1188"/>
      <c r="J50" s="1189"/>
      <c r="K50" s="63">
        <v>21</v>
      </c>
      <c r="L50" s="64">
        <v>21</v>
      </c>
      <c r="M50" s="64">
        <v>20</v>
      </c>
      <c r="N50" s="64">
        <v>1</v>
      </c>
      <c r="O50" s="65">
        <v>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1313</v>
      </c>
      <c r="L52" s="64">
        <v>1354</v>
      </c>
      <c r="M52" s="64">
        <v>1437</v>
      </c>
      <c r="N52" s="64">
        <v>1380</v>
      </c>
      <c r="O52" s="65">
        <v>1354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915</v>
      </c>
      <c r="L53" s="69">
        <v>922</v>
      </c>
      <c r="M53" s="69">
        <v>884</v>
      </c>
      <c r="N53" s="69">
        <v>899</v>
      </c>
      <c r="O53" s="70">
        <v>820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view="pageBreakPreview" topLeftCell="A22"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18954</v>
      </c>
      <c r="J41" s="83">
        <v>19072</v>
      </c>
      <c r="K41" s="83">
        <v>19095</v>
      </c>
      <c r="L41" s="83">
        <v>18909</v>
      </c>
      <c r="M41" s="84">
        <v>18866</v>
      </c>
    </row>
    <row r="42" spans="2:13" ht="27.75" customHeight="1" x14ac:dyDescent="0.15">
      <c r="B42" s="1204"/>
      <c r="C42" s="1205"/>
      <c r="D42" s="85"/>
      <c r="E42" s="1210" t="s">
        <v>26</v>
      </c>
      <c r="F42" s="1210"/>
      <c r="G42" s="1210"/>
      <c r="H42" s="1211"/>
      <c r="I42" s="86">
        <v>44</v>
      </c>
      <c r="J42" s="87">
        <v>24</v>
      </c>
      <c r="K42" s="87">
        <v>5</v>
      </c>
      <c r="L42" s="87">
        <v>4</v>
      </c>
      <c r="M42" s="88">
        <v>3</v>
      </c>
    </row>
    <row r="43" spans="2:13" ht="27.75" customHeight="1" x14ac:dyDescent="0.15">
      <c r="B43" s="1204"/>
      <c r="C43" s="1205"/>
      <c r="D43" s="85"/>
      <c r="E43" s="1210" t="s">
        <v>27</v>
      </c>
      <c r="F43" s="1210"/>
      <c r="G43" s="1210"/>
      <c r="H43" s="1211"/>
      <c r="I43" s="86">
        <v>3993</v>
      </c>
      <c r="J43" s="87">
        <v>3817</v>
      </c>
      <c r="K43" s="87">
        <v>3718</v>
      </c>
      <c r="L43" s="87">
        <v>3619</v>
      </c>
      <c r="M43" s="88">
        <v>3549</v>
      </c>
    </row>
    <row r="44" spans="2:13" ht="27.75" customHeight="1" x14ac:dyDescent="0.15">
      <c r="B44" s="1204"/>
      <c r="C44" s="1205"/>
      <c r="D44" s="85"/>
      <c r="E44" s="1210" t="s">
        <v>28</v>
      </c>
      <c r="F44" s="1210"/>
      <c r="G44" s="1210"/>
      <c r="H44" s="1211"/>
      <c r="I44" s="86">
        <v>437</v>
      </c>
      <c r="J44" s="87">
        <v>417</v>
      </c>
      <c r="K44" s="87">
        <v>482</v>
      </c>
      <c r="L44" s="87">
        <v>606</v>
      </c>
      <c r="M44" s="88">
        <v>585</v>
      </c>
    </row>
    <row r="45" spans="2:13" ht="27.75" customHeight="1" x14ac:dyDescent="0.15">
      <c r="B45" s="1204"/>
      <c r="C45" s="1205"/>
      <c r="D45" s="85"/>
      <c r="E45" s="1210" t="s">
        <v>29</v>
      </c>
      <c r="F45" s="1210"/>
      <c r="G45" s="1210"/>
      <c r="H45" s="1211"/>
      <c r="I45" s="86">
        <v>2805</v>
      </c>
      <c r="J45" s="87">
        <v>2727</v>
      </c>
      <c r="K45" s="87">
        <v>2751</v>
      </c>
      <c r="L45" s="87">
        <v>2653</v>
      </c>
      <c r="M45" s="88">
        <v>2785</v>
      </c>
    </row>
    <row r="46" spans="2:13" ht="27.75" customHeight="1" x14ac:dyDescent="0.15">
      <c r="B46" s="1204"/>
      <c r="C46" s="1205"/>
      <c r="D46" s="89"/>
      <c r="E46" s="1210" t="s">
        <v>30</v>
      </c>
      <c r="F46" s="1210"/>
      <c r="G46" s="1210"/>
      <c r="H46" s="1211"/>
      <c r="I46" s="86">
        <v>647</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4860</v>
      </c>
      <c r="J50" s="87">
        <v>4675</v>
      </c>
      <c r="K50" s="87">
        <v>5321</v>
      </c>
      <c r="L50" s="87">
        <v>4995</v>
      </c>
      <c r="M50" s="88">
        <v>6124</v>
      </c>
    </row>
    <row r="51" spans="2:13" ht="27.75" customHeight="1" x14ac:dyDescent="0.15">
      <c r="B51" s="1204"/>
      <c r="C51" s="1205"/>
      <c r="D51" s="85"/>
      <c r="E51" s="1210" t="s">
        <v>36</v>
      </c>
      <c r="F51" s="1210"/>
      <c r="G51" s="1210"/>
      <c r="H51" s="1211"/>
      <c r="I51" s="86">
        <v>286</v>
      </c>
      <c r="J51" s="87">
        <v>281</v>
      </c>
      <c r="K51" s="87">
        <v>261</v>
      </c>
      <c r="L51" s="87">
        <v>266</v>
      </c>
      <c r="M51" s="88">
        <v>215</v>
      </c>
    </row>
    <row r="52" spans="2:13" ht="27.75" customHeight="1" x14ac:dyDescent="0.15">
      <c r="B52" s="1206"/>
      <c r="C52" s="1207"/>
      <c r="D52" s="85"/>
      <c r="E52" s="1210" t="s">
        <v>37</v>
      </c>
      <c r="F52" s="1210"/>
      <c r="G52" s="1210"/>
      <c r="H52" s="1211"/>
      <c r="I52" s="86">
        <v>14778</v>
      </c>
      <c r="J52" s="87">
        <v>15357</v>
      </c>
      <c r="K52" s="87">
        <v>15474</v>
      </c>
      <c r="L52" s="87">
        <v>15535</v>
      </c>
      <c r="M52" s="88">
        <v>15525</v>
      </c>
    </row>
    <row r="53" spans="2:13" ht="27.75" customHeight="1" thickBot="1" x14ac:dyDescent="0.2">
      <c r="B53" s="1217" t="s">
        <v>21</v>
      </c>
      <c r="C53" s="1218"/>
      <c r="D53" s="92"/>
      <c r="E53" s="1219" t="s">
        <v>38</v>
      </c>
      <c r="F53" s="1219"/>
      <c r="G53" s="1219"/>
      <c r="H53" s="1220"/>
      <c r="I53" s="93">
        <v>6956</v>
      </c>
      <c r="J53" s="94">
        <v>5745</v>
      </c>
      <c r="K53" s="94">
        <v>4997</v>
      </c>
      <c r="L53" s="94">
        <v>4995</v>
      </c>
      <c r="M53" s="95">
        <v>3923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4"/>
      <c r="H50" s="1245"/>
      <c r="I50" s="1245"/>
      <c r="J50" s="1246"/>
      <c r="K50" s="356" t="s">
        <v>518</v>
      </c>
      <c r="L50" s="356" t="s">
        <v>519</v>
      </c>
      <c r="M50" s="356" t="s">
        <v>520</v>
      </c>
      <c r="N50" s="356" t="s">
        <v>521</v>
      </c>
      <c r="O50" s="356" t="s">
        <v>522</v>
      </c>
    </row>
    <row r="51" spans="1:17" x14ac:dyDescent="0.15">
      <c r="B51" s="250"/>
      <c r="C51" s="246"/>
      <c r="D51" s="246"/>
      <c r="E51" s="246"/>
      <c r="F51" s="246"/>
      <c r="G51" s="1247" t="s">
        <v>559</v>
      </c>
      <c r="H51" s="1248"/>
      <c r="I51" s="1253" t="s">
        <v>560</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565</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561</v>
      </c>
      <c r="H55" s="1228"/>
      <c r="I55" s="1233" t="s">
        <v>560</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565</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35" t="s">
        <v>566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4"/>
      <c r="H72" s="1245"/>
      <c r="I72" s="1245"/>
      <c r="J72" s="1246"/>
      <c r="K72" s="356" t="s">
        <v>518</v>
      </c>
      <c r="L72" s="356" t="s">
        <v>519</v>
      </c>
      <c r="M72" s="356" t="s">
        <v>520</v>
      </c>
      <c r="N72" s="356" t="s">
        <v>521</v>
      </c>
      <c r="O72" s="356" t="s">
        <v>522</v>
      </c>
    </row>
    <row r="73" spans="2:30" x14ac:dyDescent="0.15">
      <c r="B73" s="250"/>
      <c r="C73" s="246"/>
      <c r="D73" s="246"/>
      <c r="E73" s="246"/>
      <c r="F73" s="246"/>
      <c r="G73" s="1247" t="s">
        <v>559</v>
      </c>
      <c r="H73" s="1248"/>
      <c r="I73" s="1253" t="s">
        <v>560</v>
      </c>
      <c r="J73" s="1253"/>
      <c r="K73" s="1234">
        <v>66.3</v>
      </c>
      <c r="L73" s="1234">
        <v>54.7</v>
      </c>
      <c r="M73" s="1221">
        <v>47.6</v>
      </c>
      <c r="N73" s="1221">
        <v>46.2</v>
      </c>
      <c r="O73" s="1221">
        <v>38.200000000000003</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564</v>
      </c>
      <c r="J75" s="1233"/>
      <c r="K75" s="1225">
        <v>8.8000000000000007</v>
      </c>
      <c r="L75" s="1225">
        <v>8.6999999999999993</v>
      </c>
      <c r="M75" s="1225">
        <v>8.6</v>
      </c>
      <c r="N75" s="1225">
        <v>8.5</v>
      </c>
      <c r="O75" s="1225">
        <v>8.1999999999999993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561</v>
      </c>
      <c r="H77" s="1228"/>
      <c r="I77" s="1233" t="s">
        <v>560</v>
      </c>
      <c r="J77" s="1233"/>
      <c r="K77" s="1234">
        <v>76.2</v>
      </c>
      <c r="L77" s="1234">
        <v>65.3</v>
      </c>
      <c r="M77" s="1221">
        <v>60.8</v>
      </c>
      <c r="N77" s="1221">
        <v>41.5</v>
      </c>
      <c r="O77" s="1221">
        <v>36.6</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564</v>
      </c>
      <c r="J79" s="1223"/>
      <c r="K79" s="1224">
        <v>12.8</v>
      </c>
      <c r="L79" s="1224">
        <v>12</v>
      </c>
      <c r="M79" s="1224">
        <v>11.1</v>
      </c>
      <c r="N79" s="1224">
        <v>9.6</v>
      </c>
      <c r="O79" s="1224">
        <v>9.1999999999999993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view="pageBreakPreview" zoomScale="55"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47203</v>
      </c>
      <c r="E3" s="118"/>
      <c r="F3" s="119">
        <v>75709</v>
      </c>
      <c r="G3" s="120"/>
      <c r="H3" s="121"/>
    </row>
    <row r="4" spans="1:8" x14ac:dyDescent="0.15">
      <c r="A4" s="122"/>
      <c r="B4" s="123"/>
      <c r="C4" s="124"/>
      <c r="D4" s="125">
        <v>37406</v>
      </c>
      <c r="E4" s="126"/>
      <c r="F4" s="127">
        <v>35212</v>
      </c>
      <c r="G4" s="128"/>
      <c r="H4" s="129"/>
    </row>
    <row r="5" spans="1:8" x14ac:dyDescent="0.15">
      <c r="A5" s="110" t="s">
        <v>512</v>
      </c>
      <c r="B5" s="115"/>
      <c r="C5" s="116"/>
      <c r="D5" s="117">
        <v>48621</v>
      </c>
      <c r="E5" s="118"/>
      <c r="F5" s="119">
        <v>90961</v>
      </c>
      <c r="G5" s="120"/>
      <c r="H5" s="121"/>
    </row>
    <row r="6" spans="1:8" x14ac:dyDescent="0.15">
      <c r="A6" s="122"/>
      <c r="B6" s="123"/>
      <c r="C6" s="124"/>
      <c r="D6" s="125">
        <v>38327</v>
      </c>
      <c r="E6" s="126"/>
      <c r="F6" s="127">
        <v>37720</v>
      </c>
      <c r="G6" s="128"/>
      <c r="H6" s="129"/>
    </row>
    <row r="7" spans="1:8" x14ac:dyDescent="0.15">
      <c r="A7" s="110" t="s">
        <v>513</v>
      </c>
      <c r="B7" s="115"/>
      <c r="C7" s="116"/>
      <c r="D7" s="117">
        <v>40470</v>
      </c>
      <c r="E7" s="118"/>
      <c r="F7" s="119">
        <v>106614</v>
      </c>
      <c r="G7" s="120"/>
      <c r="H7" s="121"/>
    </row>
    <row r="8" spans="1:8" x14ac:dyDescent="0.15">
      <c r="A8" s="122"/>
      <c r="B8" s="123"/>
      <c r="C8" s="124"/>
      <c r="D8" s="125">
        <v>34110</v>
      </c>
      <c r="E8" s="126"/>
      <c r="F8" s="127">
        <v>45545</v>
      </c>
      <c r="G8" s="128"/>
      <c r="H8" s="129"/>
    </row>
    <row r="9" spans="1:8" x14ac:dyDescent="0.15">
      <c r="A9" s="110" t="s">
        <v>514</v>
      </c>
      <c r="B9" s="115"/>
      <c r="C9" s="116"/>
      <c r="D9" s="117">
        <v>40087</v>
      </c>
      <c r="E9" s="118"/>
      <c r="F9" s="119">
        <v>63727</v>
      </c>
      <c r="G9" s="120"/>
      <c r="H9" s="121"/>
    </row>
    <row r="10" spans="1:8" x14ac:dyDescent="0.15">
      <c r="A10" s="122"/>
      <c r="B10" s="123"/>
      <c r="C10" s="124"/>
      <c r="D10" s="125">
        <v>29150</v>
      </c>
      <c r="E10" s="126"/>
      <c r="F10" s="127">
        <v>34577</v>
      </c>
      <c r="G10" s="128"/>
      <c r="H10" s="129"/>
    </row>
    <row r="11" spans="1:8" x14ac:dyDescent="0.15">
      <c r="A11" s="110" t="s">
        <v>515</v>
      </c>
      <c r="B11" s="115"/>
      <c r="C11" s="116"/>
      <c r="D11" s="117">
        <v>43295</v>
      </c>
      <c r="E11" s="118"/>
      <c r="F11" s="119">
        <v>66954</v>
      </c>
      <c r="G11" s="120"/>
      <c r="H11" s="121"/>
    </row>
    <row r="12" spans="1:8" x14ac:dyDescent="0.15">
      <c r="A12" s="122"/>
      <c r="B12" s="123"/>
      <c r="C12" s="130"/>
      <c r="D12" s="125">
        <v>30751</v>
      </c>
      <c r="E12" s="126"/>
      <c r="F12" s="127">
        <v>37305</v>
      </c>
      <c r="G12" s="128"/>
      <c r="H12" s="129"/>
    </row>
    <row r="13" spans="1:8" x14ac:dyDescent="0.15">
      <c r="A13" s="110"/>
      <c r="B13" s="115"/>
      <c r="C13" s="131"/>
      <c r="D13" s="132">
        <v>43935</v>
      </c>
      <c r="E13" s="133"/>
      <c r="F13" s="134">
        <v>80793</v>
      </c>
      <c r="G13" s="135"/>
      <c r="H13" s="121"/>
    </row>
    <row r="14" spans="1:8" x14ac:dyDescent="0.15">
      <c r="A14" s="122"/>
      <c r="B14" s="123"/>
      <c r="C14" s="124"/>
      <c r="D14" s="125">
        <v>33949</v>
      </c>
      <c r="E14" s="126"/>
      <c r="F14" s="127">
        <v>38072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6.08</v>
      </c>
      <c r="C19" s="136">
        <f>ROUND(VALUE(SUBSTITUTE(実質収支比率等に係る経年分析!G$48,"▲","-")),2)</f>
        <v>7.26</v>
      </c>
      <c r="D19" s="136">
        <f>ROUND(VALUE(SUBSTITUTE(実質収支比率等に係る経年分析!H$48,"▲","-")),2)</f>
        <v>7.26</v>
      </c>
      <c r="E19" s="136">
        <f>ROUND(VALUE(SUBSTITUTE(実質収支比率等に係る経年分析!I$48,"▲","-")),2)</f>
        <v>3.28</v>
      </c>
      <c r="F19" s="136">
        <f>ROUND(VALUE(SUBSTITUTE(実質収支比率等に係る経年分析!J$48,"▲","-")),2)</f>
        <v>3.64</v>
      </c>
    </row>
    <row r="20" spans="1:11" x14ac:dyDescent="0.15">
      <c r="A20" s="136" t="s">
        <v>43</v>
      </c>
      <c r="B20" s="136">
        <f>ROUND(VALUE(SUBSTITUTE(実質収支比率等に係る経年分析!F$47,"▲","-")),2)</f>
        <v>26.93</v>
      </c>
      <c r="C20" s="136">
        <f>ROUND(VALUE(SUBSTITUTE(実質収支比率等に係る経年分析!G$47,"▲","-")),2)</f>
        <v>24.05</v>
      </c>
      <c r="D20" s="136">
        <f>ROUND(VALUE(SUBSTITUTE(実質収支比率等に係る経年分析!H$47,"▲","-")),2)</f>
        <v>29.63</v>
      </c>
      <c r="E20" s="136">
        <f>ROUND(VALUE(SUBSTITUTE(実質収支比率等に係る経年分析!I$47,"▲","-")),2)</f>
        <v>26.04</v>
      </c>
      <c r="F20" s="136">
        <f>ROUND(VALUE(SUBSTITUTE(実質収支比率等に係る経年分析!J$47,"▲","-")),2)</f>
        <v>34.450000000000003</v>
      </c>
    </row>
    <row r="21" spans="1:11" x14ac:dyDescent="0.15">
      <c r="A21" s="136" t="s">
        <v>44</v>
      </c>
      <c r="B21" s="136">
        <f>IF(ISNUMBER(VALUE(SUBSTITUTE(実質収支比率等に係る経年分析!F$49,"▲","-"))),ROUND(VALUE(SUBSTITUTE(実質収支比率等に係る経年分析!F$49,"▲","-")),2),NA())</f>
        <v>-3.42</v>
      </c>
      <c r="C21" s="136">
        <f>IF(ISNUMBER(VALUE(SUBSTITUTE(実質収支比率等に係る経年分析!G$49,"▲","-"))),ROUND(VALUE(SUBSTITUTE(実質収支比率等に係る経年分析!G$49,"▲","-")),2),NA())</f>
        <v>-1.62</v>
      </c>
      <c r="D21" s="136">
        <f>IF(ISNUMBER(VALUE(SUBSTITUTE(実質収支比率等に係る経年分析!H$49,"▲","-"))),ROUND(VALUE(SUBSTITUTE(実質収支比率等に係る経年分析!H$49,"▲","-")),2),NA())</f>
        <v>5.78</v>
      </c>
      <c r="E21" s="136">
        <f>IF(ISNUMBER(VALUE(SUBSTITUTE(実質収支比率等に係る経年分析!I$49,"▲","-"))),ROUND(VALUE(SUBSTITUTE(実質収支比率等に係る経年分析!I$49,"▲","-")),2),NA())</f>
        <v>-6.78</v>
      </c>
      <c r="F21" s="136">
        <f>IF(ISNUMBER(VALUE(SUBSTITUTE(実質収支比率等に係る経年分析!J$49,"▲","-"))),ROUND(VALUE(SUBSTITUTE(実質収支比率等に係る経年分析!J$49,"▲","-")),2),NA())</f>
        <v>7.49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簡易水道等事業特別会計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3.63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楠木及び天野揚水場管理特別会計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1.1599999999999999</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0.55000000000000004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2.3199999999999998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7.22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3.59</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6.06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6.86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1313</v>
      </c>
      <c r="E42" s="138"/>
      <c r="F42" s="138"/>
      <c r="G42" s="138">
        <f>'実質公債費比率（分子）の構造'!L$52</f>
        <v>1354</v>
      </c>
      <c r="H42" s="138"/>
      <c r="I42" s="138"/>
      <c r="J42" s="138">
        <f>'実質公債費比率（分子）の構造'!M$52</f>
        <v>1437</v>
      </c>
      <c r="K42" s="138"/>
      <c r="L42" s="138"/>
      <c r="M42" s="138">
        <f>'実質公債費比率（分子）の構造'!N$52</f>
        <v>1380</v>
      </c>
      <c r="N42" s="138"/>
      <c r="O42" s="138"/>
      <c r="P42" s="138">
        <f>'実質公債費比率（分子）の構造'!O$52</f>
        <v>1354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21</v>
      </c>
      <c r="C44" s="138"/>
      <c r="D44" s="138"/>
      <c r="E44" s="138">
        <f>'実質公債費比率（分子）の構造'!L$50</f>
        <v>21</v>
      </c>
      <c r="F44" s="138"/>
      <c r="G44" s="138"/>
      <c r="H44" s="138">
        <f>'実質公債費比率（分子）の構造'!M$50</f>
        <v>20</v>
      </c>
      <c r="I44" s="138"/>
      <c r="J44" s="138"/>
      <c r="K44" s="138">
        <f>'実質公債費比率（分子）の構造'!N$50</f>
        <v>1</v>
      </c>
      <c r="L44" s="138"/>
      <c r="M44" s="138"/>
      <c r="N44" s="138">
        <f>'実質公債費比率（分子）の構造'!O$50</f>
        <v>2</v>
      </c>
      <c r="O44" s="138"/>
      <c r="P44" s="138"/>
    </row>
    <row r="45" spans="1:16" x14ac:dyDescent="0.15">
      <c r="A45" s="138" t="s">
        <v>54</v>
      </c>
      <c r="B45" s="138">
        <f>'実質公債費比率（分子）の構造'!K$49</f>
        <v>37</v>
      </c>
      <c r="C45" s="138"/>
      <c r="D45" s="138"/>
      <c r="E45" s="138">
        <f>'実質公債費比率（分子）の構造'!L$49</f>
        <v>36</v>
      </c>
      <c r="F45" s="138"/>
      <c r="G45" s="138"/>
      <c r="H45" s="138">
        <f>'実質公債費比率（分子）の構造'!M$49</f>
        <v>32</v>
      </c>
      <c r="I45" s="138"/>
      <c r="J45" s="138"/>
      <c r="K45" s="138">
        <f>'実質公債費比率（分子）の構造'!N$49</f>
        <v>45</v>
      </c>
      <c r="L45" s="138"/>
      <c r="M45" s="138"/>
      <c r="N45" s="138">
        <f>'実質公債費比率（分子）の構造'!O$49</f>
        <v>11</v>
      </c>
      <c r="O45" s="138"/>
      <c r="P45" s="138"/>
    </row>
    <row r="46" spans="1:16" x14ac:dyDescent="0.15">
      <c r="A46" s="138" t="s">
        <v>55</v>
      </c>
      <c r="B46" s="138">
        <f>'実質公債費比率（分子）の構造'!K$48</f>
        <v>499</v>
      </c>
      <c r="C46" s="138"/>
      <c r="D46" s="138"/>
      <c r="E46" s="138">
        <f>'実質公債費比率（分子）の構造'!L$48</f>
        <v>422</v>
      </c>
      <c r="F46" s="138"/>
      <c r="G46" s="138"/>
      <c r="H46" s="138">
        <f>'実質公債費比率（分子）の構造'!M$48</f>
        <v>405</v>
      </c>
      <c r="I46" s="138"/>
      <c r="J46" s="138"/>
      <c r="K46" s="138">
        <f>'実質公債費比率（分子）の構造'!N$48</f>
        <v>414</v>
      </c>
      <c r="L46" s="138"/>
      <c r="M46" s="138"/>
      <c r="N46" s="138">
        <f>'実質公債費比率（分子）の構造'!O$48</f>
        <v>394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1671</v>
      </c>
      <c r="C49" s="138"/>
      <c r="D49" s="138"/>
      <c r="E49" s="138">
        <f>'実質公債費比率（分子）の構造'!L$45</f>
        <v>1797</v>
      </c>
      <c r="F49" s="138"/>
      <c r="G49" s="138"/>
      <c r="H49" s="138">
        <f>'実質公債費比率（分子）の構造'!M$45</f>
        <v>1864</v>
      </c>
      <c r="I49" s="138"/>
      <c r="J49" s="138"/>
      <c r="K49" s="138">
        <f>'実質公債費比率（分子）の構造'!N$45</f>
        <v>1819</v>
      </c>
      <c r="L49" s="138"/>
      <c r="M49" s="138"/>
      <c r="N49" s="138">
        <f>'実質公債費比率（分子）の構造'!O$45</f>
        <v>1767</v>
      </c>
      <c r="O49" s="138"/>
      <c r="P49" s="138"/>
    </row>
    <row r="50" spans="1:16" x14ac:dyDescent="0.15">
      <c r="A50" s="138" t="s">
        <v>59</v>
      </c>
      <c r="B50" s="138" t="e">
        <f>NA()</f>
        <v>#N/A</v>
      </c>
      <c r="C50" s="138">
        <f>IF(ISNUMBER('実質公債費比率（分子）の構造'!K$53),'実質公債費比率（分子）の構造'!K$53,NA())</f>
        <v>915</v>
      </c>
      <c r="D50" s="138" t="e">
        <f>NA()</f>
        <v>#N/A</v>
      </c>
      <c r="E50" s="138" t="e">
        <f>NA()</f>
        <v>#N/A</v>
      </c>
      <c r="F50" s="138">
        <f>IF(ISNUMBER('実質公債費比率（分子）の構造'!L$53),'実質公債費比率（分子）の構造'!L$53,NA())</f>
        <v>922</v>
      </c>
      <c r="G50" s="138" t="e">
        <f>NA()</f>
        <v>#N/A</v>
      </c>
      <c r="H50" s="138" t="e">
        <f>NA()</f>
        <v>#N/A</v>
      </c>
      <c r="I50" s="138">
        <f>IF(ISNUMBER('実質公債費比率（分子）の構造'!M$53),'実質公債費比率（分子）の構造'!M$53,NA())</f>
        <v>884</v>
      </c>
      <c r="J50" s="138" t="e">
        <f>NA()</f>
        <v>#N/A</v>
      </c>
      <c r="K50" s="138" t="e">
        <f>NA()</f>
        <v>#N/A</v>
      </c>
      <c r="L50" s="138">
        <f>IF(ISNUMBER('実質公債費比率（分子）の構造'!N$53),'実質公債費比率（分子）の構造'!N$53,NA())</f>
        <v>899</v>
      </c>
      <c r="M50" s="138" t="e">
        <f>NA()</f>
        <v>#N/A</v>
      </c>
      <c r="N50" s="138" t="e">
        <f>NA()</f>
        <v>#N/A</v>
      </c>
      <c r="O50" s="138">
        <f>IF(ISNUMBER('実質公債費比率（分子）の構造'!O$53),'実質公債費比率（分子）の構造'!O$53,NA())</f>
        <v>820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14778</v>
      </c>
      <c r="E56" s="137"/>
      <c r="F56" s="137"/>
      <c r="G56" s="137">
        <f>'将来負担比率（分子）の構造'!J$52</f>
        <v>15357</v>
      </c>
      <c r="H56" s="137"/>
      <c r="I56" s="137"/>
      <c r="J56" s="137">
        <f>'将来負担比率（分子）の構造'!K$52</f>
        <v>15474</v>
      </c>
      <c r="K56" s="137"/>
      <c r="L56" s="137"/>
      <c r="M56" s="137">
        <f>'将来負担比率（分子）の構造'!L$52</f>
        <v>15535</v>
      </c>
      <c r="N56" s="137"/>
      <c r="O56" s="137"/>
      <c r="P56" s="137">
        <f>'将来負担比率（分子）の構造'!M$52</f>
        <v>15525</v>
      </c>
    </row>
    <row r="57" spans="1:16" x14ac:dyDescent="0.15">
      <c r="A57" s="137" t="s">
        <v>36</v>
      </c>
      <c r="B57" s="137"/>
      <c r="C57" s="137"/>
      <c r="D57" s="137">
        <f>'将来負担比率（分子）の構造'!I$51</f>
        <v>286</v>
      </c>
      <c r="E57" s="137"/>
      <c r="F57" s="137"/>
      <c r="G57" s="137">
        <f>'将来負担比率（分子）の構造'!J$51</f>
        <v>281</v>
      </c>
      <c r="H57" s="137"/>
      <c r="I57" s="137"/>
      <c r="J57" s="137">
        <f>'将来負担比率（分子）の構造'!K$51</f>
        <v>261</v>
      </c>
      <c r="K57" s="137"/>
      <c r="L57" s="137"/>
      <c r="M57" s="137">
        <f>'将来負担比率（分子）の構造'!L$51</f>
        <v>266</v>
      </c>
      <c r="N57" s="137"/>
      <c r="O57" s="137"/>
      <c r="P57" s="137">
        <f>'将来負担比率（分子）の構造'!M$51</f>
        <v>215</v>
      </c>
    </row>
    <row r="58" spans="1:16" x14ac:dyDescent="0.15">
      <c r="A58" s="137" t="s">
        <v>35</v>
      </c>
      <c r="B58" s="137"/>
      <c r="C58" s="137"/>
      <c r="D58" s="137">
        <f>'将来負担比率（分子）の構造'!I$50</f>
        <v>4860</v>
      </c>
      <c r="E58" s="137"/>
      <c r="F58" s="137"/>
      <c r="G58" s="137">
        <f>'将来負担比率（分子）の構造'!J$50</f>
        <v>4675</v>
      </c>
      <c r="H58" s="137"/>
      <c r="I58" s="137"/>
      <c r="J58" s="137">
        <f>'将来負担比率（分子）の構造'!K$50</f>
        <v>5321</v>
      </c>
      <c r="K58" s="137"/>
      <c r="L58" s="137"/>
      <c r="M58" s="137">
        <f>'将来負担比率（分子）の構造'!L$50</f>
        <v>4995</v>
      </c>
      <c r="N58" s="137"/>
      <c r="O58" s="137"/>
      <c r="P58" s="137">
        <f>'将来負担比率（分子）の構造'!M$50</f>
        <v>6124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647</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2805</v>
      </c>
      <c r="C62" s="137"/>
      <c r="D62" s="137"/>
      <c r="E62" s="137">
        <f>'将来負担比率（分子）の構造'!J$45</f>
        <v>2727</v>
      </c>
      <c r="F62" s="137"/>
      <c r="G62" s="137"/>
      <c r="H62" s="137">
        <f>'将来負担比率（分子）の構造'!K$45</f>
        <v>2751</v>
      </c>
      <c r="I62" s="137"/>
      <c r="J62" s="137"/>
      <c r="K62" s="137">
        <f>'将来負担比率（分子）の構造'!L$45</f>
        <v>2653</v>
      </c>
      <c r="L62" s="137"/>
      <c r="M62" s="137"/>
      <c r="N62" s="137">
        <f>'将来負担比率（分子）の構造'!M$45</f>
        <v>2785</v>
      </c>
      <c r="O62" s="137"/>
      <c r="P62" s="137"/>
    </row>
    <row r="63" spans="1:16" x14ac:dyDescent="0.15">
      <c r="A63" s="137" t="s">
        <v>28</v>
      </c>
      <c r="B63" s="137">
        <f>'将来負担比率（分子）の構造'!I$44</f>
        <v>437</v>
      </c>
      <c r="C63" s="137"/>
      <c r="D63" s="137"/>
      <c r="E63" s="137">
        <f>'将来負担比率（分子）の構造'!J$44</f>
        <v>417</v>
      </c>
      <c r="F63" s="137"/>
      <c r="G63" s="137"/>
      <c r="H63" s="137">
        <f>'将来負担比率（分子）の構造'!K$44</f>
        <v>482</v>
      </c>
      <c r="I63" s="137"/>
      <c r="J63" s="137"/>
      <c r="K63" s="137">
        <f>'将来負担比率（分子）の構造'!L$44</f>
        <v>606</v>
      </c>
      <c r="L63" s="137"/>
      <c r="M63" s="137"/>
      <c r="N63" s="137">
        <f>'将来負担比率（分子）の構造'!M$44</f>
        <v>585</v>
      </c>
      <c r="O63" s="137"/>
      <c r="P63" s="137"/>
    </row>
    <row r="64" spans="1:16" x14ac:dyDescent="0.15">
      <c r="A64" s="137" t="s">
        <v>27</v>
      </c>
      <c r="B64" s="137">
        <f>'将来負担比率（分子）の構造'!I$43</f>
        <v>3993</v>
      </c>
      <c r="C64" s="137"/>
      <c r="D64" s="137"/>
      <c r="E64" s="137">
        <f>'将来負担比率（分子）の構造'!J$43</f>
        <v>3817</v>
      </c>
      <c r="F64" s="137"/>
      <c r="G64" s="137"/>
      <c r="H64" s="137">
        <f>'将来負担比率（分子）の構造'!K$43</f>
        <v>3718</v>
      </c>
      <c r="I64" s="137"/>
      <c r="J64" s="137"/>
      <c r="K64" s="137">
        <f>'将来負担比率（分子）の構造'!L$43</f>
        <v>3619</v>
      </c>
      <c r="L64" s="137"/>
      <c r="M64" s="137"/>
      <c r="N64" s="137">
        <f>'将来負担比率（分子）の構造'!M$43</f>
        <v>3549</v>
      </c>
      <c r="O64" s="137"/>
      <c r="P64" s="137"/>
    </row>
    <row r="65" spans="1:16" x14ac:dyDescent="0.15">
      <c r="A65" s="137" t="s">
        <v>26</v>
      </c>
      <c r="B65" s="137">
        <f>'将来負担比率（分子）の構造'!I$42</f>
        <v>44</v>
      </c>
      <c r="C65" s="137"/>
      <c r="D65" s="137"/>
      <c r="E65" s="137">
        <f>'将来負担比率（分子）の構造'!J$42</f>
        <v>24</v>
      </c>
      <c r="F65" s="137"/>
      <c r="G65" s="137"/>
      <c r="H65" s="137">
        <f>'将来負担比率（分子）の構造'!K$42</f>
        <v>5</v>
      </c>
      <c r="I65" s="137"/>
      <c r="J65" s="137"/>
      <c r="K65" s="137">
        <f>'将来負担比率（分子）の構造'!L$42</f>
        <v>4</v>
      </c>
      <c r="L65" s="137"/>
      <c r="M65" s="137"/>
      <c r="N65" s="137">
        <f>'将来負担比率（分子）の構造'!M$42</f>
        <v>3</v>
      </c>
      <c r="O65" s="137"/>
      <c r="P65" s="137"/>
    </row>
    <row r="66" spans="1:16" x14ac:dyDescent="0.15">
      <c r="A66" s="137" t="s">
        <v>25</v>
      </c>
      <c r="B66" s="137">
        <f>'将来負担比率（分子）の構造'!I$41</f>
        <v>18954</v>
      </c>
      <c r="C66" s="137"/>
      <c r="D66" s="137"/>
      <c r="E66" s="137">
        <f>'将来負担比率（分子）の構造'!J$41</f>
        <v>19072</v>
      </c>
      <c r="F66" s="137"/>
      <c r="G66" s="137"/>
      <c r="H66" s="137">
        <f>'将来負担比率（分子）の構造'!K$41</f>
        <v>19095</v>
      </c>
      <c r="I66" s="137"/>
      <c r="J66" s="137"/>
      <c r="K66" s="137">
        <f>'将来負担比率（分子）の構造'!L$41</f>
        <v>18909</v>
      </c>
      <c r="L66" s="137"/>
      <c r="M66" s="137"/>
      <c r="N66" s="137">
        <f>'将来負担比率（分子）の構造'!M$41</f>
        <v>18866</v>
      </c>
      <c r="O66" s="137"/>
      <c r="P66" s="137"/>
    </row>
    <row r="67" spans="1:16" x14ac:dyDescent="0.15">
      <c r="A67" s="137" t="s">
        <v>63</v>
      </c>
      <c r="B67" s="137" t="e">
        <f>NA()</f>
        <v>#N/A</v>
      </c>
      <c r="C67" s="137">
        <f>IF(ISNUMBER('将来負担比率（分子）の構造'!I$53), IF('将来負担比率（分子）の構造'!I$53 &lt; 0, 0, '将来負担比率（分子）の構造'!I$53), NA())</f>
        <v>6956</v>
      </c>
      <c r="D67" s="137" t="e">
        <f>NA()</f>
        <v>#N/A</v>
      </c>
      <c r="E67" s="137" t="e">
        <f>NA()</f>
        <v>#N/A</v>
      </c>
      <c r="F67" s="137">
        <f>IF(ISNUMBER('将来負担比率（分子）の構造'!J$53), IF('将来負担比率（分子）の構造'!J$53 &lt; 0, 0, '将来負担比率（分子）の構造'!J$53), NA())</f>
        <v>5745</v>
      </c>
      <c r="G67" s="137" t="e">
        <f>NA()</f>
        <v>#N/A</v>
      </c>
      <c r="H67" s="137" t="e">
        <f>NA()</f>
        <v>#N/A</v>
      </c>
      <c r="I67" s="137">
        <f>IF(ISNUMBER('将来負担比率（分子）の構造'!K$53), IF('将来負担比率（分子）の構造'!K$53 &lt; 0, 0, '将来負担比率（分子）の構造'!K$53), NA())</f>
        <v>4997</v>
      </c>
      <c r="J67" s="137" t="e">
        <f>NA()</f>
        <v>#N/A</v>
      </c>
      <c r="K67" s="137" t="e">
        <f>NA()</f>
        <v>#N/A</v>
      </c>
      <c r="L67" s="137">
        <f>IF(ISNUMBER('将来負担比率（分子）の構造'!L$53), IF('将来負担比率（分子）の構造'!L$53 &lt; 0, 0, '将来負担比率（分子）の構造'!L$53), NA())</f>
        <v>4995</v>
      </c>
      <c r="M67" s="137" t="e">
        <f>NA()</f>
        <v>#N/A</v>
      </c>
      <c r="N67" s="137" t="e">
        <f>NA()</f>
        <v>#N/A</v>
      </c>
      <c r="O67" s="137">
        <f>IF(ISNUMBER('将来負担比率（分子）の構造'!M$53), IF('将来負担比率（分子）の構造'!M$53 &lt; 0, 0, '将来負担比率（分子）の構造'!M$53), NA())</f>
        <v>3923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topLeftCell="A2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6778380</v>
      </c>
      <c r="S5" s="615"/>
      <c r="T5" s="615"/>
      <c r="U5" s="615"/>
      <c r="V5" s="615"/>
      <c r="W5" s="615"/>
      <c r="X5" s="615"/>
      <c r="Y5" s="616"/>
      <c r="Z5" s="617">
        <v>33.299999999999997</v>
      </c>
      <c r="AA5" s="617"/>
      <c r="AB5" s="617"/>
      <c r="AC5" s="617"/>
      <c r="AD5" s="618">
        <v>6778380</v>
      </c>
      <c r="AE5" s="618"/>
      <c r="AF5" s="618"/>
      <c r="AG5" s="618"/>
      <c r="AH5" s="618"/>
      <c r="AI5" s="618"/>
      <c r="AJ5" s="618"/>
      <c r="AK5" s="618"/>
      <c r="AL5" s="619">
        <v>60.8</v>
      </c>
      <c r="AM5" s="620"/>
      <c r="AN5" s="620"/>
      <c r="AO5" s="621"/>
      <c r="AP5" s="611" t="s">
        <v>208</v>
      </c>
      <c r="AQ5" s="612"/>
      <c r="AR5" s="612"/>
      <c r="AS5" s="612"/>
      <c r="AT5" s="612"/>
      <c r="AU5" s="612"/>
      <c r="AV5" s="612"/>
      <c r="AW5" s="612"/>
      <c r="AX5" s="612"/>
      <c r="AY5" s="612"/>
      <c r="AZ5" s="612"/>
      <c r="BA5" s="612"/>
      <c r="BB5" s="612"/>
      <c r="BC5" s="612"/>
      <c r="BD5" s="612"/>
      <c r="BE5" s="612"/>
      <c r="BF5" s="613"/>
      <c r="BG5" s="625">
        <v>6682090</v>
      </c>
      <c r="BH5" s="626"/>
      <c r="BI5" s="626"/>
      <c r="BJ5" s="626"/>
      <c r="BK5" s="626"/>
      <c r="BL5" s="626"/>
      <c r="BM5" s="626"/>
      <c r="BN5" s="627"/>
      <c r="BO5" s="628">
        <v>98.6</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182026</v>
      </c>
      <c r="S6" s="626"/>
      <c r="T6" s="626"/>
      <c r="U6" s="626"/>
      <c r="V6" s="626"/>
      <c r="W6" s="626"/>
      <c r="X6" s="626"/>
      <c r="Y6" s="627"/>
      <c r="Z6" s="628">
        <v>0.9</v>
      </c>
      <c r="AA6" s="628"/>
      <c r="AB6" s="628"/>
      <c r="AC6" s="628"/>
      <c r="AD6" s="629">
        <v>182026</v>
      </c>
      <c r="AE6" s="629"/>
      <c r="AF6" s="629"/>
      <c r="AG6" s="629"/>
      <c r="AH6" s="629"/>
      <c r="AI6" s="629"/>
      <c r="AJ6" s="629"/>
      <c r="AK6" s="629"/>
      <c r="AL6" s="630">
        <v>1.6</v>
      </c>
      <c r="AM6" s="631"/>
      <c r="AN6" s="631"/>
      <c r="AO6" s="632"/>
      <c r="AP6" s="622" t="s">
        <v>214</v>
      </c>
      <c r="AQ6" s="623"/>
      <c r="AR6" s="623"/>
      <c r="AS6" s="623"/>
      <c r="AT6" s="623"/>
      <c r="AU6" s="623"/>
      <c r="AV6" s="623"/>
      <c r="AW6" s="623"/>
      <c r="AX6" s="623"/>
      <c r="AY6" s="623"/>
      <c r="AZ6" s="623"/>
      <c r="BA6" s="623"/>
      <c r="BB6" s="623"/>
      <c r="BC6" s="623"/>
      <c r="BD6" s="623"/>
      <c r="BE6" s="623"/>
      <c r="BF6" s="624"/>
      <c r="BG6" s="625">
        <v>6682090</v>
      </c>
      <c r="BH6" s="626"/>
      <c r="BI6" s="626"/>
      <c r="BJ6" s="626"/>
      <c r="BK6" s="626"/>
      <c r="BL6" s="626"/>
      <c r="BM6" s="626"/>
      <c r="BN6" s="627"/>
      <c r="BO6" s="628">
        <v>98.6</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151514</v>
      </c>
      <c r="CS6" s="626"/>
      <c r="CT6" s="626"/>
      <c r="CU6" s="626"/>
      <c r="CV6" s="626"/>
      <c r="CW6" s="626"/>
      <c r="CX6" s="626"/>
      <c r="CY6" s="627"/>
      <c r="CZ6" s="628">
        <v>0.8</v>
      </c>
      <c r="DA6" s="628"/>
      <c r="DB6" s="628"/>
      <c r="DC6" s="628"/>
      <c r="DD6" s="634" t="s">
        <v>209</v>
      </c>
      <c r="DE6" s="626"/>
      <c r="DF6" s="626"/>
      <c r="DG6" s="626"/>
      <c r="DH6" s="626"/>
      <c r="DI6" s="626"/>
      <c r="DJ6" s="626"/>
      <c r="DK6" s="626"/>
      <c r="DL6" s="626"/>
      <c r="DM6" s="626"/>
      <c r="DN6" s="626"/>
      <c r="DO6" s="626"/>
      <c r="DP6" s="627"/>
      <c r="DQ6" s="634">
        <v>151514</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7351</v>
      </c>
      <c r="S7" s="626"/>
      <c r="T7" s="626"/>
      <c r="U7" s="626"/>
      <c r="V7" s="626"/>
      <c r="W7" s="626"/>
      <c r="X7" s="626"/>
      <c r="Y7" s="627"/>
      <c r="Z7" s="628">
        <v>0</v>
      </c>
      <c r="AA7" s="628"/>
      <c r="AB7" s="628"/>
      <c r="AC7" s="628"/>
      <c r="AD7" s="629">
        <v>7351</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2872881</v>
      </c>
      <c r="BH7" s="626"/>
      <c r="BI7" s="626"/>
      <c r="BJ7" s="626"/>
      <c r="BK7" s="626"/>
      <c r="BL7" s="626"/>
      <c r="BM7" s="626"/>
      <c r="BN7" s="627"/>
      <c r="BO7" s="628">
        <v>42.4</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3741143</v>
      </c>
      <c r="CS7" s="626"/>
      <c r="CT7" s="626"/>
      <c r="CU7" s="626"/>
      <c r="CV7" s="626"/>
      <c r="CW7" s="626"/>
      <c r="CX7" s="626"/>
      <c r="CY7" s="627"/>
      <c r="CZ7" s="628">
        <v>18.899999999999999</v>
      </c>
      <c r="DA7" s="628"/>
      <c r="DB7" s="628"/>
      <c r="DC7" s="628"/>
      <c r="DD7" s="634">
        <v>207365</v>
      </c>
      <c r="DE7" s="626"/>
      <c r="DF7" s="626"/>
      <c r="DG7" s="626"/>
      <c r="DH7" s="626"/>
      <c r="DI7" s="626"/>
      <c r="DJ7" s="626"/>
      <c r="DK7" s="626"/>
      <c r="DL7" s="626"/>
      <c r="DM7" s="626"/>
      <c r="DN7" s="626"/>
      <c r="DO7" s="626"/>
      <c r="DP7" s="627"/>
      <c r="DQ7" s="634">
        <v>2158188</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21949</v>
      </c>
      <c r="S8" s="626"/>
      <c r="T8" s="626"/>
      <c r="U8" s="626"/>
      <c r="V8" s="626"/>
      <c r="W8" s="626"/>
      <c r="X8" s="626"/>
      <c r="Y8" s="627"/>
      <c r="Z8" s="628">
        <v>0.1</v>
      </c>
      <c r="AA8" s="628"/>
      <c r="AB8" s="628"/>
      <c r="AC8" s="628"/>
      <c r="AD8" s="629">
        <v>21949</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83038</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6697657</v>
      </c>
      <c r="CS8" s="626"/>
      <c r="CT8" s="626"/>
      <c r="CU8" s="626"/>
      <c r="CV8" s="626"/>
      <c r="CW8" s="626"/>
      <c r="CX8" s="626"/>
      <c r="CY8" s="627"/>
      <c r="CZ8" s="628">
        <v>33.799999999999997</v>
      </c>
      <c r="DA8" s="628"/>
      <c r="DB8" s="628"/>
      <c r="DC8" s="628"/>
      <c r="DD8" s="634">
        <v>5431</v>
      </c>
      <c r="DE8" s="626"/>
      <c r="DF8" s="626"/>
      <c r="DG8" s="626"/>
      <c r="DH8" s="626"/>
      <c r="DI8" s="626"/>
      <c r="DJ8" s="626"/>
      <c r="DK8" s="626"/>
      <c r="DL8" s="626"/>
      <c r="DM8" s="626"/>
      <c r="DN8" s="626"/>
      <c r="DO8" s="626"/>
      <c r="DP8" s="627"/>
      <c r="DQ8" s="634">
        <v>3352319</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16688</v>
      </c>
      <c r="S9" s="626"/>
      <c r="T9" s="626"/>
      <c r="U9" s="626"/>
      <c r="V9" s="626"/>
      <c r="W9" s="626"/>
      <c r="X9" s="626"/>
      <c r="Y9" s="627"/>
      <c r="Z9" s="628">
        <v>0.1</v>
      </c>
      <c r="AA9" s="628"/>
      <c r="AB9" s="628"/>
      <c r="AC9" s="628"/>
      <c r="AD9" s="629">
        <v>16688</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2347730</v>
      </c>
      <c r="BH9" s="626"/>
      <c r="BI9" s="626"/>
      <c r="BJ9" s="626"/>
      <c r="BK9" s="626"/>
      <c r="BL9" s="626"/>
      <c r="BM9" s="626"/>
      <c r="BN9" s="627"/>
      <c r="BO9" s="628">
        <v>34.6</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1646893</v>
      </c>
      <c r="CS9" s="626"/>
      <c r="CT9" s="626"/>
      <c r="CU9" s="626"/>
      <c r="CV9" s="626"/>
      <c r="CW9" s="626"/>
      <c r="CX9" s="626"/>
      <c r="CY9" s="627"/>
      <c r="CZ9" s="628">
        <v>8.3000000000000007</v>
      </c>
      <c r="DA9" s="628"/>
      <c r="DB9" s="628"/>
      <c r="DC9" s="628"/>
      <c r="DD9" s="634">
        <v>191294</v>
      </c>
      <c r="DE9" s="626"/>
      <c r="DF9" s="626"/>
      <c r="DG9" s="626"/>
      <c r="DH9" s="626"/>
      <c r="DI9" s="626"/>
      <c r="DJ9" s="626"/>
      <c r="DK9" s="626"/>
      <c r="DL9" s="626"/>
      <c r="DM9" s="626"/>
      <c r="DN9" s="626"/>
      <c r="DO9" s="626"/>
      <c r="DP9" s="627"/>
      <c r="DQ9" s="634">
        <v>1527160</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853218</v>
      </c>
      <c r="S10" s="626"/>
      <c r="T10" s="626"/>
      <c r="U10" s="626"/>
      <c r="V10" s="626"/>
      <c r="W10" s="626"/>
      <c r="X10" s="626"/>
      <c r="Y10" s="627"/>
      <c r="Z10" s="628">
        <v>4.2</v>
      </c>
      <c r="AA10" s="628"/>
      <c r="AB10" s="628"/>
      <c r="AC10" s="628"/>
      <c r="AD10" s="629">
        <v>853218</v>
      </c>
      <c r="AE10" s="629"/>
      <c r="AF10" s="629"/>
      <c r="AG10" s="629"/>
      <c r="AH10" s="629"/>
      <c r="AI10" s="629"/>
      <c r="AJ10" s="629"/>
      <c r="AK10" s="629"/>
      <c r="AL10" s="630">
        <v>7.7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117911</v>
      </c>
      <c r="BH10" s="626"/>
      <c r="BI10" s="626"/>
      <c r="BJ10" s="626"/>
      <c r="BK10" s="626"/>
      <c r="BL10" s="626"/>
      <c r="BM10" s="626"/>
      <c r="BN10" s="627"/>
      <c r="BO10" s="628">
        <v>1.7</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2775</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1312</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98978</v>
      </c>
      <c r="S11" s="626"/>
      <c r="T11" s="626"/>
      <c r="U11" s="626"/>
      <c r="V11" s="626"/>
      <c r="W11" s="626"/>
      <c r="X11" s="626"/>
      <c r="Y11" s="627"/>
      <c r="Z11" s="628">
        <v>0.5</v>
      </c>
      <c r="AA11" s="628"/>
      <c r="AB11" s="628"/>
      <c r="AC11" s="628"/>
      <c r="AD11" s="629">
        <v>98978</v>
      </c>
      <c r="AE11" s="629"/>
      <c r="AF11" s="629"/>
      <c r="AG11" s="629"/>
      <c r="AH11" s="629"/>
      <c r="AI11" s="629"/>
      <c r="AJ11" s="629"/>
      <c r="AK11" s="629"/>
      <c r="AL11" s="630">
        <v>0.9</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324202</v>
      </c>
      <c r="BH11" s="626"/>
      <c r="BI11" s="626"/>
      <c r="BJ11" s="626"/>
      <c r="BK11" s="626"/>
      <c r="BL11" s="626"/>
      <c r="BM11" s="626"/>
      <c r="BN11" s="627"/>
      <c r="BO11" s="628">
        <v>4.8</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280280</v>
      </c>
      <c r="CS11" s="626"/>
      <c r="CT11" s="626"/>
      <c r="CU11" s="626"/>
      <c r="CV11" s="626"/>
      <c r="CW11" s="626"/>
      <c r="CX11" s="626"/>
      <c r="CY11" s="627"/>
      <c r="CZ11" s="628">
        <v>1.4</v>
      </c>
      <c r="DA11" s="628"/>
      <c r="DB11" s="628"/>
      <c r="DC11" s="628"/>
      <c r="DD11" s="634">
        <v>68371</v>
      </c>
      <c r="DE11" s="626"/>
      <c r="DF11" s="626"/>
      <c r="DG11" s="626"/>
      <c r="DH11" s="626"/>
      <c r="DI11" s="626"/>
      <c r="DJ11" s="626"/>
      <c r="DK11" s="626"/>
      <c r="DL11" s="626"/>
      <c r="DM11" s="626"/>
      <c r="DN11" s="626"/>
      <c r="DO11" s="626"/>
      <c r="DP11" s="627"/>
      <c r="DQ11" s="634">
        <v>220097</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3314862</v>
      </c>
      <c r="BH12" s="626"/>
      <c r="BI12" s="626"/>
      <c r="BJ12" s="626"/>
      <c r="BK12" s="626"/>
      <c r="BL12" s="626"/>
      <c r="BM12" s="626"/>
      <c r="BN12" s="627"/>
      <c r="BO12" s="628">
        <v>48.9</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401115</v>
      </c>
      <c r="CS12" s="626"/>
      <c r="CT12" s="626"/>
      <c r="CU12" s="626"/>
      <c r="CV12" s="626"/>
      <c r="CW12" s="626"/>
      <c r="CX12" s="626"/>
      <c r="CY12" s="627"/>
      <c r="CZ12" s="628">
        <v>2</v>
      </c>
      <c r="DA12" s="628"/>
      <c r="DB12" s="628"/>
      <c r="DC12" s="628"/>
      <c r="DD12" s="634">
        <v>15202</v>
      </c>
      <c r="DE12" s="626"/>
      <c r="DF12" s="626"/>
      <c r="DG12" s="626"/>
      <c r="DH12" s="626"/>
      <c r="DI12" s="626"/>
      <c r="DJ12" s="626"/>
      <c r="DK12" s="626"/>
      <c r="DL12" s="626"/>
      <c r="DM12" s="626"/>
      <c r="DN12" s="626"/>
      <c r="DO12" s="626"/>
      <c r="DP12" s="627"/>
      <c r="DQ12" s="634">
        <v>295483</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49496</v>
      </c>
      <c r="S13" s="626"/>
      <c r="T13" s="626"/>
      <c r="U13" s="626"/>
      <c r="V13" s="626"/>
      <c r="W13" s="626"/>
      <c r="X13" s="626"/>
      <c r="Y13" s="627"/>
      <c r="Z13" s="628">
        <v>0.2</v>
      </c>
      <c r="AA13" s="628"/>
      <c r="AB13" s="628"/>
      <c r="AC13" s="628"/>
      <c r="AD13" s="629">
        <v>49496</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3314290</v>
      </c>
      <c r="BH13" s="626"/>
      <c r="BI13" s="626"/>
      <c r="BJ13" s="626"/>
      <c r="BK13" s="626"/>
      <c r="BL13" s="626"/>
      <c r="BM13" s="626"/>
      <c r="BN13" s="627"/>
      <c r="BO13" s="628">
        <v>48.9</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1621399</v>
      </c>
      <c r="CS13" s="626"/>
      <c r="CT13" s="626"/>
      <c r="CU13" s="626"/>
      <c r="CV13" s="626"/>
      <c r="CW13" s="626"/>
      <c r="CX13" s="626"/>
      <c r="CY13" s="627"/>
      <c r="CZ13" s="628">
        <v>8.1999999999999993</v>
      </c>
      <c r="DA13" s="628"/>
      <c r="DB13" s="628"/>
      <c r="DC13" s="628"/>
      <c r="DD13" s="634">
        <v>671803</v>
      </c>
      <c r="DE13" s="626"/>
      <c r="DF13" s="626"/>
      <c r="DG13" s="626"/>
      <c r="DH13" s="626"/>
      <c r="DI13" s="626"/>
      <c r="DJ13" s="626"/>
      <c r="DK13" s="626"/>
      <c r="DL13" s="626"/>
      <c r="DM13" s="626"/>
      <c r="DN13" s="626"/>
      <c r="DO13" s="626"/>
      <c r="DP13" s="627"/>
      <c r="DQ13" s="634">
        <v>1287301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125280</v>
      </c>
      <c r="BH14" s="626"/>
      <c r="BI14" s="626"/>
      <c r="BJ14" s="626"/>
      <c r="BK14" s="626"/>
      <c r="BL14" s="626"/>
      <c r="BM14" s="626"/>
      <c r="BN14" s="627"/>
      <c r="BO14" s="628">
        <v>1.8</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897151</v>
      </c>
      <c r="CS14" s="626"/>
      <c r="CT14" s="626"/>
      <c r="CU14" s="626"/>
      <c r="CV14" s="626"/>
      <c r="CW14" s="626"/>
      <c r="CX14" s="626"/>
      <c r="CY14" s="627"/>
      <c r="CZ14" s="628">
        <v>4.5</v>
      </c>
      <c r="DA14" s="628"/>
      <c r="DB14" s="628"/>
      <c r="DC14" s="628"/>
      <c r="DD14" s="634">
        <v>97076</v>
      </c>
      <c r="DE14" s="626"/>
      <c r="DF14" s="626"/>
      <c r="DG14" s="626"/>
      <c r="DH14" s="626"/>
      <c r="DI14" s="626"/>
      <c r="DJ14" s="626"/>
      <c r="DK14" s="626"/>
      <c r="DL14" s="626"/>
      <c r="DM14" s="626"/>
      <c r="DN14" s="626"/>
      <c r="DO14" s="626"/>
      <c r="DP14" s="627"/>
      <c r="DQ14" s="634">
        <v>783486</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37235</v>
      </c>
      <c r="S15" s="626"/>
      <c r="T15" s="626"/>
      <c r="U15" s="626"/>
      <c r="V15" s="626"/>
      <c r="W15" s="626"/>
      <c r="X15" s="626"/>
      <c r="Y15" s="627"/>
      <c r="Z15" s="628">
        <v>0.2</v>
      </c>
      <c r="AA15" s="628"/>
      <c r="AB15" s="628"/>
      <c r="AC15" s="628"/>
      <c r="AD15" s="629">
        <v>37235</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369067</v>
      </c>
      <c r="BH15" s="626"/>
      <c r="BI15" s="626"/>
      <c r="BJ15" s="626"/>
      <c r="BK15" s="626"/>
      <c r="BL15" s="626"/>
      <c r="BM15" s="626"/>
      <c r="BN15" s="627"/>
      <c r="BO15" s="628">
        <v>5.4</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2498915</v>
      </c>
      <c r="CS15" s="626"/>
      <c r="CT15" s="626"/>
      <c r="CU15" s="626"/>
      <c r="CV15" s="626"/>
      <c r="CW15" s="626"/>
      <c r="CX15" s="626"/>
      <c r="CY15" s="627"/>
      <c r="CZ15" s="628">
        <v>12.6</v>
      </c>
      <c r="DA15" s="628"/>
      <c r="DB15" s="628"/>
      <c r="DC15" s="628"/>
      <c r="DD15" s="634">
        <v>857164</v>
      </c>
      <c r="DE15" s="626"/>
      <c r="DF15" s="626"/>
      <c r="DG15" s="626"/>
      <c r="DH15" s="626"/>
      <c r="DI15" s="626"/>
      <c r="DJ15" s="626"/>
      <c r="DK15" s="626"/>
      <c r="DL15" s="626"/>
      <c r="DM15" s="626"/>
      <c r="DN15" s="626"/>
      <c r="DO15" s="626"/>
      <c r="DP15" s="627"/>
      <c r="DQ15" s="634">
        <v>1449341</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3473378</v>
      </c>
      <c r="S16" s="626"/>
      <c r="T16" s="626"/>
      <c r="U16" s="626"/>
      <c r="V16" s="626"/>
      <c r="W16" s="626"/>
      <c r="X16" s="626"/>
      <c r="Y16" s="627"/>
      <c r="Z16" s="628">
        <v>17.100000000000001</v>
      </c>
      <c r="AA16" s="628"/>
      <c r="AB16" s="628"/>
      <c r="AC16" s="628"/>
      <c r="AD16" s="629">
        <v>3039844</v>
      </c>
      <c r="AE16" s="629"/>
      <c r="AF16" s="629"/>
      <c r="AG16" s="629"/>
      <c r="AH16" s="629"/>
      <c r="AI16" s="629"/>
      <c r="AJ16" s="629"/>
      <c r="AK16" s="629"/>
      <c r="AL16" s="630">
        <v>27.3</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79990</v>
      </c>
      <c r="CS16" s="626"/>
      <c r="CT16" s="626"/>
      <c r="CU16" s="626"/>
      <c r="CV16" s="626"/>
      <c r="CW16" s="626"/>
      <c r="CX16" s="626"/>
      <c r="CY16" s="627"/>
      <c r="CZ16" s="628">
        <v>0.4</v>
      </c>
      <c r="DA16" s="628"/>
      <c r="DB16" s="628"/>
      <c r="DC16" s="628"/>
      <c r="DD16" s="634" t="s">
        <v>111</v>
      </c>
      <c r="DE16" s="626"/>
      <c r="DF16" s="626"/>
      <c r="DG16" s="626"/>
      <c r="DH16" s="626"/>
      <c r="DI16" s="626"/>
      <c r="DJ16" s="626"/>
      <c r="DK16" s="626"/>
      <c r="DL16" s="626"/>
      <c r="DM16" s="626"/>
      <c r="DN16" s="626"/>
      <c r="DO16" s="626"/>
      <c r="DP16" s="627"/>
      <c r="DQ16" s="634">
        <v>5053</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3039844</v>
      </c>
      <c r="S17" s="626"/>
      <c r="T17" s="626"/>
      <c r="U17" s="626"/>
      <c r="V17" s="626"/>
      <c r="W17" s="626"/>
      <c r="X17" s="626"/>
      <c r="Y17" s="627"/>
      <c r="Z17" s="628">
        <v>14.9</v>
      </c>
      <c r="AA17" s="628"/>
      <c r="AB17" s="628"/>
      <c r="AC17" s="628"/>
      <c r="AD17" s="629">
        <v>3039844</v>
      </c>
      <c r="AE17" s="629"/>
      <c r="AF17" s="629"/>
      <c r="AG17" s="629"/>
      <c r="AH17" s="629"/>
      <c r="AI17" s="629"/>
      <c r="AJ17" s="629"/>
      <c r="AK17" s="629"/>
      <c r="AL17" s="630">
        <v>27.3</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1766697</v>
      </c>
      <c r="CS17" s="626"/>
      <c r="CT17" s="626"/>
      <c r="CU17" s="626"/>
      <c r="CV17" s="626"/>
      <c r="CW17" s="626"/>
      <c r="CX17" s="626"/>
      <c r="CY17" s="627"/>
      <c r="CZ17" s="628">
        <v>8.9</v>
      </c>
      <c r="DA17" s="628"/>
      <c r="DB17" s="628"/>
      <c r="DC17" s="628"/>
      <c r="DD17" s="634" t="s">
        <v>111</v>
      </c>
      <c r="DE17" s="626"/>
      <c r="DF17" s="626"/>
      <c r="DG17" s="626"/>
      <c r="DH17" s="626"/>
      <c r="DI17" s="626"/>
      <c r="DJ17" s="626"/>
      <c r="DK17" s="626"/>
      <c r="DL17" s="626"/>
      <c r="DM17" s="626"/>
      <c r="DN17" s="626"/>
      <c r="DO17" s="626"/>
      <c r="DP17" s="627"/>
      <c r="DQ17" s="634">
        <v>1746459</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433534</v>
      </c>
      <c r="S18" s="626"/>
      <c r="T18" s="626"/>
      <c r="U18" s="626"/>
      <c r="V18" s="626"/>
      <c r="W18" s="626"/>
      <c r="X18" s="626"/>
      <c r="Y18" s="627"/>
      <c r="Z18" s="628">
        <v>2.1</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v>29331</v>
      </c>
      <c r="CS18" s="626"/>
      <c r="CT18" s="626"/>
      <c r="CU18" s="626"/>
      <c r="CV18" s="626"/>
      <c r="CW18" s="626"/>
      <c r="CX18" s="626"/>
      <c r="CY18" s="627"/>
      <c r="CZ18" s="628">
        <v>0.1</v>
      </c>
      <c r="DA18" s="628"/>
      <c r="DB18" s="628"/>
      <c r="DC18" s="628"/>
      <c r="DD18" s="634">
        <v>29331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96290</v>
      </c>
      <c r="BH19" s="626"/>
      <c r="BI19" s="626"/>
      <c r="BJ19" s="626"/>
      <c r="BK19" s="626"/>
      <c r="BL19" s="626"/>
      <c r="BM19" s="626"/>
      <c r="BN19" s="627"/>
      <c r="BO19" s="628">
        <v>1.4</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11518699</v>
      </c>
      <c r="S20" s="626"/>
      <c r="T20" s="626"/>
      <c r="U20" s="626"/>
      <c r="V20" s="626"/>
      <c r="W20" s="626"/>
      <c r="X20" s="626"/>
      <c r="Y20" s="627"/>
      <c r="Z20" s="628">
        <v>56.6</v>
      </c>
      <c r="AA20" s="628"/>
      <c r="AB20" s="628"/>
      <c r="AC20" s="628"/>
      <c r="AD20" s="629">
        <v>11085165</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96290</v>
      </c>
      <c r="BH20" s="626"/>
      <c r="BI20" s="626"/>
      <c r="BJ20" s="626"/>
      <c r="BK20" s="626"/>
      <c r="BL20" s="626"/>
      <c r="BM20" s="626"/>
      <c r="BN20" s="627"/>
      <c r="BO20" s="628">
        <v>1.4</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19814860</v>
      </c>
      <c r="CS20" s="626"/>
      <c r="CT20" s="626"/>
      <c r="CU20" s="626"/>
      <c r="CV20" s="626"/>
      <c r="CW20" s="626"/>
      <c r="CX20" s="626"/>
      <c r="CY20" s="627"/>
      <c r="CZ20" s="628">
        <v>100</v>
      </c>
      <c r="DA20" s="628"/>
      <c r="DB20" s="628"/>
      <c r="DC20" s="628"/>
      <c r="DD20" s="634">
        <v>2143037</v>
      </c>
      <c r="DE20" s="626"/>
      <c r="DF20" s="626"/>
      <c r="DG20" s="626"/>
      <c r="DH20" s="626"/>
      <c r="DI20" s="626"/>
      <c r="DJ20" s="626"/>
      <c r="DK20" s="626"/>
      <c r="DL20" s="626"/>
      <c r="DM20" s="626"/>
      <c r="DN20" s="626"/>
      <c r="DO20" s="626"/>
      <c r="DP20" s="627"/>
      <c r="DQ20" s="634">
        <v>12977713</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11515</v>
      </c>
      <c r="S21" s="626"/>
      <c r="T21" s="626"/>
      <c r="U21" s="626"/>
      <c r="V21" s="626"/>
      <c r="W21" s="626"/>
      <c r="X21" s="626"/>
      <c r="Y21" s="627"/>
      <c r="Z21" s="628">
        <v>0.1</v>
      </c>
      <c r="AA21" s="628"/>
      <c r="AB21" s="628"/>
      <c r="AC21" s="628"/>
      <c r="AD21" s="629">
        <v>11515</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96290</v>
      </c>
      <c r="BH21" s="626"/>
      <c r="BI21" s="626"/>
      <c r="BJ21" s="626"/>
      <c r="BK21" s="626"/>
      <c r="BL21" s="626"/>
      <c r="BM21" s="626"/>
      <c r="BN21" s="627"/>
      <c r="BO21" s="628">
        <v>1.4</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467131</v>
      </c>
      <c r="S22" s="626"/>
      <c r="T22" s="626"/>
      <c r="U22" s="626"/>
      <c r="V22" s="626"/>
      <c r="W22" s="626"/>
      <c r="X22" s="626"/>
      <c r="Y22" s="627"/>
      <c r="Z22" s="628">
        <v>2.2999999999999998</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342521</v>
      </c>
      <c r="S23" s="626"/>
      <c r="T23" s="626"/>
      <c r="U23" s="626"/>
      <c r="V23" s="626"/>
      <c r="W23" s="626"/>
      <c r="X23" s="626"/>
      <c r="Y23" s="627"/>
      <c r="Z23" s="628">
        <v>1.7</v>
      </c>
      <c r="AA23" s="628"/>
      <c r="AB23" s="628"/>
      <c r="AC23" s="628"/>
      <c r="AD23" s="629" t="s">
        <v>111</v>
      </c>
      <c r="AE23" s="629"/>
      <c r="AF23" s="629"/>
      <c r="AG23" s="629"/>
      <c r="AH23" s="629"/>
      <c r="AI23" s="629"/>
      <c r="AJ23" s="629"/>
      <c r="AK23" s="629"/>
      <c r="AL23" s="630" t="s">
        <v>111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69057</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8217069</v>
      </c>
      <c r="CS24" s="615"/>
      <c r="CT24" s="615"/>
      <c r="CU24" s="615"/>
      <c r="CV24" s="615"/>
      <c r="CW24" s="615"/>
      <c r="CX24" s="615"/>
      <c r="CY24" s="616"/>
      <c r="CZ24" s="652">
        <v>41.5</v>
      </c>
      <c r="DA24" s="653"/>
      <c r="DB24" s="653"/>
      <c r="DC24" s="654"/>
      <c r="DD24" s="651">
        <v>5251986</v>
      </c>
      <c r="DE24" s="615"/>
      <c r="DF24" s="615"/>
      <c r="DG24" s="615"/>
      <c r="DH24" s="615"/>
      <c r="DI24" s="615"/>
      <c r="DJ24" s="615"/>
      <c r="DK24" s="616"/>
      <c r="DL24" s="651">
        <v>5241316</v>
      </c>
      <c r="DM24" s="615"/>
      <c r="DN24" s="615"/>
      <c r="DO24" s="615"/>
      <c r="DP24" s="615"/>
      <c r="DQ24" s="615"/>
      <c r="DR24" s="615"/>
      <c r="DS24" s="615"/>
      <c r="DT24" s="615"/>
      <c r="DU24" s="615"/>
      <c r="DV24" s="616"/>
      <c r="DW24" s="619">
        <v>43.9</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2591065</v>
      </c>
      <c r="S25" s="626"/>
      <c r="T25" s="626"/>
      <c r="U25" s="626"/>
      <c r="V25" s="626"/>
      <c r="W25" s="626"/>
      <c r="X25" s="626"/>
      <c r="Y25" s="627"/>
      <c r="Z25" s="628">
        <v>12.7</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2780955</v>
      </c>
      <c r="CS25" s="657"/>
      <c r="CT25" s="657"/>
      <c r="CU25" s="657"/>
      <c r="CV25" s="657"/>
      <c r="CW25" s="657"/>
      <c r="CX25" s="657"/>
      <c r="CY25" s="658"/>
      <c r="CZ25" s="659">
        <v>14</v>
      </c>
      <c r="DA25" s="660"/>
      <c r="DB25" s="660"/>
      <c r="DC25" s="661"/>
      <c r="DD25" s="634">
        <v>2505172</v>
      </c>
      <c r="DE25" s="657"/>
      <c r="DF25" s="657"/>
      <c r="DG25" s="657"/>
      <c r="DH25" s="657"/>
      <c r="DI25" s="657"/>
      <c r="DJ25" s="657"/>
      <c r="DK25" s="658"/>
      <c r="DL25" s="634">
        <v>2494502</v>
      </c>
      <c r="DM25" s="657"/>
      <c r="DN25" s="657"/>
      <c r="DO25" s="657"/>
      <c r="DP25" s="657"/>
      <c r="DQ25" s="657"/>
      <c r="DR25" s="657"/>
      <c r="DS25" s="657"/>
      <c r="DT25" s="657"/>
      <c r="DU25" s="657"/>
      <c r="DV25" s="658"/>
      <c r="DW25" s="630">
        <v>20.9</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1966551</v>
      </c>
      <c r="CS26" s="626"/>
      <c r="CT26" s="626"/>
      <c r="CU26" s="626"/>
      <c r="CV26" s="626"/>
      <c r="CW26" s="626"/>
      <c r="CX26" s="626"/>
      <c r="CY26" s="627"/>
      <c r="CZ26" s="659">
        <v>9.9</v>
      </c>
      <c r="DA26" s="660"/>
      <c r="DB26" s="660"/>
      <c r="DC26" s="661"/>
      <c r="DD26" s="634">
        <v>1696684</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1135245</v>
      </c>
      <c r="S27" s="626"/>
      <c r="T27" s="626"/>
      <c r="U27" s="626"/>
      <c r="V27" s="626"/>
      <c r="W27" s="626"/>
      <c r="X27" s="626"/>
      <c r="Y27" s="627"/>
      <c r="Z27" s="628">
        <v>5.6</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6778380</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3669417</v>
      </c>
      <c r="CS27" s="657"/>
      <c r="CT27" s="657"/>
      <c r="CU27" s="657"/>
      <c r="CV27" s="657"/>
      <c r="CW27" s="657"/>
      <c r="CX27" s="657"/>
      <c r="CY27" s="658"/>
      <c r="CZ27" s="659">
        <v>18.5</v>
      </c>
      <c r="DA27" s="660"/>
      <c r="DB27" s="660"/>
      <c r="DC27" s="661"/>
      <c r="DD27" s="634">
        <v>1000355</v>
      </c>
      <c r="DE27" s="657"/>
      <c r="DF27" s="657"/>
      <c r="DG27" s="657"/>
      <c r="DH27" s="657"/>
      <c r="DI27" s="657"/>
      <c r="DJ27" s="657"/>
      <c r="DK27" s="658"/>
      <c r="DL27" s="634">
        <v>1000355</v>
      </c>
      <c r="DM27" s="657"/>
      <c r="DN27" s="657"/>
      <c r="DO27" s="657"/>
      <c r="DP27" s="657"/>
      <c r="DQ27" s="657"/>
      <c r="DR27" s="657"/>
      <c r="DS27" s="657"/>
      <c r="DT27" s="657"/>
      <c r="DU27" s="657"/>
      <c r="DV27" s="658"/>
      <c r="DW27" s="630">
        <v>8.4</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1138981</v>
      </c>
      <c r="S28" s="626"/>
      <c r="T28" s="626"/>
      <c r="U28" s="626"/>
      <c r="V28" s="626"/>
      <c r="W28" s="626"/>
      <c r="X28" s="626"/>
      <c r="Y28" s="627"/>
      <c r="Z28" s="628">
        <v>5.6</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1766697</v>
      </c>
      <c r="CS28" s="626"/>
      <c r="CT28" s="626"/>
      <c r="CU28" s="626"/>
      <c r="CV28" s="626"/>
      <c r="CW28" s="626"/>
      <c r="CX28" s="626"/>
      <c r="CY28" s="627"/>
      <c r="CZ28" s="659">
        <v>8.9</v>
      </c>
      <c r="DA28" s="660"/>
      <c r="DB28" s="660"/>
      <c r="DC28" s="661"/>
      <c r="DD28" s="634">
        <v>1746459</v>
      </c>
      <c r="DE28" s="626"/>
      <c r="DF28" s="626"/>
      <c r="DG28" s="626"/>
      <c r="DH28" s="626"/>
      <c r="DI28" s="626"/>
      <c r="DJ28" s="626"/>
      <c r="DK28" s="627"/>
      <c r="DL28" s="634">
        <v>1746459</v>
      </c>
      <c r="DM28" s="626"/>
      <c r="DN28" s="626"/>
      <c r="DO28" s="626"/>
      <c r="DP28" s="626"/>
      <c r="DQ28" s="626"/>
      <c r="DR28" s="626"/>
      <c r="DS28" s="626"/>
      <c r="DT28" s="626"/>
      <c r="DU28" s="626"/>
      <c r="DV28" s="627"/>
      <c r="DW28" s="630">
        <v>14.6</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139947</v>
      </c>
      <c r="S29" s="626"/>
      <c r="T29" s="626"/>
      <c r="U29" s="626"/>
      <c r="V29" s="626"/>
      <c r="W29" s="626"/>
      <c r="X29" s="626"/>
      <c r="Y29" s="627"/>
      <c r="Z29" s="628">
        <v>0.7</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288</v>
      </c>
      <c r="CG29" s="640"/>
      <c r="CH29" s="640"/>
      <c r="CI29" s="640"/>
      <c r="CJ29" s="640"/>
      <c r="CK29" s="640"/>
      <c r="CL29" s="640"/>
      <c r="CM29" s="640"/>
      <c r="CN29" s="640"/>
      <c r="CO29" s="640"/>
      <c r="CP29" s="640"/>
      <c r="CQ29" s="641"/>
      <c r="CR29" s="625">
        <v>1766697</v>
      </c>
      <c r="CS29" s="657"/>
      <c r="CT29" s="657"/>
      <c r="CU29" s="657"/>
      <c r="CV29" s="657"/>
      <c r="CW29" s="657"/>
      <c r="CX29" s="657"/>
      <c r="CY29" s="658"/>
      <c r="CZ29" s="659">
        <v>8.9</v>
      </c>
      <c r="DA29" s="660"/>
      <c r="DB29" s="660"/>
      <c r="DC29" s="661"/>
      <c r="DD29" s="634">
        <v>1746459</v>
      </c>
      <c r="DE29" s="657"/>
      <c r="DF29" s="657"/>
      <c r="DG29" s="657"/>
      <c r="DH29" s="657"/>
      <c r="DI29" s="657"/>
      <c r="DJ29" s="657"/>
      <c r="DK29" s="658"/>
      <c r="DL29" s="634">
        <v>1746459</v>
      </c>
      <c r="DM29" s="657"/>
      <c r="DN29" s="657"/>
      <c r="DO29" s="657"/>
      <c r="DP29" s="657"/>
      <c r="DQ29" s="657"/>
      <c r="DR29" s="657"/>
      <c r="DS29" s="657"/>
      <c r="DT29" s="657"/>
      <c r="DU29" s="657"/>
      <c r="DV29" s="658"/>
      <c r="DW29" s="630">
        <v>14.6</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636898</v>
      </c>
      <c r="S30" s="626"/>
      <c r="T30" s="626"/>
      <c r="U30" s="626"/>
      <c r="V30" s="626"/>
      <c r="W30" s="626"/>
      <c r="X30" s="626"/>
      <c r="Y30" s="627"/>
      <c r="Z30" s="628">
        <v>3.1</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98.4</v>
      </c>
      <c r="BH30" s="684"/>
      <c r="BI30" s="684"/>
      <c r="BJ30" s="684"/>
      <c r="BK30" s="684"/>
      <c r="BL30" s="684"/>
      <c r="BM30" s="620">
        <v>92.4</v>
      </c>
      <c r="BN30" s="684"/>
      <c r="BO30" s="684"/>
      <c r="BP30" s="684"/>
      <c r="BQ30" s="685"/>
      <c r="BR30" s="683">
        <v>98.5</v>
      </c>
      <c r="BS30" s="684"/>
      <c r="BT30" s="684"/>
      <c r="BU30" s="684"/>
      <c r="BV30" s="684"/>
      <c r="BW30" s="684"/>
      <c r="BX30" s="620">
        <v>91.4</v>
      </c>
      <c r="BY30" s="684"/>
      <c r="BZ30" s="684"/>
      <c r="CA30" s="684"/>
      <c r="CB30" s="685"/>
      <c r="CD30" s="688"/>
      <c r="CE30" s="689"/>
      <c r="CF30" s="639" t="s">
        <v>292</v>
      </c>
      <c r="CG30" s="640"/>
      <c r="CH30" s="640"/>
      <c r="CI30" s="640"/>
      <c r="CJ30" s="640"/>
      <c r="CK30" s="640"/>
      <c r="CL30" s="640"/>
      <c r="CM30" s="640"/>
      <c r="CN30" s="640"/>
      <c r="CO30" s="640"/>
      <c r="CP30" s="640"/>
      <c r="CQ30" s="641"/>
      <c r="CR30" s="625">
        <v>1587985</v>
      </c>
      <c r="CS30" s="626"/>
      <c r="CT30" s="626"/>
      <c r="CU30" s="626"/>
      <c r="CV30" s="626"/>
      <c r="CW30" s="626"/>
      <c r="CX30" s="626"/>
      <c r="CY30" s="627"/>
      <c r="CZ30" s="659">
        <v>8</v>
      </c>
      <c r="DA30" s="660"/>
      <c r="DB30" s="660"/>
      <c r="DC30" s="661"/>
      <c r="DD30" s="634">
        <v>1567747</v>
      </c>
      <c r="DE30" s="626"/>
      <c r="DF30" s="626"/>
      <c r="DG30" s="626"/>
      <c r="DH30" s="626"/>
      <c r="DI30" s="626"/>
      <c r="DJ30" s="626"/>
      <c r="DK30" s="627"/>
      <c r="DL30" s="634">
        <v>1567747</v>
      </c>
      <c r="DM30" s="626"/>
      <c r="DN30" s="626"/>
      <c r="DO30" s="626"/>
      <c r="DP30" s="626"/>
      <c r="DQ30" s="626"/>
      <c r="DR30" s="626"/>
      <c r="DS30" s="626"/>
      <c r="DT30" s="626"/>
      <c r="DU30" s="626"/>
      <c r="DV30" s="627"/>
      <c r="DW30" s="630">
        <v>13.1</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570295</v>
      </c>
      <c r="S31" s="626"/>
      <c r="T31" s="626"/>
      <c r="U31" s="626"/>
      <c r="V31" s="626"/>
      <c r="W31" s="626"/>
      <c r="X31" s="626"/>
      <c r="Y31" s="627"/>
      <c r="Z31" s="628">
        <v>2.8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98.6</v>
      </c>
      <c r="BH31" s="657"/>
      <c r="BI31" s="657"/>
      <c r="BJ31" s="657"/>
      <c r="BK31" s="657"/>
      <c r="BL31" s="657"/>
      <c r="BM31" s="631">
        <v>94.4</v>
      </c>
      <c r="BN31" s="681"/>
      <c r="BO31" s="681"/>
      <c r="BP31" s="681"/>
      <c r="BQ31" s="682"/>
      <c r="BR31" s="680">
        <v>98.7</v>
      </c>
      <c r="BS31" s="657"/>
      <c r="BT31" s="657"/>
      <c r="BU31" s="657"/>
      <c r="BV31" s="657"/>
      <c r="BW31" s="657"/>
      <c r="BX31" s="631">
        <v>92.8</v>
      </c>
      <c r="BY31" s="681"/>
      <c r="BZ31" s="681"/>
      <c r="CA31" s="681"/>
      <c r="CB31" s="682"/>
      <c r="CD31" s="688"/>
      <c r="CE31" s="689"/>
      <c r="CF31" s="639" t="s">
        <v>296</v>
      </c>
      <c r="CG31" s="640"/>
      <c r="CH31" s="640"/>
      <c r="CI31" s="640"/>
      <c r="CJ31" s="640"/>
      <c r="CK31" s="640"/>
      <c r="CL31" s="640"/>
      <c r="CM31" s="640"/>
      <c r="CN31" s="640"/>
      <c r="CO31" s="640"/>
      <c r="CP31" s="640"/>
      <c r="CQ31" s="641"/>
      <c r="CR31" s="625">
        <v>178712</v>
      </c>
      <c r="CS31" s="657"/>
      <c r="CT31" s="657"/>
      <c r="CU31" s="657"/>
      <c r="CV31" s="657"/>
      <c r="CW31" s="657"/>
      <c r="CX31" s="657"/>
      <c r="CY31" s="658"/>
      <c r="CZ31" s="659">
        <v>0.9</v>
      </c>
      <c r="DA31" s="660"/>
      <c r="DB31" s="660"/>
      <c r="DC31" s="661"/>
      <c r="DD31" s="634">
        <v>178712</v>
      </c>
      <c r="DE31" s="657"/>
      <c r="DF31" s="657"/>
      <c r="DG31" s="657"/>
      <c r="DH31" s="657"/>
      <c r="DI31" s="657"/>
      <c r="DJ31" s="657"/>
      <c r="DK31" s="658"/>
      <c r="DL31" s="634">
        <v>178712</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168098</v>
      </c>
      <c r="S32" s="626"/>
      <c r="T32" s="626"/>
      <c r="U32" s="626"/>
      <c r="V32" s="626"/>
      <c r="W32" s="626"/>
      <c r="X32" s="626"/>
      <c r="Y32" s="627"/>
      <c r="Z32" s="628">
        <v>0.8</v>
      </c>
      <c r="AA32" s="628"/>
      <c r="AB32" s="628"/>
      <c r="AC32" s="628"/>
      <c r="AD32" s="629">
        <v>48713</v>
      </c>
      <c r="AE32" s="629"/>
      <c r="AF32" s="629"/>
      <c r="AG32" s="629"/>
      <c r="AH32" s="629"/>
      <c r="AI32" s="629"/>
      <c r="AJ32" s="629"/>
      <c r="AK32" s="629"/>
      <c r="AL32" s="630">
        <v>0.4</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98.1</v>
      </c>
      <c r="BH32" s="693"/>
      <c r="BI32" s="693"/>
      <c r="BJ32" s="693"/>
      <c r="BK32" s="693"/>
      <c r="BL32" s="693"/>
      <c r="BM32" s="694">
        <v>89.6</v>
      </c>
      <c r="BN32" s="693"/>
      <c r="BO32" s="693"/>
      <c r="BP32" s="693"/>
      <c r="BQ32" s="695"/>
      <c r="BR32" s="692">
        <v>98</v>
      </c>
      <c r="BS32" s="693"/>
      <c r="BT32" s="693"/>
      <c r="BU32" s="693"/>
      <c r="BV32" s="693"/>
      <c r="BW32" s="693"/>
      <c r="BX32" s="694">
        <v>89.1</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1544700</v>
      </c>
      <c r="S33" s="626"/>
      <c r="T33" s="626"/>
      <c r="U33" s="626"/>
      <c r="V33" s="626"/>
      <c r="W33" s="626"/>
      <c r="X33" s="626"/>
      <c r="Y33" s="627"/>
      <c r="Z33" s="628">
        <v>7.6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9374764</v>
      </c>
      <c r="CS33" s="657"/>
      <c r="CT33" s="657"/>
      <c r="CU33" s="657"/>
      <c r="CV33" s="657"/>
      <c r="CW33" s="657"/>
      <c r="CX33" s="657"/>
      <c r="CY33" s="658"/>
      <c r="CZ33" s="659">
        <v>47.3</v>
      </c>
      <c r="DA33" s="660"/>
      <c r="DB33" s="660"/>
      <c r="DC33" s="661"/>
      <c r="DD33" s="634">
        <v>6791160</v>
      </c>
      <c r="DE33" s="657"/>
      <c r="DF33" s="657"/>
      <c r="DG33" s="657"/>
      <c r="DH33" s="657"/>
      <c r="DI33" s="657"/>
      <c r="DJ33" s="657"/>
      <c r="DK33" s="658"/>
      <c r="DL33" s="634">
        <v>4877189</v>
      </c>
      <c r="DM33" s="657"/>
      <c r="DN33" s="657"/>
      <c r="DO33" s="657"/>
      <c r="DP33" s="657"/>
      <c r="DQ33" s="657"/>
      <c r="DR33" s="657"/>
      <c r="DS33" s="657"/>
      <c r="DT33" s="657"/>
      <c r="DU33" s="657"/>
      <c r="DV33" s="658"/>
      <c r="DW33" s="630">
        <v>40.9</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3294661</v>
      </c>
      <c r="CS34" s="626"/>
      <c r="CT34" s="626"/>
      <c r="CU34" s="626"/>
      <c r="CV34" s="626"/>
      <c r="CW34" s="626"/>
      <c r="CX34" s="626"/>
      <c r="CY34" s="627"/>
      <c r="CZ34" s="659">
        <v>16.600000000000001</v>
      </c>
      <c r="DA34" s="660"/>
      <c r="DB34" s="660"/>
      <c r="DC34" s="661"/>
      <c r="DD34" s="634">
        <v>2620966</v>
      </c>
      <c r="DE34" s="626"/>
      <c r="DF34" s="626"/>
      <c r="DG34" s="626"/>
      <c r="DH34" s="626"/>
      <c r="DI34" s="626"/>
      <c r="DJ34" s="626"/>
      <c r="DK34" s="627"/>
      <c r="DL34" s="634">
        <v>2327535</v>
      </c>
      <c r="DM34" s="626"/>
      <c r="DN34" s="626"/>
      <c r="DO34" s="626"/>
      <c r="DP34" s="626"/>
      <c r="DQ34" s="626"/>
      <c r="DR34" s="626"/>
      <c r="DS34" s="626"/>
      <c r="DT34" s="626"/>
      <c r="DU34" s="626"/>
      <c r="DV34" s="627"/>
      <c r="DW34" s="630">
        <v>19.5</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789100</v>
      </c>
      <c r="S35" s="626"/>
      <c r="T35" s="626"/>
      <c r="U35" s="626"/>
      <c r="V35" s="626"/>
      <c r="W35" s="626"/>
      <c r="X35" s="626"/>
      <c r="Y35" s="627"/>
      <c r="Z35" s="628">
        <v>3.9</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2300974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269340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164273</v>
      </c>
      <c r="CS35" s="657"/>
      <c r="CT35" s="657"/>
      <c r="CU35" s="657"/>
      <c r="CV35" s="657"/>
      <c r="CW35" s="657"/>
      <c r="CX35" s="657"/>
      <c r="CY35" s="658"/>
      <c r="CZ35" s="659">
        <v>0.8</v>
      </c>
      <c r="DA35" s="660"/>
      <c r="DB35" s="660"/>
      <c r="DC35" s="661"/>
      <c r="DD35" s="634">
        <v>157188</v>
      </c>
      <c r="DE35" s="657"/>
      <c r="DF35" s="657"/>
      <c r="DG35" s="657"/>
      <c r="DH35" s="657"/>
      <c r="DI35" s="657"/>
      <c r="DJ35" s="657"/>
      <c r="DK35" s="658"/>
      <c r="DL35" s="634">
        <v>157188</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20334152</v>
      </c>
      <c r="S36" s="698"/>
      <c r="T36" s="698"/>
      <c r="U36" s="698"/>
      <c r="V36" s="698"/>
      <c r="W36" s="698"/>
      <c r="X36" s="698"/>
      <c r="Y36" s="699"/>
      <c r="Z36" s="700">
        <v>100</v>
      </c>
      <c r="AA36" s="700"/>
      <c r="AB36" s="700"/>
      <c r="AC36" s="700"/>
      <c r="AD36" s="701">
        <v>11145393</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641269</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238383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2159360</v>
      </c>
      <c r="CS36" s="626"/>
      <c r="CT36" s="626"/>
      <c r="CU36" s="626"/>
      <c r="CV36" s="626"/>
      <c r="CW36" s="626"/>
      <c r="CX36" s="626"/>
      <c r="CY36" s="627"/>
      <c r="CZ36" s="659">
        <v>10.9</v>
      </c>
      <c r="DA36" s="660"/>
      <c r="DB36" s="660"/>
      <c r="DC36" s="661"/>
      <c r="DD36" s="634">
        <v>1820624</v>
      </c>
      <c r="DE36" s="626"/>
      <c r="DF36" s="626"/>
      <c r="DG36" s="626"/>
      <c r="DH36" s="626"/>
      <c r="DI36" s="626"/>
      <c r="DJ36" s="626"/>
      <c r="DK36" s="627"/>
      <c r="DL36" s="634">
        <v>1272672</v>
      </c>
      <c r="DM36" s="626"/>
      <c r="DN36" s="626"/>
      <c r="DO36" s="626"/>
      <c r="DP36" s="626"/>
      <c r="DQ36" s="626"/>
      <c r="DR36" s="626"/>
      <c r="DS36" s="626"/>
      <c r="DT36" s="626"/>
      <c r="DU36" s="626"/>
      <c r="DV36" s="627"/>
      <c r="DW36" s="630">
        <v>10.7</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27919</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8514</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668293</v>
      </c>
      <c r="CS37" s="657"/>
      <c r="CT37" s="657"/>
      <c r="CU37" s="657"/>
      <c r="CV37" s="657"/>
      <c r="CW37" s="657"/>
      <c r="CX37" s="657"/>
      <c r="CY37" s="658"/>
      <c r="CZ37" s="659">
        <v>3.4</v>
      </c>
      <c r="DA37" s="660"/>
      <c r="DB37" s="660"/>
      <c r="DC37" s="661"/>
      <c r="DD37" s="634">
        <v>668293</v>
      </c>
      <c r="DE37" s="657"/>
      <c r="DF37" s="657"/>
      <c r="DG37" s="657"/>
      <c r="DH37" s="657"/>
      <c r="DI37" s="657"/>
      <c r="DJ37" s="657"/>
      <c r="DK37" s="658"/>
      <c r="DL37" s="634">
        <v>616559</v>
      </c>
      <c r="DM37" s="657"/>
      <c r="DN37" s="657"/>
      <c r="DO37" s="657"/>
      <c r="DP37" s="657"/>
      <c r="DQ37" s="657"/>
      <c r="DR37" s="657"/>
      <c r="DS37" s="657"/>
      <c r="DT37" s="657"/>
      <c r="DU37" s="657"/>
      <c r="DV37" s="658"/>
      <c r="DW37" s="630">
        <v>5.2</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4428</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14171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2296546</v>
      </c>
      <c r="CS38" s="626"/>
      <c r="CT38" s="626"/>
      <c r="CU38" s="626"/>
      <c r="CV38" s="626"/>
      <c r="CW38" s="626"/>
      <c r="CX38" s="626"/>
      <c r="CY38" s="627"/>
      <c r="CZ38" s="659">
        <v>11.6</v>
      </c>
      <c r="DA38" s="660"/>
      <c r="DB38" s="660"/>
      <c r="DC38" s="661"/>
      <c r="DD38" s="634">
        <v>1983784</v>
      </c>
      <c r="DE38" s="626"/>
      <c r="DF38" s="626"/>
      <c r="DG38" s="626"/>
      <c r="DH38" s="626"/>
      <c r="DI38" s="626"/>
      <c r="DJ38" s="626"/>
      <c r="DK38" s="627"/>
      <c r="DL38" s="634">
        <v>1119794</v>
      </c>
      <c r="DM38" s="626"/>
      <c r="DN38" s="626"/>
      <c r="DO38" s="626"/>
      <c r="DP38" s="626"/>
      <c r="DQ38" s="626"/>
      <c r="DR38" s="626"/>
      <c r="DS38" s="626"/>
      <c r="DT38" s="626"/>
      <c r="DU38" s="626"/>
      <c r="DV38" s="627"/>
      <c r="DW38" s="630">
        <v>9.4</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1457924</v>
      </c>
      <c r="CS39" s="657"/>
      <c r="CT39" s="657"/>
      <c r="CU39" s="657"/>
      <c r="CV39" s="657"/>
      <c r="CW39" s="657"/>
      <c r="CX39" s="657"/>
      <c r="CY39" s="658"/>
      <c r="CZ39" s="659">
        <v>7.4</v>
      </c>
      <c r="DA39" s="660"/>
      <c r="DB39" s="660"/>
      <c r="DC39" s="661"/>
      <c r="DD39" s="634">
        <v>208061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523772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86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2000</v>
      </c>
      <c r="CS40" s="626"/>
      <c r="CT40" s="626"/>
      <c r="CU40" s="626"/>
      <c r="CV40" s="626"/>
      <c r="CW40" s="626"/>
      <c r="CX40" s="626"/>
      <c r="CY40" s="627"/>
      <c r="CZ40" s="659">
        <v>0</v>
      </c>
      <c r="DA40" s="660"/>
      <c r="DB40" s="660"/>
      <c r="DC40" s="661"/>
      <c r="DD40" s="634">
        <v>537</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1103586</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287</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2223027</v>
      </c>
      <c r="CS42" s="626"/>
      <c r="CT42" s="626"/>
      <c r="CU42" s="626"/>
      <c r="CV42" s="626"/>
      <c r="CW42" s="626"/>
      <c r="CX42" s="626"/>
      <c r="CY42" s="627"/>
      <c r="CZ42" s="659">
        <v>11.2</v>
      </c>
      <c r="DA42" s="708"/>
      <c r="DB42" s="708"/>
      <c r="DC42" s="709"/>
      <c r="DD42" s="634">
        <v>934567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54082</v>
      </c>
      <c r="CS43" s="657"/>
      <c r="CT43" s="657"/>
      <c r="CU43" s="657"/>
      <c r="CV43" s="657"/>
      <c r="CW43" s="657"/>
      <c r="CX43" s="657"/>
      <c r="CY43" s="658"/>
      <c r="CZ43" s="659">
        <v>0.3</v>
      </c>
      <c r="DA43" s="660"/>
      <c r="DB43" s="660"/>
      <c r="DC43" s="661"/>
      <c r="DD43" s="634">
        <v>54082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287</v>
      </c>
      <c r="CE44" s="732"/>
      <c r="CF44" s="622" t="s">
        <v>337</v>
      </c>
      <c r="CG44" s="623"/>
      <c r="CH44" s="623"/>
      <c r="CI44" s="623"/>
      <c r="CJ44" s="623"/>
      <c r="CK44" s="623"/>
      <c r="CL44" s="623"/>
      <c r="CM44" s="623"/>
      <c r="CN44" s="623"/>
      <c r="CO44" s="623"/>
      <c r="CP44" s="623"/>
      <c r="CQ44" s="624"/>
      <c r="CR44" s="625">
        <v>2143037</v>
      </c>
      <c r="CS44" s="626"/>
      <c r="CT44" s="626"/>
      <c r="CU44" s="626"/>
      <c r="CV44" s="626"/>
      <c r="CW44" s="626"/>
      <c r="CX44" s="626"/>
      <c r="CY44" s="627"/>
      <c r="CZ44" s="659">
        <v>10.8</v>
      </c>
      <c r="DA44" s="708"/>
      <c r="DB44" s="708"/>
      <c r="DC44" s="709"/>
      <c r="DD44" s="634">
        <v>929514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569043</v>
      </c>
      <c r="CS45" s="657"/>
      <c r="CT45" s="657"/>
      <c r="CU45" s="657"/>
      <c r="CV45" s="657"/>
      <c r="CW45" s="657"/>
      <c r="CX45" s="657"/>
      <c r="CY45" s="658"/>
      <c r="CZ45" s="659">
        <v>2.9</v>
      </c>
      <c r="DA45" s="660"/>
      <c r="DB45" s="660"/>
      <c r="DC45" s="661"/>
      <c r="DD45" s="634">
        <v>97611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1522130</v>
      </c>
      <c r="CS46" s="626"/>
      <c r="CT46" s="626"/>
      <c r="CU46" s="626"/>
      <c r="CV46" s="626"/>
      <c r="CW46" s="626"/>
      <c r="CX46" s="626"/>
      <c r="CY46" s="627"/>
      <c r="CZ46" s="659">
        <v>7.7</v>
      </c>
      <c r="DA46" s="708"/>
      <c r="DB46" s="708"/>
      <c r="DC46" s="709"/>
      <c r="DD46" s="634">
        <v>789039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79990</v>
      </c>
      <c r="CS47" s="657"/>
      <c r="CT47" s="657"/>
      <c r="CU47" s="657"/>
      <c r="CV47" s="657"/>
      <c r="CW47" s="657"/>
      <c r="CX47" s="657"/>
      <c r="CY47" s="658"/>
      <c r="CZ47" s="659">
        <v>0.4</v>
      </c>
      <c r="DA47" s="660"/>
      <c r="DB47" s="660"/>
      <c r="DC47" s="661"/>
      <c r="DD47" s="634">
        <v>5053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19814860</v>
      </c>
      <c r="CS49" s="693"/>
      <c r="CT49" s="693"/>
      <c r="CU49" s="693"/>
      <c r="CV49" s="693"/>
      <c r="CW49" s="693"/>
      <c r="CX49" s="693"/>
      <c r="CY49" s="720"/>
      <c r="CZ49" s="721">
        <v>100</v>
      </c>
      <c r="DA49" s="722"/>
      <c r="DB49" s="722"/>
      <c r="DC49" s="723"/>
      <c r="DD49" s="724">
        <v>12977713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20334</v>
      </c>
      <c r="R7" s="755"/>
      <c r="S7" s="755"/>
      <c r="T7" s="755"/>
      <c r="U7" s="755"/>
      <c r="V7" s="755">
        <v>19820</v>
      </c>
      <c r="W7" s="755"/>
      <c r="X7" s="755"/>
      <c r="Y7" s="755"/>
      <c r="Z7" s="755"/>
      <c r="AA7" s="755">
        <v>514</v>
      </c>
      <c r="AB7" s="755"/>
      <c r="AC7" s="755"/>
      <c r="AD7" s="755"/>
      <c r="AE7" s="756"/>
      <c r="AF7" s="757">
        <v>417</v>
      </c>
      <c r="AG7" s="758"/>
      <c r="AH7" s="758"/>
      <c r="AI7" s="758"/>
      <c r="AJ7" s="759"/>
      <c r="AK7" s="794">
        <v>123</v>
      </c>
      <c r="AL7" s="795"/>
      <c r="AM7" s="795"/>
      <c r="AN7" s="795"/>
      <c r="AO7" s="795"/>
      <c r="AP7" s="795">
        <v>18801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544</v>
      </c>
      <c r="BT7" s="799"/>
      <c r="BU7" s="799"/>
      <c r="BV7" s="799"/>
      <c r="BW7" s="799"/>
      <c r="BX7" s="799"/>
      <c r="BY7" s="799"/>
      <c r="BZ7" s="799"/>
      <c r="CA7" s="799"/>
      <c r="CB7" s="799"/>
      <c r="CC7" s="799"/>
      <c r="CD7" s="799"/>
      <c r="CE7" s="799"/>
      <c r="CF7" s="799"/>
      <c r="CG7" s="800"/>
      <c r="CH7" s="791">
        <v>0</v>
      </c>
      <c r="CI7" s="792"/>
      <c r="CJ7" s="792"/>
      <c r="CK7" s="792"/>
      <c r="CL7" s="793"/>
      <c r="CM7" s="791">
        <v>9</v>
      </c>
      <c r="CN7" s="792"/>
      <c r="CO7" s="792"/>
      <c r="CP7" s="792"/>
      <c r="CQ7" s="793"/>
      <c r="CR7" s="791">
        <v>9</v>
      </c>
      <c r="CS7" s="792"/>
      <c r="CT7" s="792"/>
      <c r="CU7" s="792"/>
      <c r="CV7" s="793"/>
      <c r="CW7" s="791" t="s">
        <v>548</v>
      </c>
      <c r="CX7" s="792"/>
      <c r="CY7" s="792"/>
      <c r="CZ7" s="792"/>
      <c r="DA7" s="793"/>
      <c r="DB7" s="791" t="s">
        <v>548</v>
      </c>
      <c r="DC7" s="792"/>
      <c r="DD7" s="792"/>
      <c r="DE7" s="792"/>
      <c r="DF7" s="793"/>
      <c r="DG7" s="791" t="s">
        <v>548</v>
      </c>
      <c r="DH7" s="792"/>
      <c r="DI7" s="792"/>
      <c r="DJ7" s="792"/>
      <c r="DK7" s="793"/>
      <c r="DL7" s="791" t="s">
        <v>548</v>
      </c>
      <c r="DM7" s="792"/>
      <c r="DN7" s="792"/>
      <c r="DO7" s="792"/>
      <c r="DP7" s="793"/>
      <c r="DQ7" s="791" t="s">
        <v>548</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26</v>
      </c>
      <c r="R8" s="779"/>
      <c r="S8" s="779"/>
      <c r="T8" s="779"/>
      <c r="U8" s="779"/>
      <c r="V8" s="779">
        <v>21</v>
      </c>
      <c r="W8" s="779"/>
      <c r="X8" s="779"/>
      <c r="Y8" s="779"/>
      <c r="Z8" s="779"/>
      <c r="AA8" s="779">
        <v>5</v>
      </c>
      <c r="AB8" s="779"/>
      <c r="AC8" s="779"/>
      <c r="AD8" s="779"/>
      <c r="AE8" s="780"/>
      <c r="AF8" s="781">
        <v>5</v>
      </c>
      <c r="AG8" s="782"/>
      <c r="AH8" s="782"/>
      <c r="AI8" s="782"/>
      <c r="AJ8" s="783"/>
      <c r="AK8" s="784">
        <v>21</v>
      </c>
      <c r="AL8" s="785"/>
      <c r="AM8" s="785"/>
      <c r="AN8" s="785"/>
      <c r="AO8" s="785"/>
      <c r="AP8" s="785" t="s">
        <v>550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545</v>
      </c>
      <c r="BT8" s="789"/>
      <c r="BU8" s="789"/>
      <c r="BV8" s="789"/>
      <c r="BW8" s="789"/>
      <c r="BX8" s="789"/>
      <c r="BY8" s="789"/>
      <c r="BZ8" s="789"/>
      <c r="CA8" s="789"/>
      <c r="CB8" s="789"/>
      <c r="CC8" s="789"/>
      <c r="CD8" s="789"/>
      <c r="CE8" s="789"/>
      <c r="CF8" s="789"/>
      <c r="CG8" s="790"/>
      <c r="CH8" s="801">
        <v>0</v>
      </c>
      <c r="CI8" s="802"/>
      <c r="CJ8" s="802"/>
      <c r="CK8" s="802"/>
      <c r="CL8" s="803"/>
      <c r="CM8" s="801">
        <v>40</v>
      </c>
      <c r="CN8" s="802"/>
      <c r="CO8" s="802"/>
      <c r="CP8" s="802"/>
      <c r="CQ8" s="803"/>
      <c r="CR8" s="801">
        <v>20</v>
      </c>
      <c r="CS8" s="802"/>
      <c r="CT8" s="802"/>
      <c r="CU8" s="802"/>
      <c r="CV8" s="803"/>
      <c r="CW8" s="801" t="s">
        <v>549</v>
      </c>
      <c r="CX8" s="802"/>
      <c r="CY8" s="802"/>
      <c r="CZ8" s="802"/>
      <c r="DA8" s="803"/>
      <c r="DB8" s="801" t="s">
        <v>548</v>
      </c>
      <c r="DC8" s="802"/>
      <c r="DD8" s="802"/>
      <c r="DE8" s="802"/>
      <c r="DF8" s="803"/>
      <c r="DG8" s="801" t="s">
        <v>548</v>
      </c>
      <c r="DH8" s="802"/>
      <c r="DI8" s="802"/>
      <c r="DJ8" s="802"/>
      <c r="DK8" s="803"/>
      <c r="DL8" s="801" t="s">
        <v>548</v>
      </c>
      <c r="DM8" s="802"/>
      <c r="DN8" s="802"/>
      <c r="DO8" s="802"/>
      <c r="DP8" s="803"/>
      <c r="DQ8" s="801" t="s">
        <v>548</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546</v>
      </c>
      <c r="BT9" s="789"/>
      <c r="BU9" s="789"/>
      <c r="BV9" s="789"/>
      <c r="BW9" s="789"/>
      <c r="BX9" s="789"/>
      <c r="BY9" s="789"/>
      <c r="BZ9" s="789"/>
      <c r="CA9" s="789"/>
      <c r="CB9" s="789"/>
      <c r="CC9" s="789"/>
      <c r="CD9" s="789"/>
      <c r="CE9" s="789"/>
      <c r="CF9" s="789"/>
      <c r="CG9" s="790"/>
      <c r="CH9" s="801">
        <v>39</v>
      </c>
      <c r="CI9" s="802"/>
      <c r="CJ9" s="802"/>
      <c r="CK9" s="802"/>
      <c r="CL9" s="803"/>
      <c r="CM9" s="801">
        <v>2332</v>
      </c>
      <c r="CN9" s="802"/>
      <c r="CO9" s="802"/>
      <c r="CP9" s="802"/>
      <c r="CQ9" s="803"/>
      <c r="CR9" s="801">
        <v>863</v>
      </c>
      <c r="CS9" s="802"/>
      <c r="CT9" s="802"/>
      <c r="CU9" s="802"/>
      <c r="CV9" s="803"/>
      <c r="CW9" s="801">
        <v>13</v>
      </c>
      <c r="CX9" s="802"/>
      <c r="CY9" s="802"/>
      <c r="CZ9" s="802"/>
      <c r="DA9" s="803"/>
      <c r="DB9" s="801" t="s">
        <v>549</v>
      </c>
      <c r="DC9" s="802"/>
      <c r="DD9" s="802"/>
      <c r="DE9" s="802"/>
      <c r="DF9" s="803"/>
      <c r="DG9" s="801" t="s">
        <v>548</v>
      </c>
      <c r="DH9" s="802"/>
      <c r="DI9" s="802"/>
      <c r="DJ9" s="802"/>
      <c r="DK9" s="803"/>
      <c r="DL9" s="801" t="s">
        <v>549</v>
      </c>
      <c r="DM9" s="802"/>
      <c r="DN9" s="802"/>
      <c r="DO9" s="802"/>
      <c r="DP9" s="803"/>
      <c r="DQ9" s="801" t="s">
        <v>549</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547</v>
      </c>
      <c r="BT10" s="789"/>
      <c r="BU10" s="789"/>
      <c r="BV10" s="789"/>
      <c r="BW10" s="789"/>
      <c r="BX10" s="789"/>
      <c r="BY10" s="789"/>
      <c r="BZ10" s="789"/>
      <c r="CA10" s="789"/>
      <c r="CB10" s="789"/>
      <c r="CC10" s="789"/>
      <c r="CD10" s="789"/>
      <c r="CE10" s="789"/>
      <c r="CF10" s="789"/>
      <c r="CG10" s="790"/>
      <c r="CH10" s="801" t="s">
        <v>554</v>
      </c>
      <c r="CI10" s="802"/>
      <c r="CJ10" s="802"/>
      <c r="CK10" s="802"/>
      <c r="CL10" s="803"/>
      <c r="CM10" s="801">
        <v>8</v>
      </c>
      <c r="CN10" s="802"/>
      <c r="CO10" s="802"/>
      <c r="CP10" s="802"/>
      <c r="CQ10" s="803"/>
      <c r="CR10" s="801">
        <v>10</v>
      </c>
      <c r="CS10" s="802"/>
      <c r="CT10" s="802"/>
      <c r="CU10" s="802"/>
      <c r="CV10" s="803"/>
      <c r="CW10" s="801" t="s">
        <v>549</v>
      </c>
      <c r="CX10" s="802"/>
      <c r="CY10" s="802"/>
      <c r="CZ10" s="802"/>
      <c r="DA10" s="803"/>
      <c r="DB10" s="801" t="s">
        <v>549</v>
      </c>
      <c r="DC10" s="802"/>
      <c r="DD10" s="802"/>
      <c r="DE10" s="802"/>
      <c r="DF10" s="803"/>
      <c r="DG10" s="801" t="s">
        <v>549</v>
      </c>
      <c r="DH10" s="802"/>
      <c r="DI10" s="802"/>
      <c r="DJ10" s="802"/>
      <c r="DK10" s="803"/>
      <c r="DL10" s="801" t="s">
        <v>548</v>
      </c>
      <c r="DM10" s="802"/>
      <c r="DN10" s="802"/>
      <c r="DO10" s="802"/>
      <c r="DP10" s="803"/>
      <c r="DQ10" s="801" t="s">
        <v>549</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20360</v>
      </c>
      <c r="R23" s="814"/>
      <c r="S23" s="814"/>
      <c r="T23" s="814"/>
      <c r="U23" s="814"/>
      <c r="V23" s="814">
        <v>19841</v>
      </c>
      <c r="W23" s="814"/>
      <c r="X23" s="814"/>
      <c r="Y23" s="814"/>
      <c r="Z23" s="814"/>
      <c r="AA23" s="814">
        <v>519</v>
      </c>
      <c r="AB23" s="814"/>
      <c r="AC23" s="814"/>
      <c r="AD23" s="814"/>
      <c r="AE23" s="815"/>
      <c r="AF23" s="816">
        <v>422</v>
      </c>
      <c r="AG23" s="814"/>
      <c r="AH23" s="814"/>
      <c r="AI23" s="814"/>
      <c r="AJ23" s="817"/>
      <c r="AK23" s="818"/>
      <c r="AL23" s="819"/>
      <c r="AM23" s="819"/>
      <c r="AN23" s="819"/>
      <c r="AO23" s="819"/>
      <c r="AP23" s="814">
        <v>18801</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7220</v>
      </c>
      <c r="R28" s="843"/>
      <c r="S28" s="843"/>
      <c r="T28" s="843"/>
      <c r="U28" s="843"/>
      <c r="V28" s="843">
        <v>6951</v>
      </c>
      <c r="W28" s="843"/>
      <c r="X28" s="843"/>
      <c r="Y28" s="843"/>
      <c r="Z28" s="843"/>
      <c r="AA28" s="843">
        <v>269</v>
      </c>
      <c r="AB28" s="843"/>
      <c r="AC28" s="843"/>
      <c r="AD28" s="843"/>
      <c r="AE28" s="844"/>
      <c r="AF28" s="845">
        <v>269</v>
      </c>
      <c r="AG28" s="843"/>
      <c r="AH28" s="843"/>
      <c r="AI28" s="843"/>
      <c r="AJ28" s="846"/>
      <c r="AK28" s="847">
        <v>524</v>
      </c>
      <c r="AL28" s="838"/>
      <c r="AM28" s="838"/>
      <c r="AN28" s="838"/>
      <c r="AO28" s="838"/>
      <c r="AP28" s="838" t="s">
        <v>550</v>
      </c>
      <c r="AQ28" s="838"/>
      <c r="AR28" s="838"/>
      <c r="AS28" s="838"/>
      <c r="AT28" s="838"/>
      <c r="AU28" s="838" t="s">
        <v>548</v>
      </c>
      <c r="AV28" s="838"/>
      <c r="AW28" s="838"/>
      <c r="AX28" s="838"/>
      <c r="AY28" s="838"/>
      <c r="AZ28" s="839" t="s">
        <v>548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3970</v>
      </c>
      <c r="R29" s="779"/>
      <c r="S29" s="779"/>
      <c r="T29" s="779"/>
      <c r="U29" s="779"/>
      <c r="V29" s="779">
        <v>3835</v>
      </c>
      <c r="W29" s="779"/>
      <c r="X29" s="779"/>
      <c r="Y29" s="779"/>
      <c r="Z29" s="779"/>
      <c r="AA29" s="779">
        <v>135</v>
      </c>
      <c r="AB29" s="779"/>
      <c r="AC29" s="779"/>
      <c r="AD29" s="779"/>
      <c r="AE29" s="780"/>
      <c r="AF29" s="781">
        <v>135</v>
      </c>
      <c r="AG29" s="782"/>
      <c r="AH29" s="782"/>
      <c r="AI29" s="782"/>
      <c r="AJ29" s="783"/>
      <c r="AK29" s="850">
        <v>553</v>
      </c>
      <c r="AL29" s="851"/>
      <c r="AM29" s="851"/>
      <c r="AN29" s="851"/>
      <c r="AO29" s="851"/>
      <c r="AP29" s="851" t="s">
        <v>548</v>
      </c>
      <c r="AQ29" s="851"/>
      <c r="AR29" s="851"/>
      <c r="AS29" s="851"/>
      <c r="AT29" s="851"/>
      <c r="AU29" s="851" t="s">
        <v>548</v>
      </c>
      <c r="AV29" s="851"/>
      <c r="AW29" s="851"/>
      <c r="AX29" s="851"/>
      <c r="AY29" s="851"/>
      <c r="AZ29" s="852" t="s">
        <v>548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503</v>
      </c>
      <c r="R30" s="779"/>
      <c r="S30" s="779"/>
      <c r="T30" s="779"/>
      <c r="U30" s="779"/>
      <c r="V30" s="779">
        <v>502</v>
      </c>
      <c r="W30" s="779"/>
      <c r="X30" s="779"/>
      <c r="Y30" s="779"/>
      <c r="Z30" s="779"/>
      <c r="AA30" s="779">
        <v>1</v>
      </c>
      <c r="AB30" s="779"/>
      <c r="AC30" s="779"/>
      <c r="AD30" s="779"/>
      <c r="AE30" s="780"/>
      <c r="AF30" s="781">
        <v>1</v>
      </c>
      <c r="AG30" s="782"/>
      <c r="AH30" s="782"/>
      <c r="AI30" s="782"/>
      <c r="AJ30" s="783"/>
      <c r="AK30" s="850">
        <v>97</v>
      </c>
      <c r="AL30" s="851"/>
      <c r="AM30" s="851"/>
      <c r="AN30" s="851"/>
      <c r="AO30" s="851"/>
      <c r="AP30" s="851" t="s">
        <v>548</v>
      </c>
      <c r="AQ30" s="851"/>
      <c r="AR30" s="851"/>
      <c r="AS30" s="851"/>
      <c r="AT30" s="851"/>
      <c r="AU30" s="851" t="s">
        <v>548</v>
      </c>
      <c r="AV30" s="851"/>
      <c r="AW30" s="851"/>
      <c r="AX30" s="851"/>
      <c r="AY30" s="851"/>
      <c r="AZ30" s="852" t="s">
        <v>548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664</v>
      </c>
      <c r="R31" s="779"/>
      <c r="S31" s="779"/>
      <c r="T31" s="779"/>
      <c r="U31" s="779"/>
      <c r="V31" s="779">
        <v>562</v>
      </c>
      <c r="W31" s="779"/>
      <c r="X31" s="779"/>
      <c r="Y31" s="779"/>
      <c r="Z31" s="779"/>
      <c r="AA31" s="779">
        <v>102</v>
      </c>
      <c r="AB31" s="779"/>
      <c r="AC31" s="779"/>
      <c r="AD31" s="779"/>
      <c r="AE31" s="780"/>
      <c r="AF31" s="781">
        <v>796</v>
      </c>
      <c r="AG31" s="782"/>
      <c r="AH31" s="782"/>
      <c r="AI31" s="782"/>
      <c r="AJ31" s="783"/>
      <c r="AK31" s="850">
        <v>4</v>
      </c>
      <c r="AL31" s="851"/>
      <c r="AM31" s="851"/>
      <c r="AN31" s="851"/>
      <c r="AO31" s="851"/>
      <c r="AP31" s="851">
        <v>900</v>
      </c>
      <c r="AQ31" s="851"/>
      <c r="AR31" s="851"/>
      <c r="AS31" s="851"/>
      <c r="AT31" s="851"/>
      <c r="AU31" s="851">
        <v>5</v>
      </c>
      <c r="AV31" s="851"/>
      <c r="AW31" s="851"/>
      <c r="AX31" s="851"/>
      <c r="AY31" s="851"/>
      <c r="AZ31" s="852" t="s">
        <v>548</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156</v>
      </c>
      <c r="R32" s="779"/>
      <c r="S32" s="779"/>
      <c r="T32" s="779"/>
      <c r="U32" s="779"/>
      <c r="V32" s="779">
        <v>152</v>
      </c>
      <c r="W32" s="779"/>
      <c r="X32" s="779"/>
      <c r="Y32" s="779"/>
      <c r="Z32" s="779"/>
      <c r="AA32" s="779">
        <v>4</v>
      </c>
      <c r="AB32" s="779"/>
      <c r="AC32" s="779"/>
      <c r="AD32" s="779"/>
      <c r="AE32" s="780"/>
      <c r="AF32" s="781">
        <v>4</v>
      </c>
      <c r="AG32" s="782"/>
      <c r="AH32" s="782"/>
      <c r="AI32" s="782"/>
      <c r="AJ32" s="783"/>
      <c r="AK32" s="850">
        <v>28</v>
      </c>
      <c r="AL32" s="851"/>
      <c r="AM32" s="851"/>
      <c r="AN32" s="851"/>
      <c r="AO32" s="851"/>
      <c r="AP32" s="851">
        <v>237</v>
      </c>
      <c r="AQ32" s="851"/>
      <c r="AR32" s="851"/>
      <c r="AS32" s="851"/>
      <c r="AT32" s="851"/>
      <c r="AU32" s="851">
        <v>223</v>
      </c>
      <c r="AV32" s="851"/>
      <c r="AW32" s="851"/>
      <c r="AX32" s="851"/>
      <c r="AY32" s="851"/>
      <c r="AZ32" s="852" t="s">
        <v>548</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1484</v>
      </c>
      <c r="R33" s="779"/>
      <c r="S33" s="779"/>
      <c r="T33" s="779"/>
      <c r="U33" s="779"/>
      <c r="V33" s="779">
        <v>1461</v>
      </c>
      <c r="W33" s="779"/>
      <c r="X33" s="779"/>
      <c r="Y33" s="779"/>
      <c r="Z33" s="779"/>
      <c r="AA33" s="779">
        <v>23</v>
      </c>
      <c r="AB33" s="779"/>
      <c r="AC33" s="779"/>
      <c r="AD33" s="779"/>
      <c r="AE33" s="780"/>
      <c r="AF33" s="781">
        <v>21</v>
      </c>
      <c r="AG33" s="782"/>
      <c r="AH33" s="782"/>
      <c r="AI33" s="782"/>
      <c r="AJ33" s="783"/>
      <c r="AK33" s="850">
        <v>641</v>
      </c>
      <c r="AL33" s="851"/>
      <c r="AM33" s="851"/>
      <c r="AN33" s="851"/>
      <c r="AO33" s="851"/>
      <c r="AP33" s="851">
        <v>4242</v>
      </c>
      <c r="AQ33" s="851"/>
      <c r="AR33" s="851"/>
      <c r="AS33" s="851"/>
      <c r="AT33" s="851"/>
      <c r="AU33" s="851">
        <v>3321</v>
      </c>
      <c r="AV33" s="851"/>
      <c r="AW33" s="851"/>
      <c r="AX33" s="851"/>
      <c r="AY33" s="851"/>
      <c r="AZ33" s="852" t="s">
        <v>548</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1226</v>
      </c>
      <c r="AG63" s="862"/>
      <c r="AH63" s="862"/>
      <c r="AI63" s="862"/>
      <c r="AJ63" s="863"/>
      <c r="AK63" s="864"/>
      <c r="AL63" s="859"/>
      <c r="AM63" s="859"/>
      <c r="AN63" s="859"/>
      <c r="AO63" s="859"/>
      <c r="AP63" s="862">
        <v>5379</v>
      </c>
      <c r="AQ63" s="862"/>
      <c r="AR63" s="862"/>
      <c r="AS63" s="862"/>
      <c r="AT63" s="862"/>
      <c r="AU63" s="862">
        <v>3549</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552</v>
      </c>
      <c r="C68" s="890"/>
      <c r="D68" s="890"/>
      <c r="E68" s="890"/>
      <c r="F68" s="890"/>
      <c r="G68" s="890"/>
      <c r="H68" s="890"/>
      <c r="I68" s="890"/>
      <c r="J68" s="890"/>
      <c r="K68" s="890"/>
      <c r="L68" s="890"/>
      <c r="M68" s="890"/>
      <c r="N68" s="890"/>
      <c r="O68" s="890"/>
      <c r="P68" s="891"/>
      <c r="Q68" s="892">
        <v>5588</v>
      </c>
      <c r="R68" s="886"/>
      <c r="S68" s="886"/>
      <c r="T68" s="886"/>
      <c r="U68" s="886"/>
      <c r="V68" s="886">
        <v>5486</v>
      </c>
      <c r="W68" s="886"/>
      <c r="X68" s="886"/>
      <c r="Y68" s="886"/>
      <c r="Z68" s="886"/>
      <c r="AA68" s="886">
        <v>103</v>
      </c>
      <c r="AB68" s="886"/>
      <c r="AC68" s="886"/>
      <c r="AD68" s="886"/>
      <c r="AE68" s="886"/>
      <c r="AF68" s="886">
        <v>103</v>
      </c>
      <c r="AG68" s="886"/>
      <c r="AH68" s="886"/>
      <c r="AI68" s="886"/>
      <c r="AJ68" s="886"/>
      <c r="AK68" s="886">
        <v>7</v>
      </c>
      <c r="AL68" s="886"/>
      <c r="AM68" s="886"/>
      <c r="AN68" s="886"/>
      <c r="AO68" s="886"/>
      <c r="AP68" s="886">
        <v>1588</v>
      </c>
      <c r="AQ68" s="886"/>
      <c r="AR68" s="886"/>
      <c r="AS68" s="886"/>
      <c r="AT68" s="886"/>
      <c r="AU68" s="886">
        <v>60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300</v>
      </c>
      <c r="R69" s="851"/>
      <c r="S69" s="851"/>
      <c r="T69" s="851"/>
      <c r="U69" s="851"/>
      <c r="V69" s="851">
        <v>254</v>
      </c>
      <c r="W69" s="851"/>
      <c r="X69" s="851"/>
      <c r="Y69" s="851"/>
      <c r="Z69" s="851"/>
      <c r="AA69" s="851">
        <v>46</v>
      </c>
      <c r="AB69" s="851"/>
      <c r="AC69" s="851"/>
      <c r="AD69" s="851"/>
      <c r="AE69" s="851"/>
      <c r="AF69" s="851">
        <v>46</v>
      </c>
      <c r="AG69" s="851"/>
      <c r="AH69" s="851"/>
      <c r="AI69" s="851"/>
      <c r="AJ69" s="851"/>
      <c r="AK69" s="851" t="s">
        <v>548</v>
      </c>
      <c r="AL69" s="851"/>
      <c r="AM69" s="851"/>
      <c r="AN69" s="851"/>
      <c r="AO69" s="851"/>
      <c r="AP69" s="851">
        <v>70</v>
      </c>
      <c r="AQ69" s="851"/>
      <c r="AR69" s="851"/>
      <c r="AS69" s="851"/>
      <c r="AT69" s="851"/>
      <c r="AU69" s="851">
        <v>15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537</v>
      </c>
      <c r="C70" s="894"/>
      <c r="D70" s="894"/>
      <c r="E70" s="894"/>
      <c r="F70" s="894"/>
      <c r="G70" s="894"/>
      <c r="H70" s="894"/>
      <c r="I70" s="894"/>
      <c r="J70" s="894"/>
      <c r="K70" s="894"/>
      <c r="L70" s="894"/>
      <c r="M70" s="894"/>
      <c r="N70" s="894"/>
      <c r="O70" s="894"/>
      <c r="P70" s="895"/>
      <c r="Q70" s="896">
        <v>5505</v>
      </c>
      <c r="R70" s="851"/>
      <c r="S70" s="851"/>
      <c r="T70" s="851"/>
      <c r="U70" s="851"/>
      <c r="V70" s="851">
        <v>5473</v>
      </c>
      <c r="W70" s="851"/>
      <c r="X70" s="851"/>
      <c r="Y70" s="851"/>
      <c r="Z70" s="851"/>
      <c r="AA70" s="851">
        <v>32</v>
      </c>
      <c r="AB70" s="851"/>
      <c r="AC70" s="851"/>
      <c r="AD70" s="851"/>
      <c r="AE70" s="851"/>
      <c r="AF70" s="851">
        <v>32</v>
      </c>
      <c r="AG70" s="851"/>
      <c r="AH70" s="851"/>
      <c r="AI70" s="851"/>
      <c r="AJ70" s="851"/>
      <c r="AK70" s="851">
        <v>920</v>
      </c>
      <c r="AL70" s="851"/>
      <c r="AM70" s="851"/>
      <c r="AN70" s="851"/>
      <c r="AO70" s="851"/>
      <c r="AP70" s="851" t="s">
        <v>548</v>
      </c>
      <c r="AQ70" s="851"/>
      <c r="AR70" s="851"/>
      <c r="AS70" s="851"/>
      <c r="AT70" s="851"/>
      <c r="AU70" s="851" t="s">
        <v>551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83</v>
      </c>
      <c r="R71" s="851"/>
      <c r="S71" s="851"/>
      <c r="T71" s="851"/>
      <c r="U71" s="851"/>
      <c r="V71" s="851">
        <v>76</v>
      </c>
      <c r="W71" s="851"/>
      <c r="X71" s="851"/>
      <c r="Y71" s="851"/>
      <c r="Z71" s="851"/>
      <c r="AA71" s="851">
        <v>7</v>
      </c>
      <c r="AB71" s="851"/>
      <c r="AC71" s="851"/>
      <c r="AD71" s="851"/>
      <c r="AE71" s="851"/>
      <c r="AF71" s="851">
        <v>7</v>
      </c>
      <c r="AG71" s="851"/>
      <c r="AH71" s="851"/>
      <c r="AI71" s="851"/>
      <c r="AJ71" s="851"/>
      <c r="AK71" s="851" t="s">
        <v>548</v>
      </c>
      <c r="AL71" s="851"/>
      <c r="AM71" s="851"/>
      <c r="AN71" s="851"/>
      <c r="AO71" s="851"/>
      <c r="AP71" s="851" t="s">
        <v>548</v>
      </c>
      <c r="AQ71" s="851"/>
      <c r="AR71" s="851"/>
      <c r="AS71" s="851"/>
      <c r="AT71" s="851"/>
      <c r="AU71" s="851" t="s">
        <v>551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2628</v>
      </c>
      <c r="R72" s="851"/>
      <c r="S72" s="851"/>
      <c r="T72" s="851"/>
      <c r="U72" s="851"/>
      <c r="V72" s="851">
        <v>2617</v>
      </c>
      <c r="W72" s="851"/>
      <c r="X72" s="851"/>
      <c r="Y72" s="851"/>
      <c r="Z72" s="851"/>
      <c r="AA72" s="851">
        <v>11</v>
      </c>
      <c r="AB72" s="851"/>
      <c r="AC72" s="851"/>
      <c r="AD72" s="851"/>
      <c r="AE72" s="851"/>
      <c r="AF72" s="851">
        <v>11</v>
      </c>
      <c r="AG72" s="851"/>
      <c r="AH72" s="851"/>
      <c r="AI72" s="851"/>
      <c r="AJ72" s="851"/>
      <c r="AK72" s="851" t="s">
        <v>548</v>
      </c>
      <c r="AL72" s="851"/>
      <c r="AM72" s="851"/>
      <c r="AN72" s="851"/>
      <c r="AO72" s="851"/>
      <c r="AP72" s="851" t="s">
        <v>548</v>
      </c>
      <c r="AQ72" s="851"/>
      <c r="AR72" s="851"/>
      <c r="AS72" s="851"/>
      <c r="AT72" s="851"/>
      <c r="AU72" s="851" t="s">
        <v>551</v>
      </c>
      <c r="AV72" s="851"/>
      <c r="AW72" s="851"/>
      <c r="AX72" s="851"/>
      <c r="AY72" s="851"/>
      <c r="AZ72" s="897" t="s">
        <v>542</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539</v>
      </c>
      <c r="C73" s="894"/>
      <c r="D73" s="894"/>
      <c r="E73" s="894"/>
      <c r="F73" s="894"/>
      <c r="G73" s="894"/>
      <c r="H73" s="894"/>
      <c r="I73" s="894"/>
      <c r="J73" s="894"/>
      <c r="K73" s="894"/>
      <c r="L73" s="894"/>
      <c r="M73" s="894"/>
      <c r="N73" s="894"/>
      <c r="O73" s="894"/>
      <c r="P73" s="895"/>
      <c r="Q73" s="896">
        <v>398650</v>
      </c>
      <c r="R73" s="851"/>
      <c r="S73" s="851"/>
      <c r="T73" s="851"/>
      <c r="U73" s="851"/>
      <c r="V73" s="851">
        <v>388493</v>
      </c>
      <c r="W73" s="851"/>
      <c r="X73" s="851"/>
      <c r="Y73" s="851"/>
      <c r="Z73" s="851"/>
      <c r="AA73" s="851">
        <v>10157</v>
      </c>
      <c r="AB73" s="851"/>
      <c r="AC73" s="851"/>
      <c r="AD73" s="851"/>
      <c r="AE73" s="851"/>
      <c r="AF73" s="851">
        <v>10157</v>
      </c>
      <c r="AG73" s="851"/>
      <c r="AH73" s="851"/>
      <c r="AI73" s="851"/>
      <c r="AJ73" s="851"/>
      <c r="AK73" s="851">
        <v>2501</v>
      </c>
      <c r="AL73" s="851"/>
      <c r="AM73" s="851"/>
      <c r="AN73" s="851"/>
      <c r="AO73" s="851"/>
      <c r="AP73" s="851" t="s">
        <v>548</v>
      </c>
      <c r="AQ73" s="851"/>
      <c r="AR73" s="851"/>
      <c r="AS73" s="851"/>
      <c r="AT73" s="851"/>
      <c r="AU73" s="851" t="s">
        <v>551</v>
      </c>
      <c r="AV73" s="851"/>
      <c r="AW73" s="851"/>
      <c r="AX73" s="851"/>
      <c r="AY73" s="851"/>
      <c r="AZ73" s="897" t="s">
        <v>543</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540</v>
      </c>
      <c r="C74" s="894"/>
      <c r="D74" s="894"/>
      <c r="E74" s="894"/>
      <c r="F74" s="894"/>
      <c r="G74" s="894"/>
      <c r="H74" s="894"/>
      <c r="I74" s="894"/>
      <c r="J74" s="894"/>
      <c r="K74" s="894"/>
      <c r="L74" s="894"/>
      <c r="M74" s="894"/>
      <c r="N74" s="894"/>
      <c r="O74" s="894"/>
      <c r="P74" s="895"/>
      <c r="Q74" s="896">
        <v>303</v>
      </c>
      <c r="R74" s="851"/>
      <c r="S74" s="851"/>
      <c r="T74" s="851"/>
      <c r="U74" s="851"/>
      <c r="V74" s="851">
        <v>297</v>
      </c>
      <c r="W74" s="851"/>
      <c r="X74" s="851"/>
      <c r="Y74" s="851"/>
      <c r="Z74" s="851"/>
      <c r="AA74" s="851">
        <v>6</v>
      </c>
      <c r="AB74" s="851"/>
      <c r="AC74" s="851"/>
      <c r="AD74" s="851"/>
      <c r="AE74" s="851"/>
      <c r="AF74" s="851">
        <v>6</v>
      </c>
      <c r="AG74" s="851"/>
      <c r="AH74" s="851"/>
      <c r="AI74" s="851"/>
      <c r="AJ74" s="851"/>
      <c r="AK74" s="851">
        <v>4</v>
      </c>
      <c r="AL74" s="851"/>
      <c r="AM74" s="851"/>
      <c r="AN74" s="851"/>
      <c r="AO74" s="851"/>
      <c r="AP74" s="851" t="s">
        <v>548</v>
      </c>
      <c r="AQ74" s="851"/>
      <c r="AR74" s="851"/>
      <c r="AS74" s="851"/>
      <c r="AT74" s="851"/>
      <c r="AU74" s="851" t="s">
        <v>551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541</v>
      </c>
      <c r="C75" s="894"/>
      <c r="D75" s="894"/>
      <c r="E75" s="894"/>
      <c r="F75" s="894"/>
      <c r="G75" s="894"/>
      <c r="H75" s="894"/>
      <c r="I75" s="894"/>
      <c r="J75" s="894"/>
      <c r="K75" s="894"/>
      <c r="L75" s="894"/>
      <c r="M75" s="894"/>
      <c r="N75" s="894"/>
      <c r="O75" s="894"/>
      <c r="P75" s="895"/>
      <c r="Q75" s="899">
        <v>117</v>
      </c>
      <c r="R75" s="900"/>
      <c r="S75" s="900"/>
      <c r="T75" s="900"/>
      <c r="U75" s="850"/>
      <c r="V75" s="901">
        <v>87</v>
      </c>
      <c r="W75" s="900"/>
      <c r="X75" s="900"/>
      <c r="Y75" s="900"/>
      <c r="Z75" s="850"/>
      <c r="AA75" s="901">
        <v>29</v>
      </c>
      <c r="AB75" s="900"/>
      <c r="AC75" s="900"/>
      <c r="AD75" s="900"/>
      <c r="AE75" s="850"/>
      <c r="AF75" s="901">
        <v>5</v>
      </c>
      <c r="AG75" s="900"/>
      <c r="AH75" s="900"/>
      <c r="AI75" s="900"/>
      <c r="AJ75" s="850"/>
      <c r="AK75" s="851" t="s">
        <v>548</v>
      </c>
      <c r="AL75" s="851"/>
      <c r="AM75" s="851"/>
      <c r="AN75" s="851"/>
      <c r="AO75" s="851"/>
      <c r="AP75" s="901" t="s">
        <v>548</v>
      </c>
      <c r="AQ75" s="900"/>
      <c r="AR75" s="900"/>
      <c r="AS75" s="900"/>
      <c r="AT75" s="850"/>
      <c r="AU75" s="901" t="s">
        <v>551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10367</v>
      </c>
      <c r="AG88" s="862"/>
      <c r="AH88" s="862"/>
      <c r="AI88" s="862"/>
      <c r="AJ88" s="862"/>
      <c r="AK88" s="859"/>
      <c r="AL88" s="859"/>
      <c r="AM88" s="859"/>
      <c r="AN88" s="859"/>
      <c r="AO88" s="859"/>
      <c r="AP88" s="862">
        <v>1658</v>
      </c>
      <c r="AQ88" s="862"/>
      <c r="AR88" s="862"/>
      <c r="AS88" s="862"/>
      <c r="AT88" s="862"/>
      <c r="AU88" s="862">
        <v>75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902</v>
      </c>
      <c r="CS102" s="870"/>
      <c r="CT102" s="870"/>
      <c r="CU102" s="870"/>
      <c r="CV102" s="913"/>
      <c r="CW102" s="912">
        <v>13</v>
      </c>
      <c r="CX102" s="870"/>
      <c r="CY102" s="870"/>
      <c r="CZ102" s="870"/>
      <c r="DA102" s="913"/>
      <c r="DB102" s="912" t="s">
        <v>553</v>
      </c>
      <c r="DC102" s="870"/>
      <c r="DD102" s="870"/>
      <c r="DE102" s="870"/>
      <c r="DF102" s="913"/>
      <c r="DG102" s="912" t="s">
        <v>553</v>
      </c>
      <c r="DH102" s="870"/>
      <c r="DI102" s="870"/>
      <c r="DJ102" s="870"/>
      <c r="DK102" s="913"/>
      <c r="DL102" s="912" t="s">
        <v>553</v>
      </c>
      <c r="DM102" s="870"/>
      <c r="DN102" s="870"/>
      <c r="DO102" s="870"/>
      <c r="DP102" s="913"/>
      <c r="DQ102" s="912" t="s">
        <v>553</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286</v>
      </c>
      <c r="AG109" s="915"/>
      <c r="AH109" s="915"/>
      <c r="AI109" s="915"/>
      <c r="AJ109" s="916"/>
      <c r="AK109" s="914" t="s">
        <v>285</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286</v>
      </c>
      <c r="BW109" s="915"/>
      <c r="BX109" s="915"/>
      <c r="BY109" s="915"/>
      <c r="BZ109" s="916"/>
      <c r="CA109" s="914" t="s">
        <v>285</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286</v>
      </c>
      <c r="DM109" s="915"/>
      <c r="DN109" s="915"/>
      <c r="DO109" s="915"/>
      <c r="DP109" s="916"/>
      <c r="DQ109" s="914" t="s">
        <v>285</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1864498</v>
      </c>
      <c r="AB110" s="922"/>
      <c r="AC110" s="922"/>
      <c r="AD110" s="922"/>
      <c r="AE110" s="923"/>
      <c r="AF110" s="924">
        <v>1819055</v>
      </c>
      <c r="AG110" s="922"/>
      <c r="AH110" s="922"/>
      <c r="AI110" s="922"/>
      <c r="AJ110" s="923"/>
      <c r="AK110" s="924">
        <v>1766697</v>
      </c>
      <c r="AL110" s="922"/>
      <c r="AM110" s="922"/>
      <c r="AN110" s="922"/>
      <c r="AO110" s="923"/>
      <c r="AP110" s="925">
        <v>17.2</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19095323</v>
      </c>
      <c r="BR110" s="957"/>
      <c r="BS110" s="957"/>
      <c r="BT110" s="957"/>
      <c r="BU110" s="957"/>
      <c r="BV110" s="957">
        <v>18909083</v>
      </c>
      <c r="BW110" s="957"/>
      <c r="BX110" s="957"/>
      <c r="BY110" s="957"/>
      <c r="BZ110" s="957"/>
      <c r="CA110" s="957">
        <v>18865798</v>
      </c>
      <c r="CB110" s="957"/>
      <c r="CC110" s="957"/>
      <c r="CD110" s="957"/>
      <c r="CE110" s="957"/>
      <c r="CF110" s="971">
        <v>183.8</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5274</v>
      </c>
      <c r="BR111" s="950"/>
      <c r="BS111" s="950"/>
      <c r="BT111" s="950"/>
      <c r="BU111" s="950"/>
      <c r="BV111" s="950">
        <v>4179</v>
      </c>
      <c r="BW111" s="950"/>
      <c r="BX111" s="950"/>
      <c r="BY111" s="950"/>
      <c r="BZ111" s="950"/>
      <c r="CA111" s="950">
        <v>3105</v>
      </c>
      <c r="CB111" s="950"/>
      <c r="CC111" s="950"/>
      <c r="CD111" s="950"/>
      <c r="CE111" s="950"/>
      <c r="CF111" s="944">
        <v>0</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3718018</v>
      </c>
      <c r="BR112" s="950"/>
      <c r="BS112" s="950"/>
      <c r="BT112" s="950"/>
      <c r="BU112" s="950"/>
      <c r="BV112" s="950">
        <v>3619479</v>
      </c>
      <c r="BW112" s="950"/>
      <c r="BX112" s="950"/>
      <c r="BY112" s="950"/>
      <c r="BZ112" s="950"/>
      <c r="CA112" s="950">
        <v>3548718</v>
      </c>
      <c r="CB112" s="950"/>
      <c r="CC112" s="950"/>
      <c r="CD112" s="950"/>
      <c r="CE112" s="950"/>
      <c r="CF112" s="944">
        <v>34.6</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405138</v>
      </c>
      <c r="AB113" s="964"/>
      <c r="AC113" s="964"/>
      <c r="AD113" s="964"/>
      <c r="AE113" s="965"/>
      <c r="AF113" s="966">
        <v>413863</v>
      </c>
      <c r="AG113" s="964"/>
      <c r="AH113" s="964"/>
      <c r="AI113" s="964"/>
      <c r="AJ113" s="965"/>
      <c r="AK113" s="966">
        <v>393849</v>
      </c>
      <c r="AL113" s="964"/>
      <c r="AM113" s="964"/>
      <c r="AN113" s="964"/>
      <c r="AO113" s="965"/>
      <c r="AP113" s="967">
        <v>3.8</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482408</v>
      </c>
      <c r="BR113" s="950"/>
      <c r="BS113" s="950"/>
      <c r="BT113" s="950"/>
      <c r="BU113" s="950"/>
      <c r="BV113" s="950">
        <v>606057</v>
      </c>
      <c r="BW113" s="950"/>
      <c r="BX113" s="950"/>
      <c r="BY113" s="950"/>
      <c r="BZ113" s="950"/>
      <c r="CA113" s="950">
        <v>584598</v>
      </c>
      <c r="CB113" s="950"/>
      <c r="CC113" s="950"/>
      <c r="CD113" s="950"/>
      <c r="CE113" s="950"/>
      <c r="CF113" s="944">
        <v>5.7</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32026</v>
      </c>
      <c r="AB114" s="989"/>
      <c r="AC114" s="989"/>
      <c r="AD114" s="989"/>
      <c r="AE114" s="990"/>
      <c r="AF114" s="991">
        <v>45277</v>
      </c>
      <c r="AG114" s="989"/>
      <c r="AH114" s="989"/>
      <c r="AI114" s="989"/>
      <c r="AJ114" s="990"/>
      <c r="AK114" s="991">
        <v>10601</v>
      </c>
      <c r="AL114" s="989"/>
      <c r="AM114" s="989"/>
      <c r="AN114" s="989"/>
      <c r="AO114" s="990"/>
      <c r="AP114" s="992">
        <v>0.1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2751147</v>
      </c>
      <c r="BR114" s="950"/>
      <c r="BS114" s="950"/>
      <c r="BT114" s="950"/>
      <c r="BU114" s="950"/>
      <c r="BV114" s="950">
        <v>2653030</v>
      </c>
      <c r="BW114" s="950"/>
      <c r="BX114" s="950"/>
      <c r="BY114" s="950"/>
      <c r="BZ114" s="950"/>
      <c r="CA114" s="950">
        <v>2785429</v>
      </c>
      <c r="CB114" s="950"/>
      <c r="CC114" s="950"/>
      <c r="CD114" s="950"/>
      <c r="CE114" s="950"/>
      <c r="CF114" s="944">
        <v>27.1</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20117</v>
      </c>
      <c r="AB115" s="964"/>
      <c r="AC115" s="964"/>
      <c r="AD115" s="964"/>
      <c r="AE115" s="965"/>
      <c r="AF115" s="966">
        <v>1283</v>
      </c>
      <c r="AG115" s="964"/>
      <c r="AH115" s="964"/>
      <c r="AI115" s="964"/>
      <c r="AJ115" s="965"/>
      <c r="AK115" s="966">
        <v>2001</v>
      </c>
      <c r="AL115" s="964"/>
      <c r="AM115" s="964"/>
      <c r="AN115" s="964"/>
      <c r="AO115" s="965"/>
      <c r="AP115" s="967">
        <v>0</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5274</v>
      </c>
      <c r="DH116" s="989"/>
      <c r="DI116" s="989"/>
      <c r="DJ116" s="989"/>
      <c r="DK116" s="990"/>
      <c r="DL116" s="991">
        <v>4179</v>
      </c>
      <c r="DM116" s="989"/>
      <c r="DN116" s="989"/>
      <c r="DO116" s="989"/>
      <c r="DP116" s="990"/>
      <c r="DQ116" s="991">
        <v>3105</v>
      </c>
      <c r="DR116" s="989"/>
      <c r="DS116" s="989"/>
      <c r="DT116" s="989"/>
      <c r="DU116" s="990"/>
      <c r="DV116" s="992">
        <v>0</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2321779</v>
      </c>
      <c r="AB117" s="1007"/>
      <c r="AC117" s="1007"/>
      <c r="AD117" s="1007"/>
      <c r="AE117" s="1008"/>
      <c r="AF117" s="1009">
        <v>2279478</v>
      </c>
      <c r="AG117" s="1007"/>
      <c r="AH117" s="1007"/>
      <c r="AI117" s="1007"/>
      <c r="AJ117" s="1008"/>
      <c r="AK117" s="1009">
        <v>2173148</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286</v>
      </c>
      <c r="AG118" s="915"/>
      <c r="AH118" s="915"/>
      <c r="AI118" s="915"/>
      <c r="AJ118" s="916"/>
      <c r="AK118" s="914" t="s">
        <v>285</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26052170</v>
      </c>
      <c r="BR119" s="1028"/>
      <c r="BS119" s="1028"/>
      <c r="BT119" s="1028"/>
      <c r="BU119" s="1028"/>
      <c r="BV119" s="1028">
        <v>25791828</v>
      </c>
      <c r="BW119" s="1028"/>
      <c r="BX119" s="1028"/>
      <c r="BY119" s="1028"/>
      <c r="BZ119" s="1028"/>
      <c r="CA119" s="1028">
        <v>25787648</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5320631</v>
      </c>
      <c r="BR120" s="957"/>
      <c r="BS120" s="957"/>
      <c r="BT120" s="957"/>
      <c r="BU120" s="957"/>
      <c r="BV120" s="957">
        <v>4995042</v>
      </c>
      <c r="BW120" s="957"/>
      <c r="BX120" s="957"/>
      <c r="BY120" s="957"/>
      <c r="BZ120" s="957"/>
      <c r="CA120" s="957">
        <v>6124044</v>
      </c>
      <c r="CB120" s="957"/>
      <c r="CC120" s="957"/>
      <c r="CD120" s="957"/>
      <c r="CE120" s="957"/>
      <c r="CF120" s="971">
        <v>59.7</v>
      </c>
      <c r="CG120" s="972"/>
      <c r="CH120" s="972"/>
      <c r="CI120" s="972"/>
      <c r="CJ120" s="972"/>
      <c r="CK120" s="1037" t="s">
        <v>437</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3580716</v>
      </c>
      <c r="DH120" s="957"/>
      <c r="DI120" s="957"/>
      <c r="DJ120" s="957"/>
      <c r="DK120" s="957"/>
      <c r="DL120" s="957">
        <v>3483914</v>
      </c>
      <c r="DM120" s="957"/>
      <c r="DN120" s="957"/>
      <c r="DO120" s="957"/>
      <c r="DP120" s="957"/>
      <c r="DQ120" s="957">
        <v>3321151</v>
      </c>
      <c r="DR120" s="957"/>
      <c r="DS120" s="957"/>
      <c r="DT120" s="957"/>
      <c r="DU120" s="957"/>
      <c r="DV120" s="958">
        <v>32.4</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260729</v>
      </c>
      <c r="BR121" s="950"/>
      <c r="BS121" s="950"/>
      <c r="BT121" s="950"/>
      <c r="BU121" s="950"/>
      <c r="BV121" s="950">
        <v>266488</v>
      </c>
      <c r="BW121" s="950"/>
      <c r="BX121" s="950"/>
      <c r="BY121" s="950"/>
      <c r="BZ121" s="950"/>
      <c r="CA121" s="950">
        <v>214996</v>
      </c>
      <c r="CB121" s="950"/>
      <c r="CC121" s="950"/>
      <c r="CD121" s="950"/>
      <c r="CE121" s="950"/>
      <c r="CF121" s="944">
        <v>2.1</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132435</v>
      </c>
      <c r="DH121" s="950"/>
      <c r="DI121" s="950"/>
      <c r="DJ121" s="950"/>
      <c r="DK121" s="950"/>
      <c r="DL121" s="950">
        <v>131810</v>
      </c>
      <c r="DM121" s="950"/>
      <c r="DN121" s="950"/>
      <c r="DO121" s="950"/>
      <c r="DP121" s="950"/>
      <c r="DQ121" s="950">
        <v>223066</v>
      </c>
      <c r="DR121" s="950"/>
      <c r="DS121" s="950"/>
      <c r="DT121" s="950"/>
      <c r="DU121" s="950"/>
      <c r="DV121" s="951">
        <v>2.2000000000000002</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15473760</v>
      </c>
      <c r="BR122" s="1028"/>
      <c r="BS122" s="1028"/>
      <c r="BT122" s="1028"/>
      <c r="BU122" s="1028"/>
      <c r="BV122" s="1028">
        <v>15535171</v>
      </c>
      <c r="BW122" s="1028"/>
      <c r="BX122" s="1028"/>
      <c r="BY122" s="1028"/>
      <c r="BZ122" s="1028"/>
      <c r="CA122" s="1028">
        <v>15525229</v>
      </c>
      <c r="CB122" s="1028"/>
      <c r="CC122" s="1028"/>
      <c r="CD122" s="1028"/>
      <c r="CE122" s="1028"/>
      <c r="CF122" s="1048">
        <v>151.30000000000001</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4867</v>
      </c>
      <c r="DH122" s="950"/>
      <c r="DI122" s="950"/>
      <c r="DJ122" s="950"/>
      <c r="DK122" s="950"/>
      <c r="DL122" s="950">
        <v>3755</v>
      </c>
      <c r="DM122" s="950"/>
      <c r="DN122" s="950"/>
      <c r="DO122" s="950"/>
      <c r="DP122" s="950"/>
      <c r="DQ122" s="950">
        <v>4501</v>
      </c>
      <c r="DR122" s="950"/>
      <c r="DS122" s="950"/>
      <c r="DT122" s="950"/>
      <c r="DU122" s="950"/>
      <c r="DV122" s="951">
        <v>0</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19884</v>
      </c>
      <c r="AB123" s="989"/>
      <c r="AC123" s="989"/>
      <c r="AD123" s="989"/>
      <c r="AE123" s="990"/>
      <c r="AF123" s="991">
        <v>1095</v>
      </c>
      <c r="AG123" s="989"/>
      <c r="AH123" s="989"/>
      <c r="AI123" s="989"/>
      <c r="AJ123" s="990"/>
      <c r="AK123" s="991">
        <v>1074</v>
      </c>
      <c r="AL123" s="989"/>
      <c r="AM123" s="989"/>
      <c r="AN123" s="989"/>
      <c r="AO123" s="990"/>
      <c r="AP123" s="992">
        <v>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441</v>
      </c>
      <c r="BP123" s="1036"/>
      <c r="BQ123" s="1095">
        <v>21055120</v>
      </c>
      <c r="BR123" s="1096"/>
      <c r="BS123" s="1096"/>
      <c r="BT123" s="1096"/>
      <c r="BU123" s="1096"/>
      <c r="BV123" s="1096">
        <v>20796701</v>
      </c>
      <c r="BW123" s="1096"/>
      <c r="BX123" s="1096"/>
      <c r="BY123" s="1096"/>
      <c r="BZ123" s="1096"/>
      <c r="CA123" s="1096">
        <v>21864269</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47.6</v>
      </c>
      <c r="BR124" s="1058"/>
      <c r="BS124" s="1058"/>
      <c r="BT124" s="1058"/>
      <c r="BU124" s="1058"/>
      <c r="BV124" s="1058">
        <v>46.2</v>
      </c>
      <c r="BW124" s="1058"/>
      <c r="BX124" s="1058"/>
      <c r="BY124" s="1058"/>
      <c r="BZ124" s="1058"/>
      <c r="CA124" s="1058">
        <v>38.200000000000003</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233</v>
      </c>
      <c r="AB127" s="989"/>
      <c r="AC127" s="989"/>
      <c r="AD127" s="989"/>
      <c r="AE127" s="990"/>
      <c r="AF127" s="991">
        <v>188</v>
      </c>
      <c r="AG127" s="989"/>
      <c r="AH127" s="989"/>
      <c r="AI127" s="989"/>
      <c r="AJ127" s="990"/>
      <c r="AK127" s="991">
        <v>927</v>
      </c>
      <c r="AL127" s="989"/>
      <c r="AM127" s="989"/>
      <c r="AN127" s="989"/>
      <c r="AO127" s="990"/>
      <c r="AP127" s="992">
        <v>0</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74150</v>
      </c>
      <c r="AB128" s="1078"/>
      <c r="AC128" s="1078"/>
      <c r="AD128" s="1078"/>
      <c r="AE128" s="1079"/>
      <c r="AF128" s="1080">
        <v>75989</v>
      </c>
      <c r="AG128" s="1078"/>
      <c r="AH128" s="1078"/>
      <c r="AI128" s="1078"/>
      <c r="AJ128" s="1079"/>
      <c r="AK128" s="1080">
        <v>20238</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111</v>
      </c>
      <c r="BG128" s="1085"/>
      <c r="BH128" s="1085"/>
      <c r="BI128" s="1085"/>
      <c r="BJ128" s="1085"/>
      <c r="BK128" s="1085"/>
      <c r="BL128" s="1086"/>
      <c r="BM128" s="1084">
        <v>13.1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11844144</v>
      </c>
      <c r="AB129" s="989"/>
      <c r="AC129" s="989"/>
      <c r="AD129" s="989"/>
      <c r="AE129" s="990"/>
      <c r="AF129" s="991">
        <v>12103548</v>
      </c>
      <c r="AG129" s="989"/>
      <c r="AH129" s="989"/>
      <c r="AI129" s="989"/>
      <c r="AJ129" s="990"/>
      <c r="AK129" s="991">
        <v>11598337</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111</v>
      </c>
      <c r="BG129" s="1099"/>
      <c r="BH129" s="1099"/>
      <c r="BI129" s="1099"/>
      <c r="BJ129" s="1099"/>
      <c r="BK129" s="1099"/>
      <c r="BL129" s="1100"/>
      <c r="BM129" s="1098">
        <v>18.100000000000001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1362061</v>
      </c>
      <c r="AB130" s="989"/>
      <c r="AC130" s="989"/>
      <c r="AD130" s="989"/>
      <c r="AE130" s="990"/>
      <c r="AF130" s="991">
        <v>1304982</v>
      </c>
      <c r="AG130" s="989"/>
      <c r="AH130" s="989"/>
      <c r="AI130" s="989"/>
      <c r="AJ130" s="990"/>
      <c r="AK130" s="991">
        <v>1334035</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8.1999999999999993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10482083</v>
      </c>
      <c r="AB131" s="1014"/>
      <c r="AC131" s="1014"/>
      <c r="AD131" s="1014"/>
      <c r="AE131" s="1015"/>
      <c r="AF131" s="1013">
        <v>10798566</v>
      </c>
      <c r="AG131" s="1014"/>
      <c r="AH131" s="1014"/>
      <c r="AI131" s="1014"/>
      <c r="AJ131" s="1015"/>
      <c r="AK131" s="1013">
        <v>10264302</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38.200000000000003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8.4483971360000005</v>
      </c>
      <c r="AB132" s="1130"/>
      <c r="AC132" s="1130"/>
      <c r="AD132" s="1130"/>
      <c r="AE132" s="1131"/>
      <c r="AF132" s="1132">
        <v>8.3206140519999998</v>
      </c>
      <c r="AG132" s="1130"/>
      <c r="AH132" s="1130"/>
      <c r="AI132" s="1130"/>
      <c r="AJ132" s="1131"/>
      <c r="AK132" s="1132">
        <v>7.9778926999999999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8.6</v>
      </c>
      <c r="AB133" s="1113"/>
      <c r="AC133" s="1113"/>
      <c r="AD133" s="1113"/>
      <c r="AE133" s="1114"/>
      <c r="AF133" s="1112">
        <v>8.5</v>
      </c>
      <c r="AG133" s="1113"/>
      <c r="AH133" s="1113"/>
      <c r="AI133" s="1113"/>
      <c r="AJ133" s="1114"/>
      <c r="AK133" s="1112">
        <v>8.1999999999999993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O40"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G34"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2780955</v>
      </c>
      <c r="L9" s="266">
        <v>56183</v>
      </c>
      <c r="M9" s="267">
        <v>82785</v>
      </c>
      <c r="N9" s="268">
        <v>-32.1</v>
      </c>
    </row>
    <row r="10" spans="1:16" x14ac:dyDescent="0.15">
      <c r="A10" s="250"/>
      <c r="B10" s="246"/>
      <c r="C10" s="246"/>
      <c r="D10" s="246"/>
      <c r="E10" s="246"/>
      <c r="F10" s="246"/>
      <c r="G10" s="1152" t="s">
        <v>475</v>
      </c>
      <c r="H10" s="1153"/>
      <c r="I10" s="1153"/>
      <c r="J10" s="1154"/>
      <c r="K10" s="269">
        <v>439083</v>
      </c>
      <c r="L10" s="270">
        <v>8871</v>
      </c>
      <c r="M10" s="271">
        <v>6632</v>
      </c>
      <c r="N10" s="272">
        <v>33.799999999999997</v>
      </c>
    </row>
    <row r="11" spans="1:16" ht="13.5" customHeight="1" x14ac:dyDescent="0.15">
      <c r="A11" s="250"/>
      <c r="B11" s="246"/>
      <c r="C11" s="246"/>
      <c r="D11" s="246"/>
      <c r="E11" s="246"/>
      <c r="F11" s="246"/>
      <c r="G11" s="1152" t="s">
        <v>476</v>
      </c>
      <c r="H11" s="1153"/>
      <c r="I11" s="1153"/>
      <c r="J11" s="1154"/>
      <c r="K11" s="269">
        <v>518685</v>
      </c>
      <c r="L11" s="270">
        <v>10479</v>
      </c>
      <c r="M11" s="271">
        <v>9575</v>
      </c>
      <c r="N11" s="272">
        <v>9.4</v>
      </c>
    </row>
    <row r="12" spans="1:16" ht="13.5" customHeight="1" x14ac:dyDescent="0.15">
      <c r="A12" s="250"/>
      <c r="B12" s="246"/>
      <c r="C12" s="246"/>
      <c r="D12" s="246"/>
      <c r="E12" s="246"/>
      <c r="F12" s="246"/>
      <c r="G12" s="1152" t="s">
        <v>477</v>
      </c>
      <c r="H12" s="1153"/>
      <c r="I12" s="1153"/>
      <c r="J12" s="1154"/>
      <c r="K12" s="269" t="s">
        <v>478</v>
      </c>
      <c r="L12" s="270" t="s">
        <v>478</v>
      </c>
      <c r="M12" s="271">
        <v>961</v>
      </c>
      <c r="N12" s="272" t="s">
        <v>478</v>
      </c>
    </row>
    <row r="13" spans="1:16" ht="13.5" customHeight="1" x14ac:dyDescent="0.15">
      <c r="A13" s="250"/>
      <c r="B13" s="246"/>
      <c r="C13" s="246"/>
      <c r="D13" s="246"/>
      <c r="E13" s="246"/>
      <c r="F13" s="246"/>
      <c r="G13" s="1152" t="s">
        <v>479</v>
      </c>
      <c r="H13" s="1153"/>
      <c r="I13" s="1153"/>
      <c r="J13" s="1154"/>
      <c r="K13" s="269" t="s">
        <v>478</v>
      </c>
      <c r="L13" s="270" t="s">
        <v>478</v>
      </c>
      <c r="M13" s="271" t="s">
        <v>478</v>
      </c>
      <c r="N13" s="272" t="s">
        <v>478</v>
      </c>
    </row>
    <row r="14" spans="1:16" ht="13.5" customHeight="1" x14ac:dyDescent="0.15">
      <c r="A14" s="250"/>
      <c r="B14" s="246"/>
      <c r="C14" s="246"/>
      <c r="D14" s="246"/>
      <c r="E14" s="246"/>
      <c r="F14" s="246"/>
      <c r="G14" s="1152" t="s">
        <v>480</v>
      </c>
      <c r="H14" s="1153"/>
      <c r="I14" s="1153"/>
      <c r="J14" s="1154"/>
      <c r="K14" s="269">
        <v>147065</v>
      </c>
      <c r="L14" s="270">
        <v>2971</v>
      </c>
      <c r="M14" s="271">
        <v>3403</v>
      </c>
      <c r="N14" s="272">
        <v>-12.7</v>
      </c>
    </row>
    <row r="15" spans="1:16" ht="13.5" customHeight="1" x14ac:dyDescent="0.15">
      <c r="A15" s="250"/>
      <c r="B15" s="246"/>
      <c r="C15" s="246"/>
      <c r="D15" s="246"/>
      <c r="E15" s="246"/>
      <c r="F15" s="246"/>
      <c r="G15" s="1152" t="s">
        <v>481</v>
      </c>
      <c r="H15" s="1153"/>
      <c r="I15" s="1153"/>
      <c r="J15" s="1154"/>
      <c r="K15" s="269">
        <v>54082</v>
      </c>
      <c r="L15" s="270">
        <v>1093</v>
      </c>
      <c r="M15" s="271">
        <v>1693</v>
      </c>
      <c r="N15" s="272">
        <v>-35.4</v>
      </c>
    </row>
    <row r="16" spans="1:16" x14ac:dyDescent="0.15">
      <c r="A16" s="250"/>
      <c r="B16" s="246"/>
      <c r="C16" s="246"/>
      <c r="D16" s="246"/>
      <c r="E16" s="246"/>
      <c r="F16" s="246"/>
      <c r="G16" s="1155" t="s">
        <v>482</v>
      </c>
      <c r="H16" s="1156"/>
      <c r="I16" s="1156"/>
      <c r="J16" s="1157"/>
      <c r="K16" s="270">
        <v>-212460</v>
      </c>
      <c r="L16" s="270">
        <v>-4292</v>
      </c>
      <c r="M16" s="271">
        <v>-7791</v>
      </c>
      <c r="N16" s="272">
        <v>-44.9</v>
      </c>
    </row>
    <row r="17" spans="1:16" x14ac:dyDescent="0.15">
      <c r="A17" s="250"/>
      <c r="B17" s="246"/>
      <c r="C17" s="246"/>
      <c r="D17" s="246"/>
      <c r="E17" s="246"/>
      <c r="F17" s="246"/>
      <c r="G17" s="1155" t="s">
        <v>169</v>
      </c>
      <c r="H17" s="1156"/>
      <c r="I17" s="1156"/>
      <c r="J17" s="1157"/>
      <c r="K17" s="270">
        <v>3727410</v>
      </c>
      <c r="L17" s="270">
        <v>75304</v>
      </c>
      <c r="M17" s="271">
        <v>97258</v>
      </c>
      <c r="N17" s="272">
        <v>-22.6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7.29</v>
      </c>
      <c r="L21" s="283">
        <v>9.18</v>
      </c>
      <c r="M21" s="284">
        <v>-1.89</v>
      </c>
      <c r="N21" s="251"/>
      <c r="O21" s="285"/>
      <c r="P21" s="281"/>
    </row>
    <row r="22" spans="1:16" s="286" customFormat="1" x14ac:dyDescent="0.15">
      <c r="A22" s="281"/>
      <c r="B22" s="251"/>
      <c r="C22" s="251"/>
      <c r="D22" s="251"/>
      <c r="E22" s="251"/>
      <c r="F22" s="251"/>
      <c r="G22" s="1147" t="s">
        <v>488</v>
      </c>
      <c r="H22" s="1148"/>
      <c r="I22" s="1148"/>
      <c r="J22" s="1149"/>
      <c r="K22" s="287">
        <v>98.6</v>
      </c>
      <c r="L22" s="288">
        <v>97.2</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1766697</v>
      </c>
      <c r="L32" s="296">
        <v>35692</v>
      </c>
      <c r="M32" s="297">
        <v>59261</v>
      </c>
      <c r="N32" s="298">
        <v>-39.799999999999997</v>
      </c>
    </row>
    <row r="33" spans="1:16" ht="13.5" customHeight="1" x14ac:dyDescent="0.15">
      <c r="A33" s="250"/>
      <c r="B33" s="246"/>
      <c r="C33" s="246"/>
      <c r="D33" s="246"/>
      <c r="E33" s="246"/>
      <c r="F33" s="246"/>
      <c r="G33" s="1163" t="s">
        <v>493</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494</v>
      </c>
      <c r="H34" s="1164"/>
      <c r="I34" s="1164"/>
      <c r="J34" s="1165"/>
      <c r="K34" s="296" t="s">
        <v>478</v>
      </c>
      <c r="L34" s="296" t="s">
        <v>478</v>
      </c>
      <c r="M34" s="297">
        <v>53</v>
      </c>
      <c r="N34" s="298" t="s">
        <v>478</v>
      </c>
    </row>
    <row r="35" spans="1:16" ht="27" customHeight="1" x14ac:dyDescent="0.15">
      <c r="A35" s="250"/>
      <c r="B35" s="246"/>
      <c r="C35" s="246"/>
      <c r="D35" s="246"/>
      <c r="E35" s="246"/>
      <c r="F35" s="246"/>
      <c r="G35" s="1163" t="s">
        <v>495</v>
      </c>
      <c r="H35" s="1164"/>
      <c r="I35" s="1164"/>
      <c r="J35" s="1165"/>
      <c r="K35" s="296">
        <v>393849</v>
      </c>
      <c r="L35" s="296">
        <v>7957</v>
      </c>
      <c r="M35" s="297">
        <v>16703</v>
      </c>
      <c r="N35" s="298">
        <v>-52.4</v>
      </c>
    </row>
    <row r="36" spans="1:16" ht="27" customHeight="1" x14ac:dyDescent="0.15">
      <c r="A36" s="250"/>
      <c r="B36" s="246"/>
      <c r="C36" s="246"/>
      <c r="D36" s="246"/>
      <c r="E36" s="246"/>
      <c r="F36" s="246"/>
      <c r="G36" s="1163" t="s">
        <v>496</v>
      </c>
      <c r="H36" s="1164"/>
      <c r="I36" s="1164"/>
      <c r="J36" s="1165"/>
      <c r="K36" s="296">
        <v>10601</v>
      </c>
      <c r="L36" s="296">
        <v>214</v>
      </c>
      <c r="M36" s="297">
        <v>2887</v>
      </c>
      <c r="N36" s="298">
        <v>-92.6</v>
      </c>
    </row>
    <row r="37" spans="1:16" ht="13.5" customHeight="1" x14ac:dyDescent="0.15">
      <c r="A37" s="250"/>
      <c r="B37" s="246"/>
      <c r="C37" s="246"/>
      <c r="D37" s="246"/>
      <c r="E37" s="246"/>
      <c r="F37" s="246"/>
      <c r="G37" s="1163" t="s">
        <v>497</v>
      </c>
      <c r="H37" s="1164"/>
      <c r="I37" s="1164"/>
      <c r="J37" s="1165"/>
      <c r="K37" s="296">
        <v>2001</v>
      </c>
      <c r="L37" s="296">
        <v>40</v>
      </c>
      <c r="M37" s="297">
        <v>465</v>
      </c>
      <c r="N37" s="298">
        <v>-91.4</v>
      </c>
    </row>
    <row r="38" spans="1:16" ht="27" customHeight="1" x14ac:dyDescent="0.15">
      <c r="A38" s="250"/>
      <c r="B38" s="246"/>
      <c r="C38" s="246"/>
      <c r="D38" s="246"/>
      <c r="E38" s="246"/>
      <c r="F38" s="246"/>
      <c r="G38" s="1166" t="s">
        <v>498</v>
      </c>
      <c r="H38" s="1167"/>
      <c r="I38" s="1167"/>
      <c r="J38" s="1168"/>
      <c r="K38" s="299" t="s">
        <v>478</v>
      </c>
      <c r="L38" s="299" t="s">
        <v>478</v>
      </c>
      <c r="M38" s="300">
        <v>4</v>
      </c>
      <c r="N38" s="301" t="s">
        <v>478</v>
      </c>
      <c r="O38" s="295"/>
    </row>
    <row r="39" spans="1:16" x14ac:dyDescent="0.15">
      <c r="A39" s="250"/>
      <c r="B39" s="246"/>
      <c r="C39" s="246"/>
      <c r="D39" s="246"/>
      <c r="E39" s="246"/>
      <c r="F39" s="246"/>
      <c r="G39" s="1166" t="s">
        <v>499</v>
      </c>
      <c r="H39" s="1167"/>
      <c r="I39" s="1167"/>
      <c r="J39" s="1168"/>
      <c r="K39" s="302">
        <v>-20238</v>
      </c>
      <c r="L39" s="302">
        <v>-409</v>
      </c>
      <c r="M39" s="303">
        <v>-5840</v>
      </c>
      <c r="N39" s="304">
        <v>-93</v>
      </c>
      <c r="O39" s="295"/>
    </row>
    <row r="40" spans="1:16" ht="27" customHeight="1" x14ac:dyDescent="0.15">
      <c r="A40" s="250"/>
      <c r="B40" s="246"/>
      <c r="C40" s="246"/>
      <c r="D40" s="246"/>
      <c r="E40" s="246"/>
      <c r="F40" s="246"/>
      <c r="G40" s="1163" t="s">
        <v>500</v>
      </c>
      <c r="H40" s="1164"/>
      <c r="I40" s="1164"/>
      <c r="J40" s="1165"/>
      <c r="K40" s="302">
        <v>-1334035</v>
      </c>
      <c r="L40" s="302">
        <v>-26951</v>
      </c>
      <c r="M40" s="303">
        <v>-50828</v>
      </c>
      <c r="N40" s="304">
        <v>-47</v>
      </c>
      <c r="O40" s="295"/>
    </row>
    <row r="41" spans="1:16" x14ac:dyDescent="0.15">
      <c r="A41" s="250"/>
      <c r="B41" s="246"/>
      <c r="C41" s="246"/>
      <c r="D41" s="246"/>
      <c r="E41" s="246"/>
      <c r="F41" s="246"/>
      <c r="G41" s="1169" t="s">
        <v>280</v>
      </c>
      <c r="H41" s="1170"/>
      <c r="I41" s="1170"/>
      <c r="J41" s="1171"/>
      <c r="K41" s="296">
        <v>818875</v>
      </c>
      <c r="L41" s="302">
        <v>16544</v>
      </c>
      <c r="M41" s="303">
        <v>22704</v>
      </c>
      <c r="N41" s="304">
        <v>-27.1</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2362606</v>
      </c>
      <c r="J51" s="322">
        <v>47203</v>
      </c>
      <c r="K51" s="323">
        <v>4.4000000000000004</v>
      </c>
      <c r="L51" s="324">
        <v>75709</v>
      </c>
      <c r="M51" s="325">
        <v>12.7</v>
      </c>
      <c r="N51" s="326">
        <v>-8.3000000000000007</v>
      </c>
    </row>
    <row r="52" spans="1:14" x14ac:dyDescent="0.15">
      <c r="A52" s="250"/>
      <c r="B52" s="246"/>
      <c r="C52" s="246"/>
      <c r="D52" s="246"/>
      <c r="E52" s="246"/>
      <c r="F52" s="246"/>
      <c r="G52" s="327"/>
      <c r="H52" s="328" t="s">
        <v>511</v>
      </c>
      <c r="I52" s="329">
        <v>1872223</v>
      </c>
      <c r="J52" s="330">
        <v>37406</v>
      </c>
      <c r="K52" s="331">
        <v>9.9</v>
      </c>
      <c r="L52" s="332">
        <v>35212</v>
      </c>
      <c r="M52" s="333">
        <v>0</v>
      </c>
      <c r="N52" s="334">
        <v>9.9</v>
      </c>
    </row>
    <row r="53" spans="1:14" x14ac:dyDescent="0.15">
      <c r="A53" s="250"/>
      <c r="B53" s="246"/>
      <c r="C53" s="246"/>
      <c r="D53" s="246"/>
      <c r="E53" s="246"/>
      <c r="F53" s="246"/>
      <c r="G53" s="312" t="s">
        <v>512</v>
      </c>
      <c r="H53" s="313"/>
      <c r="I53" s="321">
        <v>2433206</v>
      </c>
      <c r="J53" s="322">
        <v>48621</v>
      </c>
      <c r="K53" s="323">
        <v>3</v>
      </c>
      <c r="L53" s="324">
        <v>90961</v>
      </c>
      <c r="M53" s="325">
        <v>20.100000000000001</v>
      </c>
      <c r="N53" s="326">
        <v>-17.100000000000001</v>
      </c>
    </row>
    <row r="54" spans="1:14" x14ac:dyDescent="0.15">
      <c r="A54" s="250"/>
      <c r="B54" s="246"/>
      <c r="C54" s="246"/>
      <c r="D54" s="246"/>
      <c r="E54" s="246"/>
      <c r="F54" s="246"/>
      <c r="G54" s="327"/>
      <c r="H54" s="328" t="s">
        <v>511</v>
      </c>
      <c r="I54" s="329">
        <v>1918013</v>
      </c>
      <c r="J54" s="330">
        <v>38327</v>
      </c>
      <c r="K54" s="331">
        <v>2.5</v>
      </c>
      <c r="L54" s="332">
        <v>37720</v>
      </c>
      <c r="M54" s="333">
        <v>7.1</v>
      </c>
      <c r="N54" s="334">
        <v>-4.5999999999999996</v>
      </c>
    </row>
    <row r="55" spans="1:14" x14ac:dyDescent="0.15">
      <c r="A55" s="250"/>
      <c r="B55" s="246"/>
      <c r="C55" s="246"/>
      <c r="D55" s="246"/>
      <c r="E55" s="246"/>
      <c r="F55" s="246"/>
      <c r="G55" s="312" t="s">
        <v>513</v>
      </c>
      <c r="H55" s="313"/>
      <c r="I55" s="321">
        <v>2019590</v>
      </c>
      <c r="J55" s="322">
        <v>40470</v>
      </c>
      <c r="K55" s="323">
        <v>-16.8</v>
      </c>
      <c r="L55" s="324">
        <v>106614</v>
      </c>
      <c r="M55" s="325">
        <v>17.2</v>
      </c>
      <c r="N55" s="326">
        <v>-34</v>
      </c>
    </row>
    <row r="56" spans="1:14" x14ac:dyDescent="0.15">
      <c r="A56" s="250"/>
      <c r="B56" s="246"/>
      <c r="C56" s="246"/>
      <c r="D56" s="246"/>
      <c r="E56" s="246"/>
      <c r="F56" s="246"/>
      <c r="G56" s="327"/>
      <c r="H56" s="328" t="s">
        <v>511</v>
      </c>
      <c r="I56" s="329">
        <v>1702246</v>
      </c>
      <c r="J56" s="330">
        <v>34110</v>
      </c>
      <c r="K56" s="331">
        <v>-11</v>
      </c>
      <c r="L56" s="332">
        <v>45545</v>
      </c>
      <c r="M56" s="333">
        <v>20.7</v>
      </c>
      <c r="N56" s="334">
        <v>-31.7</v>
      </c>
    </row>
    <row r="57" spans="1:14" x14ac:dyDescent="0.15">
      <c r="A57" s="250"/>
      <c r="B57" s="246"/>
      <c r="C57" s="246"/>
      <c r="D57" s="246"/>
      <c r="E57" s="246"/>
      <c r="F57" s="246"/>
      <c r="G57" s="312" t="s">
        <v>514</v>
      </c>
      <c r="H57" s="313"/>
      <c r="I57" s="321">
        <v>1997489</v>
      </c>
      <c r="J57" s="322">
        <v>40087</v>
      </c>
      <c r="K57" s="323">
        <v>-0.9</v>
      </c>
      <c r="L57" s="324">
        <v>63727</v>
      </c>
      <c r="M57" s="325">
        <v>-40.200000000000003</v>
      </c>
      <c r="N57" s="326">
        <v>39.299999999999997</v>
      </c>
    </row>
    <row r="58" spans="1:14" x14ac:dyDescent="0.15">
      <c r="A58" s="250"/>
      <c r="B58" s="246"/>
      <c r="C58" s="246"/>
      <c r="D58" s="246"/>
      <c r="E58" s="246"/>
      <c r="F58" s="246"/>
      <c r="G58" s="327"/>
      <c r="H58" s="328" t="s">
        <v>511</v>
      </c>
      <c r="I58" s="329">
        <v>1452507</v>
      </c>
      <c r="J58" s="330">
        <v>29150</v>
      </c>
      <c r="K58" s="331">
        <v>-14.5</v>
      </c>
      <c r="L58" s="332">
        <v>34577</v>
      </c>
      <c r="M58" s="333">
        <v>-24.1</v>
      </c>
      <c r="N58" s="334">
        <v>9.6</v>
      </c>
    </row>
    <row r="59" spans="1:14" x14ac:dyDescent="0.15">
      <c r="A59" s="250"/>
      <c r="B59" s="246"/>
      <c r="C59" s="246"/>
      <c r="D59" s="246"/>
      <c r="E59" s="246"/>
      <c r="F59" s="246"/>
      <c r="G59" s="312" t="s">
        <v>515</v>
      </c>
      <c r="H59" s="313"/>
      <c r="I59" s="321">
        <v>2143037</v>
      </c>
      <c r="J59" s="322">
        <v>43295</v>
      </c>
      <c r="K59" s="323">
        <v>8</v>
      </c>
      <c r="L59" s="324">
        <v>66954</v>
      </c>
      <c r="M59" s="325">
        <v>5.0999999999999996</v>
      </c>
      <c r="N59" s="326">
        <v>2.9</v>
      </c>
    </row>
    <row r="60" spans="1:14" x14ac:dyDescent="0.15">
      <c r="A60" s="250"/>
      <c r="B60" s="246"/>
      <c r="C60" s="246"/>
      <c r="D60" s="246"/>
      <c r="E60" s="246"/>
      <c r="F60" s="246"/>
      <c r="G60" s="327"/>
      <c r="H60" s="328" t="s">
        <v>511</v>
      </c>
      <c r="I60" s="335">
        <v>1522130</v>
      </c>
      <c r="J60" s="330">
        <v>30751</v>
      </c>
      <c r="K60" s="331">
        <v>5.5</v>
      </c>
      <c r="L60" s="332">
        <v>37305</v>
      </c>
      <c r="M60" s="333">
        <v>7.9</v>
      </c>
      <c r="N60" s="334">
        <v>-2.4</v>
      </c>
    </row>
    <row r="61" spans="1:14" x14ac:dyDescent="0.15">
      <c r="A61" s="250"/>
      <c r="B61" s="246"/>
      <c r="C61" s="246"/>
      <c r="D61" s="246"/>
      <c r="E61" s="246"/>
      <c r="F61" s="246"/>
      <c r="G61" s="312" t="s">
        <v>516</v>
      </c>
      <c r="H61" s="336"/>
      <c r="I61" s="337">
        <v>2191186</v>
      </c>
      <c r="J61" s="338">
        <v>43935</v>
      </c>
      <c r="K61" s="339">
        <v>-0.5</v>
      </c>
      <c r="L61" s="340">
        <v>80793</v>
      </c>
      <c r="M61" s="341">
        <v>3</v>
      </c>
      <c r="N61" s="326">
        <v>-3.5</v>
      </c>
    </row>
    <row r="62" spans="1:14" x14ac:dyDescent="0.15">
      <c r="A62" s="250"/>
      <c r="B62" s="246"/>
      <c r="C62" s="246"/>
      <c r="D62" s="246"/>
      <c r="E62" s="246"/>
      <c r="F62" s="246"/>
      <c r="G62" s="327"/>
      <c r="H62" s="328" t="s">
        <v>511</v>
      </c>
      <c r="I62" s="329">
        <v>1693424</v>
      </c>
      <c r="J62" s="330">
        <v>33949</v>
      </c>
      <c r="K62" s="331">
        <v>-1.5</v>
      </c>
      <c r="L62" s="332">
        <v>38072</v>
      </c>
      <c r="M62" s="333">
        <v>2.2999999999999998</v>
      </c>
      <c r="N62" s="334">
        <v>-3.8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A9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A97"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4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26.93</v>
      </c>
      <c r="G47" s="12">
        <v>24.05</v>
      </c>
      <c r="H47" s="12">
        <v>29.63</v>
      </c>
      <c r="I47" s="12">
        <v>26.04</v>
      </c>
      <c r="J47" s="13">
        <v>34.450000000000003</v>
      </c>
    </row>
    <row r="48" spans="2:10" ht="57.75" customHeight="1" x14ac:dyDescent="0.15">
      <c r="B48" s="14"/>
      <c r="C48" s="1174" t="s">
        <v>4</v>
      </c>
      <c r="D48" s="1174"/>
      <c r="E48" s="1175"/>
      <c r="F48" s="15">
        <v>6.08</v>
      </c>
      <c r="G48" s="16">
        <v>7.26</v>
      </c>
      <c r="H48" s="16">
        <v>7.26</v>
      </c>
      <c r="I48" s="16">
        <v>3.28</v>
      </c>
      <c r="J48" s="17">
        <v>3.64</v>
      </c>
    </row>
    <row r="49" spans="2:10" ht="57.75" customHeight="1" thickBot="1" x14ac:dyDescent="0.2">
      <c r="B49" s="18"/>
      <c r="C49" s="1176" t="s">
        <v>5</v>
      </c>
      <c r="D49" s="1176"/>
      <c r="E49" s="1177"/>
      <c r="F49" s="19" t="s">
        <v>523</v>
      </c>
      <c r="G49" s="20" t="s">
        <v>524</v>
      </c>
      <c r="H49" s="20">
        <v>5.78</v>
      </c>
      <c r="I49" s="20" t="s">
        <v>525</v>
      </c>
      <c r="J49" s="21">
        <v>7.49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2018-11-05T01:15:49Z</cp:lastPrinted>
  <dcterms:created xsi:type="dcterms:W3CDTF">2018-01-24T05:11:15Z</dcterms:created>
  <dcterms:modified xsi:type="dcterms:W3CDTF">2018-11-05T01:15:58Z</dcterms:modified>
  <cp:category/>
</cp:coreProperties>
</file>