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H29\Ｃ 財務\00 総括\00 総括\02 財政関係調査綴\0208 平成28年度財政状況資料集の作成について\01 回答\20181016 再分析\"/>
    </mc:Choice>
  </mc:AlternateContent>
  <bookViews>
    <workbookView xWindow="0" yWindow="0" windowWidth="20490" windowHeight="7695" tabRatio="7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W41" i="9" s="1"/>
  <c r="BE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<sst xmlns="http://schemas.openxmlformats.org/spreadsheetml/2006/main" count="1111" uniqueCount="552">
  <si>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</si>
  <si>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</si>
  <si>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</si>
  <si>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</si>
  <si>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</si>
  <si>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</si>
  <si>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</si>
  <si>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</si>
  <si>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</si>
  <si>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</si>
  <si>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</si>
  <si>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</si>
  <si>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</si>
  <si>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</si>
  <si>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</si>
  <si>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</si>
  <si>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</si>
  <si>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</si>
  <si>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</si>
  <si>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</si>
  <si>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</si>
  <si>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</si>
  <si>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</si>
  <si>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</si>
  <si>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</si>
  <si>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</si>
  <si>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</si>
  <si>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</si>
  <si>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</si>
  <si>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</si>
  <si>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</si>
  <si>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</si>
  <si>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</si>
  <si>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</si>
  <si>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</si>
  <si>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</si>
  <si>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</si>
  <si>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</si>
  <si>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</si>
  <si>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</si>
  <si>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</si>
  <si>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</si>
  <si>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</si>
  <si>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</si>
  <si>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</si>
  <si>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</si>
  <si>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</si>
  <si>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</si>
  <si>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</si>
  <si>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</si>
  <si>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</si>
  <si>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</si>
  <si>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</si>
  <si>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</si>
  <si>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</si>
  <si>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</si>
  <si>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</si>
  <si>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</si>
  <si>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</si>
  <si>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</si>
  <si>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</si>
  <si>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</si>
  <si>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</si>
  <si>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</si>
  <si>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</si>
  <si>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</si>
  <si>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</si>
  <si>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</si>
  <si>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</si>
  <si>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</si>
  <si>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</si>
  <si>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</si>
  <si>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</si>
  <si>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</si>
  <si>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</si>
  <si>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</si>
  <si>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</si>
  <si>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</si>
  <si>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</si>
  <si>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</si>
  <si>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</si>
  <si>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</si>
  <si>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</si>
  <si>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</si>
  <si>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</si>
  <si>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</si>
  <si>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</si>
  <si>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</si>
  <si>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</si>
  <si>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</si>
  <si>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</si>
  <si>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</si>
  <si>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</si>
  <si>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</si>
  <si>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</si>
  <si>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</si>
  <si>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</si>
  <si>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</si>
  <si>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</si>
  <si>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</si>
  <si>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</si>
  <si>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</si>
  <si>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</si>
  <si>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</si>
  <si>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</si>
  <si>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</si>
  <si>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</si>
  <si>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</si>
  <si>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</si>
  <si>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</si>
  <si>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</si>
  <si>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</si>
  <si>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</si>
  <si>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</si>
  <si>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</si>
  <si>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</si>
  <si>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</si>
  <si>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</si>
  <si>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</si>
  <si>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</si>
  <si>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</si>
  <si>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</si>
  <si>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</si>
  <si>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</si>
  <si>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</si>
  <si>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</si>
  <si>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</si>
  <si>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</si>
  <si>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</si>
  <si>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</si>
  <si>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</si>
  <si>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</si>
  <si>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</si>
  <si>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</si>
  <si>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</si>
  <si>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</si>
  <si>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</si>
  <si>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</si>
  <si>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</si>
  <si>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</si>
  <si>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</si>
  <si>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</si>
  <si>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</si>
  <si>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</si>
  <si>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</si>
  <si>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</si>
  <si>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</si>
  <si>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</si>
  <si>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</si>
  <si>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</si>
  <si>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</si>
  <si>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</si>
  <si>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</si>
  <si>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</si>
  <si>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</si>
  <si>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</si>
  <si>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</si>
  <si>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</si>
  <si>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</si>
  <si>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</si>
  <si>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</si>
  <si>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</si>
  <si>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</si>
  <si>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</si>
  <si>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</si>
  <si>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</si>
  <si>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</si>
  <si>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</si>
  <si>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</si>
  <si>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</si>
  <si>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</si>
  <si>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</si>
  <si>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</si>
  <si>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</si>
  <si>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</si>
  <si>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</si>
  <si>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</si>
  <si>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</si>
  <si>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</si>
  <si>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</si>
  <si>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</si>
  <si>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</si>
  <si>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</si>
  <si>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</si>
  <si>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</si>
  <si>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</si>
  <si>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</si>
  <si>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</si>
  <si>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</si>
  <si>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</si>
  <si>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</si>
  <si>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</si>
  <si>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</si>
  <si>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</si>
  <si>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</si>
  <si>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</si>
  <si>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静岡県西伊豆町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</si>
  <si>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</si>
  <si>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</si>
  <si>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</si>
  <si>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</si>
  <si>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</si>
  <si>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</si>
  <si>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</si>
  <si>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</si>
  <si>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</si>
  <si>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</si>
  <si>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</si>
  <si>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</si>
  <si>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</si>
  <si>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</si>
  <si>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</si>
  <si>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</si>
  <si>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</si>
  <si>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</si>
  <si>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</si>
  <si>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</si>
  <si>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</si>
  <si>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</si>
  <si>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</si>
  <si>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</si>
  <si>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</si>
  <si>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</si>
  <si>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</si>
  <si>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</si>
  <si>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</si>
  <si>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</si>
  <si>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</si>
  <si>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</si>
  <si>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</si>
  <si>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</si>
  <si>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</si>
  <si>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</si>
  <si>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</si>
  <si>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</si>
  <si>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</si>
  <si>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</si>
  <si>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</si>
  <si>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</si>
  <si>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</si>
  <si>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</si>
  <si>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</si>
  <si>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</si>
  <si>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</si>
  <si>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</si>
  <si>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</si>
  <si>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</si>
  <si>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</si>
  <si>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</si>
  <si>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</si>
  <si>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</si>
  <si>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</si>
  <si>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</si>
  <si>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</si>
  <si>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</si>
  <si>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</si>
  <si>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</si>
  <si>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</si>
  <si>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</si>
  <si>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</si>
  <si>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</si>
  <si>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</si>
  <si>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</si>
  <si>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</si>
  <si>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</si>
  <si>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</si>
  <si>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</si>
  <si>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</si>
  <si>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</si>
  <si>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</si>
  <si>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</si>
  <si>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</si>
  <si>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</si>
  <si>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</si>
  <si>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</si>
  <si>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</si>
  <si>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</si>
  <si>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</si>
  <si>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</si>
  <si>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</si>
  <si>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</si>
  <si>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</si>
  <si>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</si>
  <si>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</si>
  <si>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</si>
  <si>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</si>
  <si>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</si>
  <si>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</si>
  <si>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</si>
  <si>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</si>
  <si>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</si>
  <si>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</si>
  <si>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</si>
  <si>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</si>
  <si>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</si>
  <si>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</si>
  <si>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</si>
  <si>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</si>
  <si>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</si>
  <si>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</si>
  <si>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</si>
  <si>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</si>
  <si>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</si>
  <si>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</si>
  <si>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</si>
  <si>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</si>
  <si>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</si>
  <si>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</si>
  <si>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</si>
  <si>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</si>
  <si>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</si>
  <si>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</si>
  <si>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</si>
  <si>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</si>
  <si>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</si>
  <si>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</si>
  <si>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</si>
  <si>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</si>
  <si>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</si>
  <si>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</si>
  <si>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</si>
  <si>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</si>
  <si>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</si>
  <si>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</si>
  <si>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</si>
  <si>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</si>
  <si>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</si>
  <si>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</si>
  <si>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</si>
  <si>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</si>
  <si>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</si>
  <si>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</si>
  <si>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</si>
  <si>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</si>
  <si>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</si>
  <si>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</si>
  <si>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</si>
  <si>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</si>
  <si>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</si>
  <si>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</si>
  <si>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</si>
  <si>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</si>
  <si>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</si>
  <si>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</si>
  <si>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</si>
  <si>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</si>
  <si>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静岡県西伊豆町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</si>
  <si>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</si>
  <si>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</si>
  <si>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</si>
  <si>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</si>
  <si>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</si>
  <si>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</si>
  <si>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</si>
  <si>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</si>
  <si>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</si>
  <si>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</si>
  <si>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</si>
  <si>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</si>
  <si>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</si>
  <si>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</si>
  <si>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</si>
  <si>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</si>
  <si>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</si>
  <si>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</si>
  <si>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</si>
  <si>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</si>
  <si>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</si>
  <si>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</si>
  <si>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</si>
  <si>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</si>
  <si>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</si>
  <si>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</si>
  <si>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</si>
  <si>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</si>
  <si>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</si>
  <si>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</si>
  <si>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</si>
  <si>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</si>
  <si>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</si>
  <si>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</si>
  <si>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</si>
  <si>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</si>
  <si>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</si>
  <si>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</si>
  <si>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</si>
  <si>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</si>
  <si>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</si>
  <si>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</si>
  <si>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</si>
  <si>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</si>
  <si>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</si>
  <si>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</si>
  <si>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</si>
  <si>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</si>
  <si>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</si>
  <si>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</si>
  <si>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</si>
  <si>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</si>
  <si>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</si>
  <si>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</si>
  <si>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</si>
  <si>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</si>
  <si>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</si>
  <si>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</si>
  <si>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</si>
  <si>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</si>
  <si>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</si>
  <si>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</si>
  <si>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</si>
  <si>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</si>
  <si>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</si>
  <si>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</si>
  <si>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</si>
  <si>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</si>
  <si>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</si>
  <si>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</si>
  <si>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</si>
  <si>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</si>
  <si>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</si>
  <si>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</si>
  <si>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</si>
  <si>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</si>
  <si>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</si>
  <si>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</si>
  <si>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</si>
  <si>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</si>
  <si>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</si>
  <si>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</si>
  <si>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</si>
  <si>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</si>
  <si>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</si>
  <si>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</si>
  <si>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</si>
  <si>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</si>
  <si>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</si>
  <si>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</si>
  <si>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</si>
  <si>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</si>
  <si>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</si>
  <si>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</si>
  <si>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</si>
  <si>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</si>
  <si>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</si>
  <si>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</si>
  <si>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</si>
  <si>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</si>
  <si>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</si>
  <si>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</si>
  <si>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</si>
  <si>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</si>
  <si>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</si>
  <si>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</si>
  <si>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</si>
  <si>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</si>
  <si>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</si>
  <si>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</si>
  <si>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</si>
  <si>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</si>
  <si>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</si>
  <si>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</si>
  <si>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</si>
  <si>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</si>
  <si>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</si>
  <si>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</si>
  <si>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</si>
  <si>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</si>
  <si>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</si>
  <si>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</si>
  <si>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</si>
  <si>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</si>
  <si>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</si>
  <si>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</si>
  <si>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</si>
  <si>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</si>
  <si>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</si>
  <si>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</si>
  <si>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</si>
  <si>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</si>
  <si>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</si>
  <si>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</si>
  <si>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</si>
  <si>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</si>
  <si>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</si>
  <si>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</si>
  <si>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</si>
  <si>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</si>
  <si>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</si>
  <si>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</si>
  <si>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</si>
  <si>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</si>
  <si>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</si>
  <si>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</si>
  <si>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</si>
  <si>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</si>
  <si>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</si>
  <si>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</si>
  <si>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</si>
  <si>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</si>
  <si>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</si>
  <si>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</si>
  <si>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</si>
  <si>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</si>
  <si>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</si>
  <si>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</si>
  <si>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</si>
  <si>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</si>
  <si>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</si>
  <si>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</si>
  <si>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</si>
  <si>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</si>
  <si>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</si>
  <si>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</si>
  <si>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</si>
  <si>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</si>
  <si>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</si>
  <si>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</si>
  <si>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</si>
  <si>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</si>
  <si>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</si>
  <si>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</si>
  <si>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0.12</t>
  </si>
  <si>
    <t>温泉事業会計</t>
  </si>
  <si>
    <t>水道事業会計</t>
  </si>
  <si>
    <t>一般会計</t>
  </si>
  <si>
    <t>国民健康保険特別会計</t>
  </si>
  <si>
    <t>介護保険事業特別会計</t>
  </si>
  <si>
    <t>後期高齢者医療特別会計</t>
  </si>
  <si>
    <t>その他会計（赤字）</t>
  </si>
  <si>
    <t>その他会計（黒字）</t>
  </si>
  <si>
    <t>-</t>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</si>
  <si>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</si>
  <si>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</si>
  <si>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</si>
  <si>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</si>
  <si>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静岡県市町総合事務組合</t>
    <rPh sb="0" eb="3">
      <t>シズオカケン</t>
    </rPh>
    <rPh sb="3" eb="4">
      <t>シ</t>
    </rPh>
    <rPh sb="4" eb="5">
      <t>マチ</t>
    </rPh>
    <rPh sb="5" eb="7">
      <t>ソウゴウ</t>
    </rPh>
    <rPh sb="7" eb="9">
      <t>ジム</t>
    </rPh>
    <rPh sb="9" eb="11">
      <t>クミアイ</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</si>
  <si>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</si>
  <si>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</si>
  <si>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</si>
  <si>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</si>
  <si>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</si>
  <si>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</si>
  <si>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</si>
  <si>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</si>
  <si>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</si>
  <si>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</si>
  <si>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</si>
  <si>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</si>
  <si>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</si>
  <si>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</si>
  <si>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</si>
  <si>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実質公債費比率は類似団体と比較して低い水準にあり、充当可能財源等が将来負担額を上回っている状況である。
これは、西伊豆町振興基金、財政調整基金、ふるさと応援基金などの積み立てにより充当可能基財源が増加しているためである。
今後も現在の水準を維持するため、これから控えている公共施設等の統廃合やインフラ長寿命化対策など大規模な事業計画を整理・調整し、計画的な起債に努めるとともに義務的経費の削減を中心とする行財政改革に努め、引き続き財政の健全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</si>
</sst>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62048</c:v>
                </c:pt>
                <c:pt idx="1">
                  <c:v>73957</c:v>
                </c:pt>
                <c:pt idx="2">
                  <c:v>111389</c:v>
                </c:pt>
                <c:pt idx="3">
                  <c:v>113303</c:v>
                </c:pt>
                <c:pt idx="4">
                  <c:v>134960</c:v>
                </c:pt>
              </c:numCache>
            </c:numRef>
          </c:val>
          <c:smooth val="0"/>
        </c:ser>
        <c:dLbls>
          <c:showLegendKey val="0"/>
          <c:showVal val="0"/>
          <c:showCatName val="0"/>
          <c:showSerName val="0"/>
          <c:showPercent val="0"/>
          <c:showBubbleSize val="0"/>
        </c:dLbls>
        <c:marker val="1"/>
        <c:smooth val="0"/>
        <c:axId val="627936128"/>
        <c:axId val="627935736"/>
      </c:lineChart>
      <c:catAx>
        <c:axId val="627936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7935736"/>
        <c:crosses val="autoZero"/>
        <c:auto val="1"/>
        <c:lblAlgn val="ctr"/>
        <c:lblOffset val="100"/>
        <c:tickLblSkip val="1"/>
        <c:tickMarkSkip val="1"/>
        <c:noMultiLvlLbl val="0"/>
      </c:catAx>
      <c:valAx>
        <c:axId val="6279357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793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8.32</c:v>
                </c:pt>
                <c:pt idx="1">
                  <c:v>9.61</c:v>
                </c:pt>
                <c:pt idx="2">
                  <c:v>7.31</c:v>
                </c:pt>
                <c:pt idx="3">
                  <c:v>7.95</c:v>
                </c:pt>
                <c:pt idx="4">
                  <c:v>8.14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52.82</c:v>
                </c:pt>
                <c:pt idx="1">
                  <c:v>51.91</c:v>
                </c:pt>
                <c:pt idx="2">
                  <c:v>58.77</c:v>
                </c:pt>
                <c:pt idx="3">
                  <c:v>67.09</c:v>
                </c:pt>
                <c:pt idx="4">
                  <c:v>74.62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27945536"/>
        <c:axId val="627945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7.29</c:v>
                </c:pt>
                <c:pt idx="1">
                  <c:v>-0.12</c:v>
                </c:pt>
                <c:pt idx="2">
                  <c:v>2.46</c:v>
                </c:pt>
                <c:pt idx="3">
                  <c:v>20.88</c:v>
                </c:pt>
                <c:pt idx="4">
                  <c:v>7.34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27945536"/>
        <c:axId val="627945928"/>
      </c:lineChart>
      <c:catAx>
        <c:axId val="6279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7945928"/>
        <c:crosses val="autoZero"/>
        <c:auto val="1"/>
        <c:lblAlgn val="ctr"/>
        <c:lblOffset val="100"/>
        <c:tickLblSkip val="1"/>
        <c:tickMarkSkip val="1"/>
        <c:noMultiLvlLbl val="0"/>
      </c:catAx>
      <c:valAx>
        <c:axId val="627945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9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0.04</c:v>
                </c:pt>
                <c:pt idx="4">
                  <c:v>#N/A</c:v>
                </c:pt>
                <c:pt idx="5">
                  <c:v>7.0000000000000007E-2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0.51</c:v>
                </c:pt>
                <c:pt idx="2">
                  <c:v>#N/A</c:v>
                </c:pt>
                <c:pt idx="3">
                  <c:v>0.51</c:v>
                </c:pt>
                <c:pt idx="4">
                  <c:v>#N/A</c:v>
                </c:pt>
                <c:pt idx="5">
                  <c:v>0.25</c:v>
                </c:pt>
                <c:pt idx="6">
                  <c:v>#N/A</c:v>
                </c:pt>
                <c:pt idx="7">
                  <c:v>0.06</c:v>
                </c:pt>
                <c:pt idx="8">
                  <c:v>#N/A</c:v>
                </c:pt>
                <c:pt idx="9">
                  <c:v>1.44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3.79</c:v>
                </c:pt>
                <c:pt idx="2">
                  <c:v>#N/A</c:v>
                </c:pt>
                <c:pt idx="3">
                  <c:v>1.59</c:v>
                </c:pt>
                <c:pt idx="4">
                  <c:v>#N/A</c:v>
                </c:pt>
                <c:pt idx="5">
                  <c:v>1.26</c:v>
                </c:pt>
                <c:pt idx="6">
                  <c:v>#N/A</c:v>
                </c:pt>
                <c:pt idx="7">
                  <c:v>2.68</c:v>
                </c:pt>
                <c:pt idx="8">
                  <c:v>#N/A</c:v>
                </c:pt>
                <c:pt idx="9">
                  <c:v>3.35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8.2100000000000009</c:v>
                </c:pt>
                <c:pt idx="2">
                  <c:v>#N/A</c:v>
                </c:pt>
                <c:pt idx="3">
                  <c:v>9.56</c:v>
                </c:pt>
                <c:pt idx="4">
                  <c:v>#N/A</c:v>
                </c:pt>
                <c:pt idx="5">
                  <c:v>7.22</c:v>
                </c:pt>
                <c:pt idx="6">
                  <c:v>#N/A</c:v>
                </c:pt>
                <c:pt idx="7">
                  <c:v>5.0199999999999996</c:v>
                </c:pt>
                <c:pt idx="8">
                  <c:v>#N/A</c:v>
                </c:pt>
                <c:pt idx="9">
                  <c:v>8.14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12.03</c:v>
                </c:pt>
                <c:pt idx="2">
                  <c:v>#N/A</c:v>
                </c:pt>
                <c:pt idx="3">
                  <c:v>13.45</c:v>
                </c:pt>
                <c:pt idx="4">
                  <c:v>#N/A</c:v>
                </c:pt>
                <c:pt idx="5">
                  <c:v>15.31</c:v>
                </c:pt>
                <c:pt idx="6">
                  <c:v>#N/A</c:v>
                </c:pt>
                <c:pt idx="7">
                  <c:v>15.75</c:v>
                </c:pt>
                <c:pt idx="8">
                  <c:v>#N/A</c:v>
                </c:pt>
                <c:pt idx="9">
                  <c:v>14.59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16.82</c:v>
                </c:pt>
                <c:pt idx="2">
                  <c:v>#N/A</c:v>
                </c:pt>
                <c:pt idx="3">
                  <c:v>18.010000000000002</c:v>
                </c:pt>
                <c:pt idx="4">
                  <c:v>#N/A</c:v>
                </c:pt>
                <c:pt idx="5">
                  <c:v>19.41</c:v>
                </c:pt>
                <c:pt idx="6">
                  <c:v>#N/A</c:v>
                </c:pt>
                <c:pt idx="7">
                  <c:v>17.89</c:v>
                </c:pt>
                <c:pt idx="8">
                  <c:v>#N/A</c:v>
                </c:pt>
                <c:pt idx="9">
                  <c:v>19.36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27943184"/>
        <c:axId val="627938480"/>
      </c:barChart>
      <c:catAx>
        <c:axId val="62794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7938480"/>
        <c:crosses val="autoZero"/>
        <c:auto val="1"/>
        <c:lblAlgn val="ctr"/>
        <c:lblOffset val="100"/>
        <c:tickLblSkip val="1"/>
        <c:tickMarkSkip val="1"/>
        <c:noMultiLvlLbl val="0"/>
      </c:catAx>
      <c:valAx>
        <c:axId val="62793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94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486</c:v>
                </c:pt>
                <c:pt idx="5">
                  <c:v>468</c:v>
                </c:pt>
                <c:pt idx="8">
                  <c:v>481</c:v>
                </c:pt>
                <c:pt idx="11">
                  <c:v>466</c:v>
                </c:pt>
                <c:pt idx="14">
                  <c:v>538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10</c:v>
                </c:pt>
                <c:pt idx="6">
                  <c:v>6</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c:v>
                </c:pt>
                <c:pt idx="3">
                  <c:v>75</c:v>
                </c:pt>
                <c:pt idx="6">
                  <c:v>71</c:v>
                </c:pt>
                <c:pt idx="9">
                  <c:v>68</c:v>
                </c:pt>
                <c:pt idx="12">
                  <c:v>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621</c:v>
                </c:pt>
                <c:pt idx="3">
                  <c:v>505</c:v>
                </c:pt>
                <c:pt idx="6">
                  <c:v>508</c:v>
                </c:pt>
                <c:pt idx="9">
                  <c:v>475</c:v>
                </c:pt>
                <c:pt idx="12">
                  <c:v>525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27944752"/>
        <c:axId val="62794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220</c:v>
                </c:pt>
                <c:pt idx="2">
                  <c:v>#N/A</c:v>
                </c:pt>
                <c:pt idx="3">
                  <c:v>#N/A</c:v>
                </c:pt>
                <c:pt idx="4">
                  <c:v>122</c:v>
                </c:pt>
                <c:pt idx="5">
                  <c:v>#N/A</c:v>
                </c:pt>
                <c:pt idx="6">
                  <c:v>#N/A</c:v>
                </c:pt>
                <c:pt idx="7">
                  <c:v>104</c:v>
                </c:pt>
                <c:pt idx="8">
                  <c:v>#N/A</c:v>
                </c:pt>
                <c:pt idx="9">
                  <c:v>#N/A</c:v>
                </c:pt>
                <c:pt idx="10">
                  <c:v>77</c:v>
                </c:pt>
                <c:pt idx="11">
                  <c:v>#N/A</c:v>
                </c:pt>
                <c:pt idx="12">
                  <c:v>#N/A</c:v>
                </c:pt>
                <c:pt idx="13">
                  <c:v>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27944752"/>
        <c:axId val="627943968"/>
      </c:lineChart>
      <c:catAx>
        <c:axId val="62794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7943968"/>
        <c:crosses val="autoZero"/>
        <c:auto val="1"/>
        <c:lblAlgn val="ctr"/>
        <c:lblOffset val="100"/>
        <c:tickLblSkip val="1"/>
        <c:tickMarkSkip val="1"/>
        <c:noMultiLvlLbl val="0"/>
      </c:catAx>
      <c:valAx>
        <c:axId val="62794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94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4495</c:v>
                </c:pt>
                <c:pt idx="5">
                  <c:v>4325</c:v>
                </c:pt>
                <c:pt idx="8">
                  <c:v>4425</c:v>
                </c:pt>
                <c:pt idx="11">
                  <c:v>5088</c:v>
                </c:pt>
                <c:pt idx="14">
                  <c:v>5159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2297</c:v>
                </c:pt>
                <c:pt idx="5">
                  <c:v>2645</c:v>
                </c:pt>
                <c:pt idx="8">
                  <c:v>3113</c:v>
                </c:pt>
                <c:pt idx="11">
                  <c:v>4681</c:v>
                </c:pt>
                <c:pt idx="14">
                  <c:v>5359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1475</c:v>
                </c:pt>
                <c:pt idx="3">
                  <c:v>940</c:v>
                </c:pt>
                <c:pt idx="6">
                  <c:v>785</c:v>
                </c:pt>
                <c:pt idx="9">
                  <c:v>832</c:v>
                </c:pt>
                <c:pt idx="12">
                  <c:v>814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597</c:v>
                </c:pt>
                <c:pt idx="3">
                  <c:v>439</c:v>
                </c:pt>
                <c:pt idx="6">
                  <c:v>474</c:v>
                </c:pt>
                <c:pt idx="9">
                  <c:v>438</c:v>
                </c:pt>
                <c:pt idx="12">
                  <c:v>432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49</c:v>
                </c:pt>
                <c:pt idx="3">
                  <c:v>46</c:v>
                </c:pt>
                <c:pt idx="6">
                  <c:v>218</c:v>
                </c:pt>
                <c:pt idx="9">
                  <c:v>171</c:v>
                </c:pt>
                <c:pt idx="12">
                  <c:v>134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4776</c:v>
                </c:pt>
                <c:pt idx="3">
                  <c:v>4649</c:v>
                </c:pt>
                <c:pt idx="6">
                  <c:v>4654</c:v>
                </c:pt>
                <c:pt idx="9">
                  <c:v>5387</c:v>
                </c:pt>
                <c:pt idx="12">
                  <c:v>5658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27945144"/>
        <c:axId val="62792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27945144"/>
        <c:axId val="627927504"/>
      </c:lineChart>
      <c:catAx>
        <c:axId val="62794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7927504"/>
        <c:crosses val="autoZero"/>
        <c:auto val="1"/>
        <c:lblAlgn val="ctr"/>
        <c:lblOffset val="100"/>
        <c:tickLblSkip val="1"/>
        <c:tickMarkSkip val="1"/>
        <c:noMultiLvlLbl val="0"/>
      </c:catAx>
      <c:valAx>
        <c:axId val="62792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794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{7C3118A2-FB01-4799-8F1E-87C12DE20D85}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{ED84A77C-CB91-493D-8ED4-E75F2E440847}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{A5473D59-109E-4460-8CD9-A2C9A77CFC28}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{3502F20B-BE3F-4B84-B00B-5C61ACF22457}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{45D31320-6B8D-41F6-97C4-B75691CA18CE}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{58A4616E-A477-4493-9254-D3D1323089D0}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{966F9DD5-6BEA-421A-9F41-76AB88D3A4C4}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{6EC58EB9-BB6D-4E67-85C0-D43DA176B907}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{EB87650E-B222-4FDE-8662-3F45DE913716}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{9E288CA4-FFB3-4AD4-89A2-5D209BD3408E}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27917312"/>
        <c:axId val="627918488"/>
      </c:scatterChart>
      <c:valAx>
        <c:axId val="627917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7918488"/>
        <c:crosses val="autoZero"/>
        <c:crossBetween val="midCat"/>
      </c:valAx>
      <c:valAx>
        <c:axId val="627918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791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{5786D258-923F-4034-8AD2-A4AD3447ADBF}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{B20F34B6-0A36-447C-99BB-8F43828A82DA}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{A944A47B-C525-47C6-A999-89036E94D395}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{D81FA266-0746-42CB-9969-673FE65777BD}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{8A4AED30-F7DD-4013-BC32-5B32896FA1C7}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7.5</c:v>
                </c:pt>
                <c:pt idx="2">
                  <c:v>4.9000000000000004</c:v>
                </c:pt>
                <c:pt idx="3">
                  <c:v>3.3</c:v>
                </c:pt>
                <c:pt idx="4">
                  <c:v>2.5</c:v>
                </c:pt>
              </c:numCache>
            </c:numRef>
          </c:xVal>
          <c:yVal>
            <c:numRef>
              <c:f>公会計指標分析・財政指標組合せ分析表!$K$73:$O$73</c:f>
              <c:numCache>
                <c:formatCode>#,##0.0;"▲ "#,##0.0</c:formatCode>
                <c:ptCount val="5"/>
                <c:pt idx="0">
                  <c:v>3.4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{37B1F0D2-0875-4B7A-A440-AAE4BE2D23BA}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{C22506BD-C04D-4EDF-A88B-0D324C4E45D4}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{96BAA060-BF46-4CA8-889B-2D0A599EFF72}</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07388936164101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{2963648B-90C5-4643-8B51-7306DE5E172F}</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233703516198641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{55A56129-494F-4181-866F-3A5EF1347CD7}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27919272"/>
        <c:axId val="627920056"/>
      </c:scatterChart>
      <c:valAx>
        <c:axId val="627919272"/>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7920056"/>
        <c:crosses val="autoZero"/>
        <c:crossBetween val="midCat"/>
      </c:valAx>
      <c:valAx>
        <c:axId val="627920056"/>
        <c:scaling>
          <c:orientation val="minMax"/>
          <c:max val="3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7919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平成２８年度の元利償還金は５億２千５百万円で、前年度比で５千万円の増額となった。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前年度に旧合併特例債を原資として積立を行った振興基金の償還開始９千９百万円の増、前年度に行った繰上償還４千３百万円と平成１８年発生災害復旧事業に係る償還終了による６百万円の減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算入公債費等の前年比７千２百万の増要因についても、上記と同じ要因である。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今後、公共施設の統廃合などの大規模な事業計画を控えている中で、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現在の水準を維持するた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めに</a:t>
          </a:r>
          <a:r>
            <a:rPr kumimoji="1" lang="ja-JP" altLang="en-US" sz="1400">
              <a:latin typeface="ＭＳ ゴシック" pitchFamily="49" charset="-128"/>
              <a:ea typeface="ＭＳ ゴシック" pitchFamily="49" charset="-128"/>
            </a:rPr>
            <a:t>計画的な起債に努めて行く。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いて、一般会計等に係る地方債の現在高は、５６億５千８百万円で前年比２億７千百万円の増加となった。主な要因は、旧合併特例債（２億円）、緊急防災・減災事業債（２億８千７百万円）の発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一方、充当可能金基金額は、５３億５千９百万円で前年比６億７千８百万円の増となった。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主な要因は、財政調整基金、ふるさと応援基金への積立である。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の統廃合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・老朽化対策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により、公債費の増大が懸念されるが、引き続きこの水準を維持できるよう、行財政改革の推進により財政の健全化を図って行く。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９年４月１日現在４８％で県内１位）に加え、基幹産業である観光業の低迷等による個人・法人町民税の減収により財政基盤が弱くなり、類似団体平均を下回っている。</a:t>
          </a:r>
          <a:endParaRPr kumimoji="1" lang="en-US" altLang="ja-JP" sz="1300">
            <a:latin typeface="ＭＳ Ｐゴシック"/>
          </a:endParaRPr>
        </a:p>
        <a:p>
          <a:r>
            <a:rPr kumimoji="1" lang="ja-JP" altLang="en-US" sz="1300">
              <a:latin typeface="ＭＳ Ｐゴシック"/>
            </a:rPr>
            <a:t>　西伊豆町版総合戦略や過疎地域自立促進計画に沿った施策の重点化に努めるとともに、行政の効率化、徴収業務の強化等の取組みを通じて、財政基盤の強化に努める。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9" name="直線コネクタ 68"/>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2" name="直線コネクタ 71"/>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平成２７年度に高利率の地方債（２億９千７百万円）の繰上償還を実施し、公債費の削減を図ったことにより、類似団体平均を１０．９ポイント下回っている。</a:t>
          </a:r>
          <a:endParaRPr kumimoji="1" lang="en-US" altLang="ja-JP" sz="1300">
            <a:latin typeface="ＭＳ Ｐゴシック"/>
          </a:endParaRPr>
        </a:p>
        <a:p>
          <a:r>
            <a:rPr kumimoji="1" lang="ja-JP" altLang="en-US" sz="1300">
              <a:latin typeface="ＭＳ Ｐゴシック"/>
            </a:rPr>
            <a:t>　今後も現在の水準を維持するため、高利率の起債の繰上償還、公共施設の民間委託・指定管理制度の活用などにより、経常経費の削減に努める。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63</xdr:row>
      <xdr:rowOff>126365</xdr:rowOff>
    </xdr:to>
    <xdr:cxnSp macro="">
      <xdr:nvCxnSpPr>
        <xdr:cNvPr id="132" name="直線コネクタ 131"/>
        <xdr:cNvCxnSpPr/>
      </xdr:nvCxnSpPr>
      <xdr:spPr>
        <a:xfrm flipV="1">
          <a:off x="4114800" y="10694458"/>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63</xdr:row>
      <xdr:rowOff>126365</xdr:rowOff>
    </xdr:to>
    <xdr:cxnSp macro="">
      <xdr:nvCxnSpPr>
        <xdr:cNvPr id="135" name="直線コネクタ 134"/>
        <xdr:cNvCxnSpPr/>
      </xdr:nvCxnSpPr>
      <xdr:spPr>
        <a:xfrm>
          <a:off x="3225800" y="109156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114300</xdr:rowOff>
    </xdr:to>
    <xdr:cxnSp macro="">
      <xdr:nvCxnSpPr>
        <xdr:cNvPr id="138" name="直線コネクタ 137"/>
        <xdr:cNvCxnSpPr/>
      </xdr:nvCxnSpPr>
      <xdr:spPr>
        <a:xfrm>
          <a:off x="2336800" y="107628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62019</xdr:rowOff>
    </xdr:to>
    <xdr:cxnSp macro="">
      <xdr:nvCxnSpPr>
        <xdr:cNvPr id="141" name="直線コネクタ 140"/>
        <xdr:cNvCxnSpPr/>
      </xdr:nvCxnSpPr>
      <xdr:spPr>
        <a:xfrm flipV="1">
          <a:off x="1447800" y="1076282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13758</xdr:rowOff>
    </xdr:from>
    <xdr:to>
      <xdr:col>7</xdr:col>
      <xdr:colOff>203200</xdr:colOff>
      <xdr:row>62</xdr:row>
      <xdr:rowOff>115358</xdr:rowOff>
    </xdr:to>
    <xdr:sp macro="" textlink="">
      <xdr:nvSpPr>
        <xdr:cNvPr id="151" name="円/楕円 150"/>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30285</xdr:rowOff>
    </xdr:from>
    <xdr:ext cx="762000" cy="259045"/>
    <xdr:sp macro="" textlink="">
      <xdr:nvSpPr>
        <xdr:cNvPr id="152"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75565</xdr:rowOff>
    </xdr:from>
    <xdr:to>
      <xdr:col>6</xdr:col>
      <xdr:colOff>50800</xdr:colOff>
      <xdr:row>64</xdr:row>
      <xdr:rowOff>5715</xdr:rowOff>
    </xdr:to>
    <xdr:sp macro="" textlink="">
      <xdr:nvSpPr>
        <xdr:cNvPr id="153" name="円/楕円 152"/>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15892</xdr:rowOff>
    </xdr:from>
    <xdr:ext cx="736600" cy="259045"/>
    <xdr:sp macro="" textlink="">
      <xdr:nvSpPr>
        <xdr:cNvPr id="154" name="テキスト ボックス 153"/>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5" name="円/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6" name="テキスト ボックス 155"/>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7" name="円/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58" name="テキスト ボックス 157"/>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11219</xdr:rowOff>
    </xdr:from>
    <xdr:to>
      <xdr:col>2</xdr:col>
      <xdr:colOff>127000</xdr:colOff>
      <xdr:row>63</xdr:row>
      <xdr:rowOff>112819</xdr:rowOff>
    </xdr:to>
    <xdr:sp macro="" textlink="">
      <xdr:nvSpPr>
        <xdr:cNvPr id="159" name="円/楕円 158"/>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122996</xdr:rowOff>
    </xdr:from>
    <xdr:ext cx="762000" cy="259045"/>
    <xdr:sp macro="" textlink="">
      <xdr:nvSpPr>
        <xdr:cNvPr id="160" name="テキスト ボックス 159"/>
        <xdr:cNvSpPr txBox="1"/>
      </xdr:nvSpPr>
      <xdr:spPr>
        <a:xfrm>
          <a:off x="1066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[226,966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人件費・物件費等の人口１人当たりの額は、類似団体平均を下回っているものの、全国・県平均と比較すると大幅に上回っている。</a:t>
          </a:r>
          <a:endParaRPr kumimoji="1" lang="en-US" altLang="ja-JP" sz="1300">
            <a:latin typeface="ＭＳ Ｐゴシック"/>
          </a:endParaRPr>
        </a:p>
        <a:p>
          <a:r>
            <a:rPr kumimoji="1" lang="ja-JP" altLang="en-US" sz="1300">
              <a:latin typeface="ＭＳ Ｐゴシック"/>
            </a:rPr>
            <a:t>　主な要因として、支所・出張所や保育園・幼稚園の設置数が多いことから人件費が多額となっている。また、公共施設の保有数が多く、維持補修費も多額となっているためである。</a:t>
          </a:r>
          <a:endParaRPr kumimoji="1" lang="en-US" altLang="ja-JP" sz="1300">
            <a:latin typeface="ＭＳ Ｐゴシック"/>
          </a:endParaRPr>
        </a:p>
        <a:p>
          <a:r>
            <a:rPr kumimoji="1" lang="ja-JP" altLang="en-US" sz="1300">
              <a:latin typeface="ＭＳ Ｐゴシック"/>
            </a:rPr>
            <a:t>　今後は、公共施設等総合管理計画に基づき、施設の統廃合や指定管理制度の活用などを進め、コストの削減を図る。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25071</xdr:rowOff>
    </xdr:from>
    <xdr:to>
      <xdr:col>7</xdr:col>
      <xdr:colOff>152400</xdr:colOff>
      <xdr:row>83</xdr:row>
      <xdr:rowOff>80931</xdr:rowOff>
    </xdr:to>
    <xdr:cxnSp macro="">
      <xdr:nvCxnSpPr>
        <xdr:cNvPr id="195" name="直線コネクタ 194"/>
        <xdr:cNvCxnSpPr/>
      </xdr:nvCxnSpPr>
      <xdr:spPr>
        <a:xfrm>
          <a:off x="4114800" y="14255421"/>
          <a:ext cx="8382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9534</xdr:rowOff>
    </xdr:from>
    <xdr:to>
      <xdr:col>6</xdr:col>
      <xdr:colOff>0</xdr:colOff>
      <xdr:row>83</xdr:row>
      <xdr:rowOff>25071</xdr:rowOff>
    </xdr:to>
    <xdr:cxnSp macro="">
      <xdr:nvCxnSpPr>
        <xdr:cNvPr id="198" name="直線コネクタ 197"/>
        <xdr:cNvCxnSpPr/>
      </xdr:nvCxnSpPr>
      <xdr:spPr>
        <a:xfrm>
          <a:off x="3225800" y="14239884"/>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130043</xdr:rowOff>
    </xdr:from>
    <xdr:to>
      <xdr:col>4</xdr:col>
      <xdr:colOff>482600</xdr:colOff>
      <xdr:row>83</xdr:row>
      <xdr:rowOff>9534</xdr:rowOff>
    </xdr:to>
    <xdr:cxnSp macro="">
      <xdr:nvCxnSpPr>
        <xdr:cNvPr id="201" name="直線コネクタ 200"/>
        <xdr:cNvCxnSpPr/>
      </xdr:nvCxnSpPr>
      <xdr:spPr>
        <a:xfrm>
          <a:off x="2336800" y="14188943"/>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115810</xdr:rowOff>
    </xdr:from>
    <xdr:to>
      <xdr:col>3</xdr:col>
      <xdr:colOff>279400</xdr:colOff>
      <xdr:row>82</xdr:row>
      <xdr:rowOff>130043</xdr:rowOff>
    </xdr:to>
    <xdr:cxnSp macro="">
      <xdr:nvCxnSpPr>
        <xdr:cNvPr id="204" name="直線コネクタ 203"/>
        <xdr:cNvCxnSpPr/>
      </xdr:nvCxnSpPr>
      <xdr:spPr>
        <a:xfrm>
          <a:off x="1447800" y="14174710"/>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30131</xdr:rowOff>
    </xdr:from>
    <xdr:to>
      <xdr:col>7</xdr:col>
      <xdr:colOff>203200</xdr:colOff>
      <xdr:row>83</xdr:row>
      <xdr:rowOff>131731</xdr:rowOff>
    </xdr:to>
    <xdr:sp macro="" textlink="">
      <xdr:nvSpPr>
        <xdr:cNvPr id="214" name="円/楕円 213"/>
        <xdr:cNvSpPr/>
      </xdr:nvSpPr>
      <xdr:spPr>
        <a:xfrm>
          <a:off x="4902200" y="142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46658</xdr:rowOff>
    </xdr:from>
    <xdr:ext cx="762000" cy="259045"/>
    <xdr:sp macro="" textlink="">
      <xdr:nvSpPr>
        <xdr:cNvPr id="215" name="人件費・物件費等の状況該当値テキスト"/>
        <xdr:cNvSpPr txBox="1"/>
      </xdr:nvSpPr>
      <xdr:spPr>
        <a:xfrm>
          <a:off x="5041900" y="1410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226,966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145721</xdr:rowOff>
    </xdr:from>
    <xdr:to>
      <xdr:col>6</xdr:col>
      <xdr:colOff>50800</xdr:colOff>
      <xdr:row>83</xdr:row>
      <xdr:rowOff>75871</xdr:rowOff>
    </xdr:to>
    <xdr:sp macro="" textlink="">
      <xdr:nvSpPr>
        <xdr:cNvPr id="216" name="円/楕円 215"/>
        <xdr:cNvSpPr/>
      </xdr:nvSpPr>
      <xdr:spPr>
        <a:xfrm>
          <a:off x="4064000" y="142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86048</xdr:rowOff>
    </xdr:from>
    <xdr:ext cx="736600" cy="259045"/>
    <xdr:sp macro="" textlink="">
      <xdr:nvSpPr>
        <xdr:cNvPr id="217" name="テキスト ボックス 216"/>
        <xdr:cNvSpPr txBox="1"/>
      </xdr:nvSpPr>
      <xdr:spPr>
        <a:xfrm>
          <a:off x="3733800" y="1397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130184</xdr:rowOff>
    </xdr:from>
    <xdr:to>
      <xdr:col>4</xdr:col>
      <xdr:colOff>533400</xdr:colOff>
      <xdr:row>83</xdr:row>
      <xdr:rowOff>60334</xdr:rowOff>
    </xdr:to>
    <xdr:sp macro="" textlink="">
      <xdr:nvSpPr>
        <xdr:cNvPr id="218" name="円/楕円 217"/>
        <xdr:cNvSpPr/>
      </xdr:nvSpPr>
      <xdr:spPr>
        <a:xfrm>
          <a:off x="3175000" y="141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70511</xdr:rowOff>
    </xdr:from>
    <xdr:ext cx="762000" cy="259045"/>
    <xdr:sp macro="" textlink="">
      <xdr:nvSpPr>
        <xdr:cNvPr id="219" name="テキスト ボックス 218"/>
        <xdr:cNvSpPr txBox="1"/>
      </xdr:nvSpPr>
      <xdr:spPr>
        <a:xfrm>
          <a:off x="2844800" y="1395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79243</xdr:rowOff>
    </xdr:from>
    <xdr:to>
      <xdr:col>3</xdr:col>
      <xdr:colOff>330200</xdr:colOff>
      <xdr:row>83</xdr:row>
      <xdr:rowOff>9393</xdr:rowOff>
    </xdr:to>
    <xdr:sp macro="" textlink="">
      <xdr:nvSpPr>
        <xdr:cNvPr id="220" name="円/楕円 219"/>
        <xdr:cNvSpPr/>
      </xdr:nvSpPr>
      <xdr:spPr>
        <a:xfrm>
          <a:off x="2286000" y="141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19570</xdr:rowOff>
    </xdr:from>
    <xdr:ext cx="762000" cy="259045"/>
    <xdr:sp macro="" textlink="">
      <xdr:nvSpPr>
        <xdr:cNvPr id="221" name="テキスト ボックス 220"/>
        <xdr:cNvSpPr txBox="1"/>
      </xdr:nvSpPr>
      <xdr:spPr>
        <a:xfrm>
          <a:off x="1955800" y="1390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65010</xdr:rowOff>
    </xdr:from>
    <xdr:to>
      <xdr:col>2</xdr:col>
      <xdr:colOff>127000</xdr:colOff>
      <xdr:row>82</xdr:row>
      <xdr:rowOff>166610</xdr:rowOff>
    </xdr:to>
    <xdr:sp macro="" textlink="">
      <xdr:nvSpPr>
        <xdr:cNvPr id="222" name="円/楕円 221"/>
        <xdr:cNvSpPr/>
      </xdr:nvSpPr>
      <xdr:spPr>
        <a:xfrm>
          <a:off x="1397000" y="141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5337</xdr:rowOff>
    </xdr:from>
    <xdr:ext cx="762000" cy="259045"/>
    <xdr:sp macro="" textlink="">
      <xdr:nvSpPr>
        <xdr:cNvPr id="223" name="テキスト ボックス 222"/>
        <xdr:cNvSpPr txBox="1"/>
      </xdr:nvSpPr>
      <xdr:spPr>
        <a:xfrm>
          <a:off x="1066800" y="138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ラスパイレス指数は類似団体平均を上回る９８．３となっている。</a:t>
          </a:r>
          <a:endParaRPr kumimoji="1" lang="en-US" altLang="ja-JP" sz="1300">
            <a:latin typeface="ＭＳ Ｐゴシック"/>
          </a:endParaRPr>
        </a:p>
        <a:p>
          <a:r>
            <a:rPr kumimoji="1" lang="ja-JP" altLang="en-US" sz="1300">
              <a:latin typeface="ＭＳ Ｐゴシック"/>
            </a:rPr>
            <a:t>年功的な要素が強い給料表の構造を見直しを図り、給与の適正化に努める。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125730</xdr:rowOff>
    </xdr:to>
    <xdr:cxnSp macro="">
      <xdr:nvCxnSpPr>
        <xdr:cNvPr id="257" name="直線コネクタ 256"/>
        <xdr:cNvCxnSpPr/>
      </xdr:nvCxnSpPr>
      <xdr:spPr>
        <a:xfrm>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125730</xdr:rowOff>
    </xdr:to>
    <xdr:cxnSp macro="">
      <xdr:nvCxnSpPr>
        <xdr:cNvPr id="260" name="直線コネクタ 259"/>
        <xdr:cNvCxnSpPr/>
      </xdr:nvCxnSpPr>
      <xdr:spPr>
        <a:xfrm flipV="1">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69427</xdr:rowOff>
    </xdr:from>
    <xdr:to>
      <xdr:col>22</xdr:col>
      <xdr:colOff>203200</xdr:colOff>
      <xdr:row>86</xdr:row>
      <xdr:rowOff>125730</xdr:rowOff>
    </xdr:to>
    <xdr:cxnSp macro="">
      <xdr:nvCxnSpPr>
        <xdr:cNvPr id="263" name="直線コネクタ 262"/>
        <xdr:cNvCxnSpPr/>
      </xdr:nvCxnSpPr>
      <xdr:spPr>
        <a:xfrm>
          <a:off x="14401800" y="1481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69427</xdr:rowOff>
    </xdr:from>
    <xdr:to>
      <xdr:col>21</xdr:col>
      <xdr:colOff>0</xdr:colOff>
      <xdr:row>89</xdr:row>
      <xdr:rowOff>158327</xdr:rowOff>
    </xdr:to>
    <xdr:cxnSp macro="">
      <xdr:nvCxnSpPr>
        <xdr:cNvPr id="266" name="直線コネクタ 265"/>
        <xdr:cNvCxnSpPr/>
      </xdr:nvCxnSpPr>
      <xdr:spPr>
        <a:xfrm flipV="1">
          <a:off x="13512800" y="1481412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6" name="円/楕円 27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7"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8" name="円/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80" name="円/楕円 27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81" name="テキスト ボックス 280"/>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2" name="円/楕円 281"/>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83" name="テキスト ボックス 282"/>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107527</xdr:rowOff>
    </xdr:from>
    <xdr:to>
      <xdr:col>19</xdr:col>
      <xdr:colOff>533400</xdr:colOff>
      <xdr:row>90</xdr:row>
      <xdr:rowOff>37677</xdr:rowOff>
    </xdr:to>
    <xdr:sp macro="" textlink="">
      <xdr:nvSpPr>
        <xdr:cNvPr id="284" name="円/楕円 283"/>
        <xdr:cNvSpPr/>
      </xdr:nvSpPr>
      <xdr:spPr>
        <a:xfrm>
          <a:off x="13462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22454</xdr:rowOff>
    </xdr:from>
    <xdr:ext cx="762000" cy="259045"/>
    <xdr:sp macro="" textlink="">
      <xdr:nvSpPr>
        <xdr:cNvPr id="285" name="テキスト ボックス 284"/>
        <xdr:cNvSpPr txBox="1"/>
      </xdr:nvSpPr>
      <xdr:spPr>
        <a:xfrm>
          <a:off x="13131800" y="1545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人口千人当たりの職員数は、類似団体平均と同率となっているが、全国・県平均と比較すると大幅に上回っている。</a:t>
          </a:r>
          <a:endParaRPr kumimoji="1" lang="en-US" altLang="ja-JP" sz="1300">
            <a:latin typeface="ＭＳ Ｐゴシック"/>
          </a:endParaRPr>
        </a:p>
        <a:p>
          <a:r>
            <a:rPr kumimoji="1" lang="ja-JP" altLang="en-US" sz="1300">
              <a:latin typeface="ＭＳ Ｐゴシック"/>
            </a:rPr>
            <a:t>　主な要因として、支所・出張所や保育園・幼稚園の設置数が多いことから職員数の増につながっている。</a:t>
          </a:r>
          <a:endParaRPr kumimoji="1" lang="en-US" altLang="ja-JP" sz="1300">
            <a:latin typeface="ＭＳ Ｐゴシック"/>
          </a:endParaRPr>
        </a:p>
        <a:p>
          <a:r>
            <a:rPr kumimoji="1" lang="ja-JP" altLang="en-US" sz="1300">
              <a:latin typeface="ＭＳ Ｐゴシック"/>
            </a:rPr>
            <a:t>　将来人口を見据え、施設の統廃合を進めるとともに、より適切な定員管理に努める。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19516</xdr:rowOff>
    </xdr:from>
    <xdr:to>
      <xdr:col>24</xdr:col>
      <xdr:colOff>558800</xdr:colOff>
      <xdr:row>62</xdr:row>
      <xdr:rowOff>38819</xdr:rowOff>
    </xdr:to>
    <xdr:cxnSp macro="">
      <xdr:nvCxnSpPr>
        <xdr:cNvPr id="320" name="直線コネクタ 319"/>
        <xdr:cNvCxnSpPr/>
      </xdr:nvCxnSpPr>
      <xdr:spPr>
        <a:xfrm>
          <a:off x="16179800" y="10649416"/>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133054</xdr:rowOff>
    </xdr:from>
    <xdr:to>
      <xdr:col>23</xdr:col>
      <xdr:colOff>406400</xdr:colOff>
      <xdr:row>62</xdr:row>
      <xdr:rowOff>19516</xdr:rowOff>
    </xdr:to>
    <xdr:cxnSp macro="">
      <xdr:nvCxnSpPr>
        <xdr:cNvPr id="323" name="直線コネクタ 322"/>
        <xdr:cNvCxnSpPr/>
      </xdr:nvCxnSpPr>
      <xdr:spPr>
        <a:xfrm>
          <a:off x="15290800" y="105915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133054</xdr:rowOff>
    </xdr:from>
    <xdr:to>
      <xdr:col>22</xdr:col>
      <xdr:colOff>203200</xdr:colOff>
      <xdr:row>61</xdr:row>
      <xdr:rowOff>166836</xdr:rowOff>
    </xdr:to>
    <xdr:cxnSp macro="">
      <xdr:nvCxnSpPr>
        <xdr:cNvPr id="326" name="直線コネクタ 325"/>
        <xdr:cNvCxnSpPr/>
      </xdr:nvCxnSpPr>
      <xdr:spPr>
        <a:xfrm flipV="1">
          <a:off x="14401800" y="105915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141097</xdr:rowOff>
    </xdr:from>
    <xdr:to>
      <xdr:col>21</xdr:col>
      <xdr:colOff>0</xdr:colOff>
      <xdr:row>61</xdr:row>
      <xdr:rowOff>166836</xdr:rowOff>
    </xdr:to>
    <xdr:cxnSp macro="">
      <xdr:nvCxnSpPr>
        <xdr:cNvPr id="329" name="直線コネクタ 328"/>
        <xdr:cNvCxnSpPr/>
      </xdr:nvCxnSpPr>
      <xdr:spPr>
        <a:xfrm>
          <a:off x="13512800" y="10599547"/>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159469</xdr:rowOff>
    </xdr:from>
    <xdr:to>
      <xdr:col>24</xdr:col>
      <xdr:colOff>609600</xdr:colOff>
      <xdr:row>62</xdr:row>
      <xdr:rowOff>89619</xdr:rowOff>
    </xdr:to>
    <xdr:sp macro="" textlink="">
      <xdr:nvSpPr>
        <xdr:cNvPr id="339" name="円/楕円 338"/>
        <xdr:cNvSpPr/>
      </xdr:nvSpPr>
      <xdr:spPr>
        <a:xfrm>
          <a:off x="169672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4546</xdr:rowOff>
    </xdr:from>
    <xdr:ext cx="762000" cy="259045"/>
    <xdr:sp macro="" textlink="">
      <xdr:nvSpPr>
        <xdr:cNvPr id="340" name="定員管理の状況該当値テキスト"/>
        <xdr:cNvSpPr txBox="1"/>
      </xdr:nvSpPr>
      <xdr:spPr>
        <a:xfrm>
          <a:off x="17106900" y="1046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140166</xdr:rowOff>
    </xdr:from>
    <xdr:to>
      <xdr:col>23</xdr:col>
      <xdr:colOff>457200</xdr:colOff>
      <xdr:row>62</xdr:row>
      <xdr:rowOff>70316</xdr:rowOff>
    </xdr:to>
    <xdr:sp macro="" textlink="">
      <xdr:nvSpPr>
        <xdr:cNvPr id="341" name="円/楕円 340"/>
        <xdr:cNvSpPr/>
      </xdr:nvSpPr>
      <xdr:spPr>
        <a:xfrm>
          <a:off x="16129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55093</xdr:rowOff>
    </xdr:from>
    <xdr:ext cx="736600" cy="259045"/>
    <xdr:sp macro="" textlink="">
      <xdr:nvSpPr>
        <xdr:cNvPr id="342" name="テキスト ボックス 341"/>
        <xdr:cNvSpPr txBox="1"/>
      </xdr:nvSpPr>
      <xdr:spPr>
        <a:xfrm>
          <a:off x="15798800" y="1068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82254</xdr:rowOff>
    </xdr:from>
    <xdr:to>
      <xdr:col>22</xdr:col>
      <xdr:colOff>254000</xdr:colOff>
      <xdr:row>62</xdr:row>
      <xdr:rowOff>12404</xdr:rowOff>
    </xdr:to>
    <xdr:sp macro="" textlink="">
      <xdr:nvSpPr>
        <xdr:cNvPr id="343" name="円/楕円 342"/>
        <xdr:cNvSpPr/>
      </xdr:nvSpPr>
      <xdr:spPr>
        <a:xfrm>
          <a:off x="15240000" y="10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168631</xdr:rowOff>
    </xdr:from>
    <xdr:ext cx="762000" cy="259045"/>
    <xdr:sp macro="" textlink="">
      <xdr:nvSpPr>
        <xdr:cNvPr id="344" name="テキスト ボックス 343"/>
        <xdr:cNvSpPr txBox="1"/>
      </xdr:nvSpPr>
      <xdr:spPr>
        <a:xfrm>
          <a:off x="14909800" y="1062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116036</xdr:rowOff>
    </xdr:from>
    <xdr:to>
      <xdr:col>21</xdr:col>
      <xdr:colOff>50800</xdr:colOff>
      <xdr:row>62</xdr:row>
      <xdr:rowOff>46186</xdr:rowOff>
    </xdr:to>
    <xdr:sp macro="" textlink="">
      <xdr:nvSpPr>
        <xdr:cNvPr id="345" name="円/楕円 344"/>
        <xdr:cNvSpPr/>
      </xdr:nvSpPr>
      <xdr:spPr>
        <a:xfrm>
          <a:off x="14351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30963</xdr:rowOff>
    </xdr:from>
    <xdr:ext cx="762000" cy="259045"/>
    <xdr:sp macro="" textlink="">
      <xdr:nvSpPr>
        <xdr:cNvPr id="346" name="テキスト ボックス 345"/>
        <xdr:cNvSpPr txBox="1"/>
      </xdr:nvSpPr>
      <xdr:spPr>
        <a:xfrm>
          <a:off x="14020800" y="10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90297</xdr:rowOff>
    </xdr:from>
    <xdr:to>
      <xdr:col>19</xdr:col>
      <xdr:colOff>533400</xdr:colOff>
      <xdr:row>62</xdr:row>
      <xdr:rowOff>20447</xdr:rowOff>
    </xdr:to>
    <xdr:sp macro="" textlink="">
      <xdr:nvSpPr>
        <xdr:cNvPr id="347" name="円/楕円 346"/>
        <xdr:cNvSpPr/>
      </xdr:nvSpPr>
      <xdr:spPr>
        <a:xfrm>
          <a:off x="13462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5224</xdr:rowOff>
    </xdr:from>
    <xdr:ext cx="762000" cy="259045"/>
    <xdr:sp macro="" textlink="">
      <xdr:nvSpPr>
        <xdr:cNvPr id="348" name="テキスト ボックス 347"/>
        <xdr:cNvSpPr txBox="1"/>
      </xdr:nvSpPr>
      <xdr:spPr>
        <a:xfrm>
          <a:off x="13131800" y="1063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平成２８年度単年度の実質公債費率は１．８％で、３年平均では２．５％ととなり、類似団体平均を６．１ポイント下回っている。</a:t>
          </a:r>
          <a:endParaRPr kumimoji="1" lang="en-US" altLang="ja-JP" sz="1300">
            <a:latin typeface="ＭＳ Ｐゴシック"/>
          </a:endParaRPr>
        </a:p>
        <a:p>
          <a:r>
            <a:rPr kumimoji="1" lang="ja-JP" altLang="en-US" sz="1300">
              <a:latin typeface="ＭＳ Ｐゴシック"/>
            </a:rPr>
            <a:t>　今後、控えている公共施設等の統廃合・老朽化対策により起債の増大が予想されるため、事業の平準化を図り、引き続き水準の抑制に努める。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159279</xdr:rowOff>
    </xdr:from>
    <xdr:to>
      <xdr:col>24</xdr:col>
      <xdr:colOff>558800</xdr:colOff>
      <xdr:row>37</xdr:row>
      <xdr:rowOff>68263</xdr:rowOff>
    </xdr:to>
    <xdr:cxnSp macro="">
      <xdr:nvCxnSpPr>
        <xdr:cNvPr id="386" name="直線コネクタ 385"/>
        <xdr:cNvCxnSpPr/>
      </xdr:nvCxnSpPr>
      <xdr:spPr>
        <a:xfrm flipV="1">
          <a:off x="16179800" y="633147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68263</xdr:rowOff>
    </xdr:from>
    <xdr:to>
      <xdr:col>23</xdr:col>
      <xdr:colOff>406400</xdr:colOff>
      <xdr:row>38</xdr:row>
      <xdr:rowOff>57679</xdr:rowOff>
    </xdr:to>
    <xdr:cxnSp macro="">
      <xdr:nvCxnSpPr>
        <xdr:cNvPr id="389" name="直線コネクタ 388"/>
        <xdr:cNvCxnSpPr/>
      </xdr:nvCxnSpPr>
      <xdr:spPr>
        <a:xfrm flipV="1">
          <a:off x="15290800" y="641191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57679</xdr:rowOff>
    </xdr:from>
    <xdr:to>
      <xdr:col>22</xdr:col>
      <xdr:colOff>203200</xdr:colOff>
      <xdr:row>39</xdr:row>
      <xdr:rowOff>147638</xdr:rowOff>
    </xdr:to>
    <xdr:cxnSp macro="">
      <xdr:nvCxnSpPr>
        <xdr:cNvPr id="392" name="直線コネクタ 391"/>
        <xdr:cNvCxnSpPr/>
      </xdr:nvCxnSpPr>
      <xdr:spPr>
        <a:xfrm flipV="1">
          <a:off x="14401800" y="6572779"/>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41</xdr:row>
      <xdr:rowOff>156633</xdr:rowOff>
    </xdr:to>
    <xdr:cxnSp macro="">
      <xdr:nvCxnSpPr>
        <xdr:cNvPr id="395" name="直線コネクタ 394"/>
        <xdr:cNvCxnSpPr/>
      </xdr:nvCxnSpPr>
      <xdr:spPr>
        <a:xfrm flipV="1">
          <a:off x="13512800" y="6834188"/>
          <a:ext cx="889000" cy="35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108479</xdr:rowOff>
    </xdr:from>
    <xdr:to>
      <xdr:col>24</xdr:col>
      <xdr:colOff>609600</xdr:colOff>
      <xdr:row>37</xdr:row>
      <xdr:rowOff>38629</xdr:rowOff>
    </xdr:to>
    <xdr:sp macro="" textlink="">
      <xdr:nvSpPr>
        <xdr:cNvPr id="405" name="円/楕円 404"/>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125006</xdr:rowOff>
    </xdr:from>
    <xdr:ext cx="762000" cy="259045"/>
    <xdr:sp macro="" textlink="">
      <xdr:nvSpPr>
        <xdr:cNvPr id="406" name="公債費負担の状況該当値テキスト"/>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407" name="円/楕円 406"/>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129240</xdr:rowOff>
    </xdr:from>
    <xdr:ext cx="736600" cy="259045"/>
    <xdr:sp macro="" textlink="">
      <xdr:nvSpPr>
        <xdr:cNvPr id="408" name="テキスト ボックス 407"/>
        <xdr:cNvSpPr txBox="1"/>
      </xdr:nvSpPr>
      <xdr:spPr>
        <a:xfrm>
          <a:off x="15798800" y="612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6879</xdr:rowOff>
    </xdr:from>
    <xdr:to>
      <xdr:col>22</xdr:col>
      <xdr:colOff>254000</xdr:colOff>
      <xdr:row>38</xdr:row>
      <xdr:rowOff>108479</xdr:rowOff>
    </xdr:to>
    <xdr:sp macro="" textlink="">
      <xdr:nvSpPr>
        <xdr:cNvPr id="409" name="円/楕円 408"/>
        <xdr:cNvSpPr/>
      </xdr:nvSpPr>
      <xdr:spPr>
        <a:xfrm>
          <a:off x="15240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118656</xdr:rowOff>
    </xdr:from>
    <xdr:ext cx="762000" cy="259045"/>
    <xdr:sp macro="" textlink="">
      <xdr:nvSpPr>
        <xdr:cNvPr id="410" name="テキスト ボックス 409"/>
        <xdr:cNvSpPr txBox="1"/>
      </xdr:nvSpPr>
      <xdr:spPr>
        <a:xfrm>
          <a:off x="14909800" y="62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11" name="円/楕円 410"/>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12" name="テキスト ボックス 411"/>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13" name="円/楕円 412"/>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14" name="テキスト ボックス 413"/>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将来負担額が充当可能財源を上回っているため、将来負担率は０％となった。</a:t>
          </a:r>
          <a:endParaRPr kumimoji="1" lang="en-US" altLang="ja-JP" sz="1300">
            <a:latin typeface="ＭＳ Ｐゴシック"/>
          </a:endParaRPr>
        </a:p>
        <a:p>
          <a:r>
            <a:rPr kumimoji="1" lang="ja-JP" altLang="en-US" sz="1300">
              <a:latin typeface="ＭＳ Ｐゴシック"/>
            </a:rPr>
            <a:t>　今後も現在の水準を維持するため、高利率の起債の繰上償還による地方債残高の削減を図る。また、公共施設等の老朽化対策に対応するため、財政調整基金などの積立金による充当可能基金の増額ができるよう、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17594</xdr:rowOff>
    </xdr:from>
    <xdr:ext cx="762000" cy="259045"/>
    <xdr:sp macro="" textlink="">
      <xdr:nvSpPr>
        <xdr:cNvPr id="455" name="テキスト ボックス 454"/>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32817</xdr:rowOff>
    </xdr:from>
    <xdr:to>
      <xdr:col>19</xdr:col>
      <xdr:colOff>533400</xdr:colOff>
      <xdr:row>14</xdr:row>
      <xdr:rowOff>134417</xdr:rowOff>
    </xdr:to>
    <xdr:sp macro="" textlink="">
      <xdr:nvSpPr>
        <xdr:cNvPr id="461" name="円/楕円 460"/>
        <xdr:cNvSpPr/>
      </xdr:nvSpPr>
      <xdr:spPr>
        <a:xfrm>
          <a:off x="13462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144594</xdr:rowOff>
    </xdr:from>
    <xdr:ext cx="762000" cy="259045"/>
    <xdr:sp macro="" textlink="">
      <xdr:nvSpPr>
        <xdr:cNvPr id="462" name="テキスト ボックス 461"/>
        <xdr:cNvSpPr txBox="1"/>
      </xdr:nvSpPr>
      <xdr:spPr>
        <a:xfrm>
          <a:off x="13131800" y="22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平成２８年度において２３．７％で類似団体平均を１．８ポイント下回っているが、支所・出張所や保育園・幼稚園の設置数が多いため、将来人口に見合った施設統合を進めるとともに、より適切な定員管理に努め、人件費の削減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142240</xdr:rowOff>
    </xdr:to>
    <xdr:cxnSp macro="">
      <xdr:nvCxnSpPr>
        <xdr:cNvPr id="66" name="直線コネクタ 65"/>
        <xdr:cNvCxnSpPr/>
      </xdr:nvCxnSpPr>
      <xdr:spPr>
        <a:xfrm>
          <a:off x="3987800" y="6253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115570</xdr:rowOff>
    </xdr:to>
    <xdr:cxnSp macro="">
      <xdr:nvCxnSpPr>
        <xdr:cNvPr id="69" name="直線コネクタ 68"/>
        <xdr:cNvCxnSpPr/>
      </xdr:nvCxnSpPr>
      <xdr:spPr>
        <a:xfrm flipV="1">
          <a:off x="3098800" y="6253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115570</xdr:rowOff>
    </xdr:to>
    <xdr:cxnSp macro="">
      <xdr:nvCxnSpPr>
        <xdr:cNvPr id="72" name="直線コネクタ 71"/>
        <xdr:cNvCxnSpPr/>
      </xdr:nvCxnSpPr>
      <xdr:spPr>
        <a:xfrm>
          <a:off x="2209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31750</xdr:rowOff>
    </xdr:to>
    <xdr:cxnSp macro="">
      <xdr:nvCxnSpPr>
        <xdr:cNvPr id="75" name="直線コネクタ 74"/>
        <xdr:cNvCxnSpPr/>
      </xdr:nvCxnSpPr>
      <xdr:spPr>
        <a:xfrm flipV="1">
          <a:off x="1320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物件費に係るものは、平成２８年度において１２．６％で</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０．８ポイント</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支所・出張所や保育園・幼稚園の設置数が多</a:t>
          </a:r>
          <a:r>
            <a:rPr kumimoji="1" lang="ja-JP" altLang="en-US" sz="1300">
              <a:solidFill>
                <a:schemeClr val="dk1"/>
              </a:solidFill>
              <a:effectLst/>
              <a:latin typeface="+mn-lt"/>
              <a:ea typeface="+mn-ea"/>
              <a:cs typeface="+mn-cs"/>
            </a:rPr>
            <a:t>いため、臨時職員の賃金や施設の</a:t>
          </a:r>
          <a:r>
            <a:rPr kumimoji="1" lang="ja-JP" altLang="ja-JP" sz="1300">
              <a:solidFill>
                <a:schemeClr val="dk1"/>
              </a:solidFill>
              <a:effectLst/>
              <a:latin typeface="+mn-lt"/>
              <a:ea typeface="+mn-ea"/>
              <a:cs typeface="+mn-cs"/>
            </a:rPr>
            <a:t>維持管理費用が</a:t>
          </a:r>
          <a:r>
            <a:rPr kumimoji="1" lang="ja-JP" altLang="en-US" sz="1300">
              <a:solidFill>
                <a:schemeClr val="dk1"/>
              </a:solidFill>
              <a:effectLst/>
              <a:latin typeface="+mn-lt"/>
              <a:ea typeface="+mn-ea"/>
              <a:cs typeface="+mn-cs"/>
            </a:rPr>
            <a:t>多額となっている。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将来人口を見据え、施設の統廃合を進めるとともに、物件費の削減に努める。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16</xdr:row>
      <xdr:rowOff>168148</xdr:rowOff>
    </xdr:to>
    <xdr:cxnSp macro="">
      <xdr:nvCxnSpPr>
        <xdr:cNvPr id="124" name="直線コネクタ 123"/>
        <xdr:cNvCxnSpPr/>
      </xdr:nvCxnSpPr>
      <xdr:spPr>
        <a:xfrm flipV="1">
          <a:off x="15671800" y="2874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51562</xdr:rowOff>
    </xdr:to>
    <xdr:cxnSp macro="">
      <xdr:nvCxnSpPr>
        <xdr:cNvPr id="127" name="直線コネクタ 126"/>
        <xdr:cNvCxnSpPr/>
      </xdr:nvCxnSpPr>
      <xdr:spPr>
        <a:xfrm flipV="1">
          <a:off x="14782800" y="2911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51562</xdr:rowOff>
    </xdr:to>
    <xdr:cxnSp macro="">
      <xdr:nvCxnSpPr>
        <xdr:cNvPr id="130" name="直線コネクタ 129"/>
        <xdr:cNvCxnSpPr/>
      </xdr:nvCxnSpPr>
      <xdr:spPr>
        <a:xfrm>
          <a:off x="13893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51562</xdr:rowOff>
    </xdr:to>
    <xdr:cxnSp macro="">
      <xdr:nvCxnSpPr>
        <xdr:cNvPr id="133" name="直線コネクタ 132"/>
        <xdr:cNvCxnSpPr/>
      </xdr:nvCxnSpPr>
      <xdr:spPr>
        <a:xfrm>
          <a:off x="13004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43" name="円/楕円 142"/>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97299</xdr:rowOff>
    </xdr:from>
    <xdr:ext cx="762000" cy="259045"/>
    <xdr:sp macro="" textlink="">
      <xdr:nvSpPr>
        <xdr:cNvPr id="144"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5" name="円/楕円 144"/>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57675</xdr:rowOff>
    </xdr:from>
    <xdr:ext cx="736600" cy="259045"/>
    <xdr:sp macro="" textlink="">
      <xdr:nvSpPr>
        <xdr:cNvPr id="146" name="テキスト ボックス 145"/>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7" name="円/楕円 146"/>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48" name="テキスト ボックス 147"/>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9" name="円/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51" name="円/楕円 150"/>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52" name="テキスト ボックス 151"/>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扶助費に係るものは、平成２８年度において２．６％で類似団体平均を２．２ポイント下回っており、引き続き、事業内容の精査に努める。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85" name="直線コネクタ 184"/>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69850</xdr:rowOff>
    </xdr:to>
    <xdr:cxnSp macro="">
      <xdr:nvCxnSpPr>
        <xdr:cNvPr id="188" name="直線コネクタ 187"/>
        <xdr:cNvCxnSpPr/>
      </xdr:nvCxnSpPr>
      <xdr:spPr>
        <a:xfrm flipV="1">
          <a:off x="3098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91" name="直線コネクタ 190"/>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4" name="直線コネクタ 193"/>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4" name="円/楕円 203"/>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5"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6" name="円/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8" name="円/楕円 207"/>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09" name="テキスト ボックス 20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その他に係るものは、平成２８年度において１２．０％で類似団体を２．０ポイント下回っている。</a:t>
          </a:r>
          <a:endParaRPr kumimoji="1" lang="en-US" altLang="ja-JP" sz="1300">
            <a:latin typeface="ＭＳ Ｐゴシック"/>
          </a:endParaRPr>
        </a:p>
        <a:p>
          <a:r>
            <a:rPr kumimoji="1" lang="ja-JP" altLang="en-US" sz="1300">
              <a:latin typeface="ＭＳ Ｐゴシック"/>
            </a:rPr>
            <a:t>　今後は、水道施設の維持管理経費として、公営企業会計への繰出金が見込まれるが、この水準を維持するよう努める。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104140</xdr:rowOff>
    </xdr:to>
    <xdr:cxnSp macro="">
      <xdr:nvCxnSpPr>
        <xdr:cNvPr id="243" name="直線コネクタ 242"/>
        <xdr:cNvCxnSpPr/>
      </xdr:nvCxnSpPr>
      <xdr:spPr>
        <a:xfrm>
          <a:off x="15671800" y="9696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136144</xdr:rowOff>
    </xdr:to>
    <xdr:cxnSp macro="">
      <xdr:nvCxnSpPr>
        <xdr:cNvPr id="246" name="直線コネクタ 245"/>
        <xdr:cNvCxnSpPr/>
      </xdr:nvCxnSpPr>
      <xdr:spPr>
        <a:xfrm flipV="1">
          <a:off x="14782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136144</xdr:rowOff>
    </xdr:to>
    <xdr:cxnSp macro="">
      <xdr:nvCxnSpPr>
        <xdr:cNvPr id="249" name="直線コネクタ 248"/>
        <xdr:cNvCxnSpPr/>
      </xdr:nvCxnSpPr>
      <xdr:spPr>
        <a:xfrm>
          <a:off x="13893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94996</xdr:rowOff>
    </xdr:to>
    <xdr:cxnSp macro="">
      <xdr:nvCxnSpPr>
        <xdr:cNvPr id="252" name="直線コネクタ 251"/>
        <xdr:cNvCxnSpPr/>
      </xdr:nvCxnSpPr>
      <xdr:spPr>
        <a:xfrm>
          <a:off x="13004800" y="9664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2" name="円/楕円 26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3"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4" name="円/楕円 263"/>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5" name="テキスト ボックス 264"/>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8" name="円/楕円 267"/>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69" name="テキスト ボックス 26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xdr:rowOff>
    </xdr:from>
    <xdr:to>
      <xdr:col>19</xdr:col>
      <xdr:colOff>6350</xdr:colOff>
      <xdr:row>56</xdr:row>
      <xdr:rowOff>113792</xdr:rowOff>
    </xdr:to>
    <xdr:sp macro="" textlink="">
      <xdr:nvSpPr>
        <xdr:cNvPr id="270" name="円/楕円 269"/>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123969</xdr:rowOff>
    </xdr:from>
    <xdr:ext cx="762000" cy="259045"/>
    <xdr:sp macro="" textlink="">
      <xdr:nvSpPr>
        <xdr:cNvPr id="271" name="テキスト ボックス 270"/>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補助費等に係るものは、平成２８年度において、１２．０％で類似団体平均を２．４ポイント下回っている。</a:t>
          </a:r>
          <a:endParaRPr kumimoji="1" lang="en-US" altLang="ja-JP" sz="1300">
            <a:latin typeface="ＭＳ Ｐゴシック"/>
          </a:endParaRPr>
        </a:p>
        <a:p>
          <a:r>
            <a:rPr kumimoji="1" lang="ja-JP" altLang="en-US" sz="1300">
              <a:latin typeface="ＭＳ Ｐゴシック"/>
            </a:rPr>
            <a:t>　今後も補助金を交付する事業として適当な事業かを精査し、必要性の低い補助金は見直しや廃止を行う。</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104140</xdr:rowOff>
    </xdr:to>
    <xdr:cxnSp macro="">
      <xdr:nvCxnSpPr>
        <xdr:cNvPr id="301" name="直線コネクタ 300"/>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108712</xdr:rowOff>
    </xdr:to>
    <xdr:cxnSp macro="">
      <xdr:nvCxnSpPr>
        <xdr:cNvPr id="304" name="直線コネクタ 303"/>
        <xdr:cNvCxnSpPr/>
      </xdr:nvCxnSpPr>
      <xdr:spPr>
        <a:xfrm flipV="1">
          <a:off x="14782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108712</xdr:rowOff>
    </xdr:to>
    <xdr:cxnSp macro="">
      <xdr:nvCxnSpPr>
        <xdr:cNvPr id="307" name="直線コネクタ 306"/>
        <xdr:cNvCxnSpPr/>
      </xdr:nvCxnSpPr>
      <xdr:spPr>
        <a:xfrm>
          <a:off x="13893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99568</xdr:rowOff>
    </xdr:to>
    <xdr:cxnSp macro="">
      <xdr:nvCxnSpPr>
        <xdr:cNvPr id="310" name="直線コネクタ 309"/>
        <xdr:cNvCxnSpPr/>
      </xdr:nvCxnSpPr>
      <xdr:spPr>
        <a:xfrm flipV="1">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円/楕円 31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2" name="円/楕円 321"/>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3" name="テキスト ボックス 32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4" name="円/楕円 323"/>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5" name="テキスト ボックス 324"/>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6" name="円/楕円 32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7" name="テキスト ボックス 326"/>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8" name="円/楕円 32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9" name="テキスト ボックス 328"/>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公債費に係るものは、平成２８年度において１４．６％で類似団体平均を１．７ポイント下回っている。</a:t>
          </a:r>
          <a:endParaRPr kumimoji="1" lang="en-US" altLang="ja-JP" sz="1300">
            <a:latin typeface="ＭＳ Ｐゴシック"/>
          </a:endParaRPr>
        </a:p>
        <a:p>
          <a:r>
            <a:rPr kumimoji="1" lang="ja-JP" altLang="en-US" sz="1300">
              <a:latin typeface="ＭＳ Ｐゴシック"/>
            </a:rPr>
            <a:t>　今後、公共施設の統廃合や老朽化対策などの大規模事業が控えているため、事業の平準化を図るとともに計画的な起債に努める。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77</xdr:row>
      <xdr:rowOff>104139</xdr:rowOff>
    </xdr:to>
    <xdr:cxnSp macro="">
      <xdr:nvCxnSpPr>
        <xdr:cNvPr id="361" name="直線コネクタ 360"/>
        <xdr:cNvCxnSpPr/>
      </xdr:nvCxnSpPr>
      <xdr:spPr>
        <a:xfrm flipV="1">
          <a:off x="3987800" y="13065761"/>
          <a:ext cx="8382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39370</xdr:rowOff>
    </xdr:from>
    <xdr:to>
      <xdr:col>5</xdr:col>
      <xdr:colOff>549275</xdr:colOff>
      <xdr:row>77</xdr:row>
      <xdr:rowOff>104139</xdr:rowOff>
    </xdr:to>
    <xdr:cxnSp macro="">
      <xdr:nvCxnSpPr>
        <xdr:cNvPr id="364" name="直線コネクタ 363"/>
        <xdr:cNvCxnSpPr/>
      </xdr:nvCxnSpPr>
      <xdr:spPr>
        <a:xfrm>
          <a:off x="3098800" y="130695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39370</xdr:rowOff>
    </xdr:to>
    <xdr:cxnSp macro="">
      <xdr:nvCxnSpPr>
        <xdr:cNvPr id="367" name="直線コネクタ 366"/>
        <xdr:cNvCxnSpPr/>
      </xdr:nvCxnSpPr>
      <xdr:spPr>
        <a:xfrm>
          <a:off x="2209800" y="13050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76</xdr:row>
      <xdr:rowOff>142239</xdr:rowOff>
    </xdr:to>
    <xdr:cxnSp macro="">
      <xdr:nvCxnSpPr>
        <xdr:cNvPr id="370" name="直線コネクタ 369"/>
        <xdr:cNvCxnSpPr/>
      </xdr:nvCxnSpPr>
      <xdr:spPr>
        <a:xfrm flipV="1">
          <a:off x="1320800" y="13050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0" name="円/楕円 37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2" name="円/楕円 381"/>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83" name="テキスト ボックス 382"/>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160020</xdr:rowOff>
    </xdr:from>
    <xdr:to>
      <xdr:col>4</xdr:col>
      <xdr:colOff>396875</xdr:colOff>
      <xdr:row>76</xdr:row>
      <xdr:rowOff>90170</xdr:rowOff>
    </xdr:to>
    <xdr:sp macro="" textlink="">
      <xdr:nvSpPr>
        <xdr:cNvPr id="384" name="円/楕円 383"/>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100347</xdr:rowOff>
    </xdr:from>
    <xdr:ext cx="762000" cy="259045"/>
    <xdr:sp macro="" textlink="">
      <xdr:nvSpPr>
        <xdr:cNvPr id="385" name="テキスト ボックス 384"/>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140970</xdr:rowOff>
    </xdr:from>
    <xdr:to>
      <xdr:col>3</xdr:col>
      <xdr:colOff>193675</xdr:colOff>
      <xdr:row>76</xdr:row>
      <xdr:rowOff>71120</xdr:rowOff>
    </xdr:to>
    <xdr:sp macro="" textlink="">
      <xdr:nvSpPr>
        <xdr:cNvPr id="386" name="円/楕円 385"/>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81297</xdr:rowOff>
    </xdr:from>
    <xdr:ext cx="762000" cy="259045"/>
    <xdr:sp macro="" textlink="">
      <xdr:nvSpPr>
        <xdr:cNvPr id="387" name="テキスト ボックス 386"/>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88" name="円/楕円 387"/>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89" name="テキスト ボックス 388"/>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公債費以外に係るものは、平成２８年度において類似団体平均を９．２ポイント下回っている。</a:t>
          </a:r>
          <a:endParaRPr kumimoji="1" lang="en-US" altLang="ja-JP" sz="1300">
            <a:latin typeface="ＭＳ Ｐゴシック"/>
          </a:endParaRPr>
        </a:p>
        <a:p>
          <a:r>
            <a:rPr kumimoji="1" lang="ja-JP" altLang="en-US" sz="1300">
              <a:latin typeface="ＭＳ Ｐゴシック"/>
            </a:rPr>
            <a:t>　今後も現在の水準を維持するため、引き続き事業内容の精査に努める。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75</xdr:row>
      <xdr:rowOff>142240</xdr:rowOff>
    </xdr:to>
    <xdr:cxnSp macro="">
      <xdr:nvCxnSpPr>
        <xdr:cNvPr id="422" name="直線コネクタ 421"/>
        <xdr:cNvCxnSpPr/>
      </xdr:nvCxnSpPr>
      <xdr:spPr>
        <a:xfrm>
          <a:off x="15671800" y="129819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77</xdr:row>
      <xdr:rowOff>5080</xdr:rowOff>
    </xdr:to>
    <xdr:cxnSp macro="">
      <xdr:nvCxnSpPr>
        <xdr:cNvPr id="425" name="直線コネクタ 424"/>
        <xdr:cNvCxnSpPr/>
      </xdr:nvCxnSpPr>
      <xdr:spPr>
        <a:xfrm flipV="1">
          <a:off x="14782800" y="1298194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77</xdr:row>
      <xdr:rowOff>5080</xdr:rowOff>
    </xdr:to>
    <xdr:cxnSp macro="">
      <xdr:nvCxnSpPr>
        <xdr:cNvPr id="428" name="直線コネクタ 427"/>
        <xdr:cNvCxnSpPr/>
      </xdr:nvCxnSpPr>
      <xdr:spPr>
        <a:xfrm>
          <a:off x="13893800" y="130810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50800</xdr:rowOff>
    </xdr:to>
    <xdr:cxnSp macro="">
      <xdr:nvCxnSpPr>
        <xdr:cNvPr id="431" name="直線コネクタ 430"/>
        <xdr:cNvCxnSpPr/>
      </xdr:nvCxnSpPr>
      <xdr:spPr>
        <a:xfrm>
          <a:off x="13004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41" name="円/楕円 440"/>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42"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43" name="円/楕円 442"/>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44" name="テキスト ボックス 443"/>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5" name="円/楕円 444"/>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46" name="テキスト ボックス 445"/>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47" name="円/楕円 446"/>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48" name="テキスト ボックス 447"/>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49" name="円/楕円 448"/>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50" name="テキスト ボックス 449"/>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静岡県西伊豆町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91742</xdr:rowOff>
    </xdr:from>
    <xdr:to>
      <xdr:col>4</xdr:col>
      <xdr:colOff>1117600</xdr:colOff>
      <xdr:row>16</xdr:row>
      <xdr:rowOff>127693</xdr:rowOff>
    </xdr:to>
    <xdr:cxnSp macro="">
      <xdr:nvCxnSpPr>
        <xdr:cNvPr id="50" name="直線コネクタ 49"/>
        <xdr:cNvCxnSpPr/>
      </xdr:nvCxnSpPr>
      <xdr:spPr bwMode="auto">
        <a:xfrm flipV="1">
          <a:off x="5003800" y="2882567"/>
          <a:ext cx="647700" cy="35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127693</xdr:rowOff>
    </xdr:from>
    <xdr:to>
      <xdr:col>4</xdr:col>
      <xdr:colOff>469900</xdr:colOff>
      <xdr:row>16</xdr:row>
      <xdr:rowOff>162151</xdr:rowOff>
    </xdr:to>
    <xdr:cxnSp macro="">
      <xdr:nvCxnSpPr>
        <xdr:cNvPr id="53" name="直線コネクタ 52"/>
        <xdr:cNvCxnSpPr/>
      </xdr:nvCxnSpPr>
      <xdr:spPr bwMode="auto">
        <a:xfrm flipV="1">
          <a:off x="4305300" y="2918518"/>
          <a:ext cx="698500" cy="3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162151</xdr:rowOff>
    </xdr:from>
    <xdr:to>
      <xdr:col>3</xdr:col>
      <xdr:colOff>904875</xdr:colOff>
      <xdr:row>17</xdr:row>
      <xdr:rowOff>24404</xdr:rowOff>
    </xdr:to>
    <xdr:cxnSp macro="">
      <xdr:nvCxnSpPr>
        <xdr:cNvPr id="56" name="直線コネクタ 55"/>
        <xdr:cNvCxnSpPr/>
      </xdr:nvCxnSpPr>
      <xdr:spPr bwMode="auto">
        <a:xfrm flipV="1">
          <a:off x="3606800" y="2952976"/>
          <a:ext cx="698500" cy="3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24404</xdr:rowOff>
    </xdr:from>
    <xdr:to>
      <xdr:col>3</xdr:col>
      <xdr:colOff>206375</xdr:colOff>
      <xdr:row>17</xdr:row>
      <xdr:rowOff>26980</xdr:rowOff>
    </xdr:to>
    <xdr:cxnSp macro="">
      <xdr:nvCxnSpPr>
        <xdr:cNvPr id="59" name="直線コネクタ 58"/>
        <xdr:cNvCxnSpPr/>
      </xdr:nvCxnSpPr>
      <xdr:spPr bwMode="auto">
        <a:xfrm flipV="1">
          <a:off x="2908300" y="2986679"/>
          <a:ext cx="698500" cy="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40942</xdr:rowOff>
    </xdr:from>
    <xdr:to>
      <xdr:col>5</xdr:col>
      <xdr:colOff>34925</xdr:colOff>
      <xdr:row>16</xdr:row>
      <xdr:rowOff>142542</xdr:rowOff>
    </xdr:to>
    <xdr:sp macro="" textlink="">
      <xdr:nvSpPr>
        <xdr:cNvPr id="69" name="円/楕円 68"/>
        <xdr:cNvSpPr/>
      </xdr:nvSpPr>
      <xdr:spPr bwMode="auto">
        <a:xfrm>
          <a:off x="5600700" y="28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13019</xdr:rowOff>
    </xdr:from>
    <xdr:ext cx="762000" cy="259045"/>
    <xdr:sp macro="" textlink="">
      <xdr:nvSpPr>
        <xdr:cNvPr id="70" name="人口1人当たり決算額の推移該当値テキスト130"/>
        <xdr:cNvSpPr txBox="1"/>
      </xdr:nvSpPr>
      <xdr:spPr>
        <a:xfrm>
          <a:off x="5740400" y="280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138,377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76893</xdr:rowOff>
    </xdr:from>
    <xdr:to>
      <xdr:col>4</xdr:col>
      <xdr:colOff>520700</xdr:colOff>
      <xdr:row>17</xdr:row>
      <xdr:rowOff>7043</xdr:rowOff>
    </xdr:to>
    <xdr:sp macro="" textlink="">
      <xdr:nvSpPr>
        <xdr:cNvPr id="71" name="円/楕円 70"/>
        <xdr:cNvSpPr/>
      </xdr:nvSpPr>
      <xdr:spPr bwMode="auto">
        <a:xfrm>
          <a:off x="4953000" y="286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163270</xdr:rowOff>
    </xdr:from>
    <xdr:ext cx="736600" cy="259045"/>
    <xdr:sp macro="" textlink="">
      <xdr:nvSpPr>
        <xdr:cNvPr id="72" name="テキスト ボックス 71"/>
        <xdr:cNvSpPr txBox="1"/>
      </xdr:nvSpPr>
      <xdr:spPr>
        <a:xfrm>
          <a:off x="4622800" y="295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111351</xdr:rowOff>
    </xdr:from>
    <xdr:to>
      <xdr:col>3</xdr:col>
      <xdr:colOff>955675</xdr:colOff>
      <xdr:row>17</xdr:row>
      <xdr:rowOff>41501</xdr:rowOff>
    </xdr:to>
    <xdr:sp macro="" textlink="">
      <xdr:nvSpPr>
        <xdr:cNvPr id="73" name="円/楕円 72"/>
        <xdr:cNvSpPr/>
      </xdr:nvSpPr>
      <xdr:spPr bwMode="auto">
        <a:xfrm>
          <a:off x="4254500" y="290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26278</xdr:rowOff>
    </xdr:from>
    <xdr:ext cx="762000" cy="259045"/>
    <xdr:sp macro="" textlink="">
      <xdr:nvSpPr>
        <xdr:cNvPr id="74" name="テキスト ボックス 73"/>
        <xdr:cNvSpPr txBox="1"/>
      </xdr:nvSpPr>
      <xdr:spPr>
        <a:xfrm>
          <a:off x="3924300" y="298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145054</xdr:rowOff>
    </xdr:from>
    <xdr:to>
      <xdr:col>3</xdr:col>
      <xdr:colOff>257175</xdr:colOff>
      <xdr:row>17</xdr:row>
      <xdr:rowOff>75204</xdr:rowOff>
    </xdr:to>
    <xdr:sp macro="" textlink="">
      <xdr:nvSpPr>
        <xdr:cNvPr id="75" name="円/楕円 74"/>
        <xdr:cNvSpPr/>
      </xdr:nvSpPr>
      <xdr:spPr bwMode="auto">
        <a:xfrm>
          <a:off x="3556000" y="293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59981</xdr:rowOff>
    </xdr:from>
    <xdr:ext cx="762000" cy="259045"/>
    <xdr:sp macro="" textlink="">
      <xdr:nvSpPr>
        <xdr:cNvPr id="76" name="テキスト ボックス 75"/>
        <xdr:cNvSpPr txBox="1"/>
      </xdr:nvSpPr>
      <xdr:spPr>
        <a:xfrm>
          <a:off x="3225800" y="302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147630</xdr:rowOff>
    </xdr:from>
    <xdr:to>
      <xdr:col>2</xdr:col>
      <xdr:colOff>692150</xdr:colOff>
      <xdr:row>17</xdr:row>
      <xdr:rowOff>77780</xdr:rowOff>
    </xdr:to>
    <xdr:sp macro="" textlink="">
      <xdr:nvSpPr>
        <xdr:cNvPr id="77" name="円/楕円 76"/>
        <xdr:cNvSpPr/>
      </xdr:nvSpPr>
      <xdr:spPr bwMode="auto">
        <a:xfrm>
          <a:off x="2857500" y="293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62557</xdr:rowOff>
    </xdr:from>
    <xdr:ext cx="762000" cy="259045"/>
    <xdr:sp macro="" textlink="">
      <xdr:nvSpPr>
        <xdr:cNvPr id="78" name="テキスト ボックス 77"/>
        <xdr:cNvSpPr txBox="1"/>
      </xdr:nvSpPr>
      <xdr:spPr>
        <a:xfrm>
          <a:off x="2527300" y="30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320095</xdr:rowOff>
    </xdr:from>
    <xdr:ext cx="762000" cy="259045"/>
    <xdr:sp macro="" textlink="">
      <xdr:nvSpPr>
        <xdr:cNvPr id="108" name="人口1人当たり決算額の推移最小値テキスト445"/>
        <xdr:cNvSpPr txBox="1"/>
      </xdr:nvSpPr>
      <xdr:spPr>
        <a:xfrm>
          <a:off x="5740400" y="744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263627</xdr:rowOff>
    </xdr:from>
    <xdr:to>
      <xdr:col>4</xdr:col>
      <xdr:colOff>1117600</xdr:colOff>
      <xdr:row>37</xdr:row>
      <xdr:rowOff>309918</xdr:rowOff>
    </xdr:to>
    <xdr:cxnSp macro="">
      <xdr:nvCxnSpPr>
        <xdr:cNvPr id="112" name="直線コネクタ 111"/>
        <xdr:cNvCxnSpPr/>
      </xdr:nvCxnSpPr>
      <xdr:spPr bwMode="auto">
        <a:xfrm>
          <a:off x="5003800" y="7388327"/>
          <a:ext cx="647700" cy="4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209220</xdr:rowOff>
    </xdr:from>
    <xdr:to>
      <xdr:col>4</xdr:col>
      <xdr:colOff>469900</xdr:colOff>
      <xdr:row>37</xdr:row>
      <xdr:rowOff>263627</xdr:rowOff>
    </xdr:to>
    <xdr:cxnSp macro="">
      <xdr:nvCxnSpPr>
        <xdr:cNvPr id="115" name="直線コネクタ 114"/>
        <xdr:cNvCxnSpPr/>
      </xdr:nvCxnSpPr>
      <xdr:spPr bwMode="auto">
        <a:xfrm>
          <a:off x="4305300" y="7333920"/>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178816</xdr:rowOff>
    </xdr:from>
    <xdr:to>
      <xdr:col>3</xdr:col>
      <xdr:colOff>904875</xdr:colOff>
      <xdr:row>37</xdr:row>
      <xdr:rowOff>209220</xdr:rowOff>
    </xdr:to>
    <xdr:cxnSp macro="">
      <xdr:nvCxnSpPr>
        <xdr:cNvPr id="118" name="直線コネクタ 117"/>
        <xdr:cNvCxnSpPr/>
      </xdr:nvCxnSpPr>
      <xdr:spPr bwMode="auto">
        <a:xfrm>
          <a:off x="3606800" y="7303516"/>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150737</xdr:rowOff>
    </xdr:from>
    <xdr:to>
      <xdr:col>3</xdr:col>
      <xdr:colOff>206375</xdr:colOff>
      <xdr:row>37</xdr:row>
      <xdr:rowOff>178816</xdr:rowOff>
    </xdr:to>
    <xdr:cxnSp macro="">
      <xdr:nvCxnSpPr>
        <xdr:cNvPr id="121" name="直線コネクタ 120"/>
        <xdr:cNvCxnSpPr/>
      </xdr:nvCxnSpPr>
      <xdr:spPr bwMode="auto">
        <a:xfrm>
          <a:off x="2908300" y="7103987"/>
          <a:ext cx="698500" cy="19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259118</xdr:rowOff>
    </xdr:from>
    <xdr:to>
      <xdr:col>5</xdr:col>
      <xdr:colOff>34925</xdr:colOff>
      <xdr:row>38</xdr:row>
      <xdr:rowOff>17818</xdr:rowOff>
    </xdr:to>
    <xdr:sp macro="" textlink="">
      <xdr:nvSpPr>
        <xdr:cNvPr id="131" name="円/楕円 130"/>
        <xdr:cNvSpPr/>
      </xdr:nvSpPr>
      <xdr:spPr bwMode="auto">
        <a:xfrm>
          <a:off x="5600700" y="738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167695</xdr:rowOff>
    </xdr:from>
    <xdr:ext cx="762000" cy="259045"/>
    <xdr:sp macro="" textlink="">
      <xdr:nvSpPr>
        <xdr:cNvPr id="132" name="人口1人当たり決算額の推移該当値テキスト445"/>
        <xdr:cNvSpPr txBox="1"/>
      </xdr:nvSpPr>
      <xdr:spPr>
        <a:xfrm>
          <a:off x="5740400" y="729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212827</xdr:rowOff>
    </xdr:from>
    <xdr:to>
      <xdr:col>4</xdr:col>
      <xdr:colOff>520700</xdr:colOff>
      <xdr:row>37</xdr:row>
      <xdr:rowOff>314427</xdr:rowOff>
    </xdr:to>
    <xdr:sp macro="" textlink="">
      <xdr:nvSpPr>
        <xdr:cNvPr id="133" name="円/楕円 132"/>
        <xdr:cNvSpPr/>
      </xdr:nvSpPr>
      <xdr:spPr bwMode="auto">
        <a:xfrm>
          <a:off x="4953000" y="733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299204</xdr:rowOff>
    </xdr:from>
    <xdr:ext cx="736600" cy="259045"/>
    <xdr:sp macro="" textlink="">
      <xdr:nvSpPr>
        <xdr:cNvPr id="134" name="テキスト ボックス 133"/>
        <xdr:cNvSpPr txBox="1"/>
      </xdr:nvSpPr>
      <xdr:spPr>
        <a:xfrm>
          <a:off x="4622800" y="742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158420</xdr:rowOff>
    </xdr:from>
    <xdr:to>
      <xdr:col>3</xdr:col>
      <xdr:colOff>955675</xdr:colOff>
      <xdr:row>37</xdr:row>
      <xdr:rowOff>260020</xdr:rowOff>
    </xdr:to>
    <xdr:sp macro="" textlink="">
      <xdr:nvSpPr>
        <xdr:cNvPr id="135" name="円/楕円 134"/>
        <xdr:cNvSpPr/>
      </xdr:nvSpPr>
      <xdr:spPr bwMode="auto">
        <a:xfrm>
          <a:off x="4254500" y="728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244797</xdr:rowOff>
    </xdr:from>
    <xdr:ext cx="762000" cy="259045"/>
    <xdr:sp macro="" textlink="">
      <xdr:nvSpPr>
        <xdr:cNvPr id="136" name="テキスト ボックス 135"/>
        <xdr:cNvSpPr txBox="1"/>
      </xdr:nvSpPr>
      <xdr:spPr>
        <a:xfrm>
          <a:off x="3924300" y="73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128016</xdr:rowOff>
    </xdr:from>
    <xdr:to>
      <xdr:col>3</xdr:col>
      <xdr:colOff>257175</xdr:colOff>
      <xdr:row>37</xdr:row>
      <xdr:rowOff>229616</xdr:rowOff>
    </xdr:to>
    <xdr:sp macro="" textlink="">
      <xdr:nvSpPr>
        <xdr:cNvPr id="137" name="円/楕円 136"/>
        <xdr:cNvSpPr/>
      </xdr:nvSpPr>
      <xdr:spPr bwMode="auto">
        <a:xfrm>
          <a:off x="3556000" y="725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214393</xdr:rowOff>
    </xdr:from>
    <xdr:ext cx="762000" cy="259045"/>
    <xdr:sp macro="" textlink="">
      <xdr:nvSpPr>
        <xdr:cNvPr id="138" name="テキスト ボックス 137"/>
        <xdr:cNvSpPr txBox="1"/>
      </xdr:nvSpPr>
      <xdr:spPr>
        <a:xfrm>
          <a:off x="3225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99937</xdr:rowOff>
    </xdr:from>
    <xdr:to>
      <xdr:col>2</xdr:col>
      <xdr:colOff>692150</xdr:colOff>
      <xdr:row>37</xdr:row>
      <xdr:rowOff>30087</xdr:rowOff>
    </xdr:to>
    <xdr:sp macro="" textlink="">
      <xdr:nvSpPr>
        <xdr:cNvPr id="139" name="円/楕円 138"/>
        <xdr:cNvSpPr/>
      </xdr:nvSpPr>
      <xdr:spPr bwMode="auto">
        <a:xfrm>
          <a:off x="2857500" y="70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14864</xdr:rowOff>
    </xdr:from>
    <xdr:ext cx="762000" cy="259045"/>
    <xdr:sp macro="" textlink="">
      <xdr:nvSpPr>
        <xdr:cNvPr id="140" name="テキスト ボックス 139"/>
        <xdr:cNvSpPr txBox="1"/>
      </xdr:nvSpPr>
      <xdr:spPr>
        <a:xfrm>
          <a:off x="25273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29156</xdr:rowOff>
    </xdr:from>
    <xdr:to>
      <xdr:col>6</xdr:col>
      <xdr:colOff>511175</xdr:colOff>
      <xdr:row>36</xdr:row>
      <xdr:rowOff>64567</xdr:rowOff>
    </xdr:to>
    <xdr:cxnSp macro="">
      <xdr:nvCxnSpPr>
        <xdr:cNvPr id="63" name="直線コネクタ 62"/>
        <xdr:cNvCxnSpPr/>
      </xdr:nvCxnSpPr>
      <xdr:spPr>
        <a:xfrm flipV="1">
          <a:off x="3797300" y="6201356"/>
          <a:ext cx="8382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64567</xdr:rowOff>
    </xdr:from>
    <xdr:to>
      <xdr:col>5</xdr:col>
      <xdr:colOff>358775</xdr:colOff>
      <xdr:row>36</xdr:row>
      <xdr:rowOff>67484</xdr:rowOff>
    </xdr:to>
    <xdr:cxnSp macro="">
      <xdr:nvCxnSpPr>
        <xdr:cNvPr id="66" name="直線コネクタ 65"/>
        <xdr:cNvCxnSpPr/>
      </xdr:nvCxnSpPr>
      <xdr:spPr>
        <a:xfrm flipV="1">
          <a:off x="2908300" y="6236767"/>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67484</xdr:rowOff>
    </xdr:from>
    <xdr:to>
      <xdr:col>4</xdr:col>
      <xdr:colOff>155575</xdr:colOff>
      <xdr:row>36</xdr:row>
      <xdr:rowOff>154820</xdr:rowOff>
    </xdr:to>
    <xdr:cxnSp macro="">
      <xdr:nvCxnSpPr>
        <xdr:cNvPr id="69" name="直線コネクタ 68"/>
        <xdr:cNvCxnSpPr/>
      </xdr:nvCxnSpPr>
      <xdr:spPr>
        <a:xfrm flipV="1">
          <a:off x="2019300" y="6239684"/>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143586</xdr:rowOff>
    </xdr:from>
    <xdr:to>
      <xdr:col>2</xdr:col>
      <xdr:colOff>638175</xdr:colOff>
      <xdr:row>36</xdr:row>
      <xdr:rowOff>154820</xdr:rowOff>
    </xdr:to>
    <xdr:cxnSp macro="">
      <xdr:nvCxnSpPr>
        <xdr:cNvPr id="72" name="直線コネクタ 71"/>
        <xdr:cNvCxnSpPr/>
      </xdr:nvCxnSpPr>
      <xdr:spPr>
        <a:xfrm>
          <a:off x="1130300" y="6315786"/>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149806</xdr:rowOff>
    </xdr:from>
    <xdr:to>
      <xdr:col>6</xdr:col>
      <xdr:colOff>561975</xdr:colOff>
      <xdr:row>36</xdr:row>
      <xdr:rowOff>79956</xdr:rowOff>
    </xdr:to>
    <xdr:sp macro="" textlink="">
      <xdr:nvSpPr>
        <xdr:cNvPr id="82" name="円/楕円 81"/>
        <xdr:cNvSpPr/>
      </xdr:nvSpPr>
      <xdr:spPr>
        <a:xfrm>
          <a:off x="45847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128233</xdr:rowOff>
    </xdr:from>
    <xdr:ext cx="599010" cy="259045"/>
    <xdr:sp macro="" textlink="">
      <xdr:nvSpPr>
        <xdr:cNvPr id="83" name="人件費該当値テキスト"/>
        <xdr:cNvSpPr txBox="1"/>
      </xdr:nvSpPr>
      <xdr:spPr>
        <a:xfrm>
          <a:off x="4686300" y="612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13767</xdr:rowOff>
    </xdr:from>
    <xdr:to>
      <xdr:col>5</xdr:col>
      <xdr:colOff>409575</xdr:colOff>
      <xdr:row>36</xdr:row>
      <xdr:rowOff>115367</xdr:rowOff>
    </xdr:to>
    <xdr:sp macro="" textlink="">
      <xdr:nvSpPr>
        <xdr:cNvPr id="84" name="円/楕円 83"/>
        <xdr:cNvSpPr/>
      </xdr:nvSpPr>
      <xdr:spPr>
        <a:xfrm>
          <a:off x="3746500" y="61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106494</xdr:rowOff>
    </xdr:from>
    <xdr:ext cx="599010" cy="259045"/>
    <xdr:sp macro="" textlink="">
      <xdr:nvSpPr>
        <xdr:cNvPr id="85" name="テキスト ボックス 84"/>
        <xdr:cNvSpPr txBox="1"/>
      </xdr:nvSpPr>
      <xdr:spPr>
        <a:xfrm>
          <a:off x="3497794" y="62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16684</xdr:rowOff>
    </xdr:from>
    <xdr:to>
      <xdr:col>4</xdr:col>
      <xdr:colOff>206375</xdr:colOff>
      <xdr:row>36</xdr:row>
      <xdr:rowOff>118284</xdr:rowOff>
    </xdr:to>
    <xdr:sp macro="" textlink="">
      <xdr:nvSpPr>
        <xdr:cNvPr id="86" name="円/楕円 85"/>
        <xdr:cNvSpPr/>
      </xdr:nvSpPr>
      <xdr:spPr>
        <a:xfrm>
          <a:off x="2857500" y="61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109411</xdr:rowOff>
    </xdr:from>
    <xdr:ext cx="599010" cy="259045"/>
    <xdr:sp macro="" textlink="">
      <xdr:nvSpPr>
        <xdr:cNvPr id="87" name="テキスト ボックス 86"/>
        <xdr:cNvSpPr txBox="1"/>
      </xdr:nvSpPr>
      <xdr:spPr>
        <a:xfrm>
          <a:off x="2608794" y="628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104020</xdr:rowOff>
    </xdr:from>
    <xdr:to>
      <xdr:col>3</xdr:col>
      <xdr:colOff>3175</xdr:colOff>
      <xdr:row>37</xdr:row>
      <xdr:rowOff>34170</xdr:rowOff>
    </xdr:to>
    <xdr:sp macro="" textlink="">
      <xdr:nvSpPr>
        <xdr:cNvPr id="88" name="円/楕円 87"/>
        <xdr:cNvSpPr/>
      </xdr:nvSpPr>
      <xdr:spPr>
        <a:xfrm>
          <a:off x="1968500" y="62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25297</xdr:rowOff>
    </xdr:from>
    <xdr:ext cx="599010" cy="259045"/>
    <xdr:sp macro="" textlink="">
      <xdr:nvSpPr>
        <xdr:cNvPr id="89" name="テキスト ボックス 88"/>
        <xdr:cNvSpPr txBox="1"/>
      </xdr:nvSpPr>
      <xdr:spPr>
        <a:xfrm>
          <a:off x="1719794" y="636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92786</xdr:rowOff>
    </xdr:from>
    <xdr:to>
      <xdr:col>1</xdr:col>
      <xdr:colOff>485775</xdr:colOff>
      <xdr:row>37</xdr:row>
      <xdr:rowOff>22936</xdr:rowOff>
    </xdr:to>
    <xdr:sp macro="" textlink="">
      <xdr:nvSpPr>
        <xdr:cNvPr id="90" name="円/楕円 89"/>
        <xdr:cNvSpPr/>
      </xdr:nvSpPr>
      <xdr:spPr>
        <a:xfrm>
          <a:off x="1079500" y="62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14063</xdr:rowOff>
    </xdr:from>
    <xdr:ext cx="599010" cy="259045"/>
    <xdr:sp macro="" textlink="">
      <xdr:nvSpPr>
        <xdr:cNvPr id="91" name="テキスト ボックス 90"/>
        <xdr:cNvSpPr txBox="1"/>
      </xdr:nvSpPr>
      <xdr:spPr>
        <a:xfrm>
          <a:off x="830794" y="635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127045</xdr:rowOff>
    </xdr:from>
    <xdr:to>
      <xdr:col>6</xdr:col>
      <xdr:colOff>511175</xdr:colOff>
      <xdr:row>56</xdr:row>
      <xdr:rowOff>5814</xdr:rowOff>
    </xdr:to>
    <xdr:cxnSp macro="">
      <xdr:nvCxnSpPr>
        <xdr:cNvPr id="118" name="直線コネクタ 117"/>
        <xdr:cNvCxnSpPr/>
      </xdr:nvCxnSpPr>
      <xdr:spPr>
        <a:xfrm flipV="1">
          <a:off x="3797300" y="9556795"/>
          <a:ext cx="8382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5814</xdr:rowOff>
    </xdr:from>
    <xdr:to>
      <xdr:col>5</xdr:col>
      <xdr:colOff>358775</xdr:colOff>
      <xdr:row>56</xdr:row>
      <xdr:rowOff>24998</xdr:rowOff>
    </xdr:to>
    <xdr:cxnSp macro="">
      <xdr:nvCxnSpPr>
        <xdr:cNvPr id="121" name="直線コネクタ 120"/>
        <xdr:cNvCxnSpPr/>
      </xdr:nvCxnSpPr>
      <xdr:spPr>
        <a:xfrm flipV="1">
          <a:off x="2908300" y="9607014"/>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24998</xdr:rowOff>
    </xdr:from>
    <xdr:to>
      <xdr:col>4</xdr:col>
      <xdr:colOff>155575</xdr:colOff>
      <xdr:row>56</xdr:row>
      <xdr:rowOff>47368</xdr:rowOff>
    </xdr:to>
    <xdr:cxnSp macro="">
      <xdr:nvCxnSpPr>
        <xdr:cNvPr id="124" name="直線コネクタ 123"/>
        <xdr:cNvCxnSpPr/>
      </xdr:nvCxnSpPr>
      <xdr:spPr>
        <a:xfrm flipV="1">
          <a:off x="2019300" y="9626198"/>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47368</xdr:rowOff>
    </xdr:from>
    <xdr:to>
      <xdr:col>2</xdr:col>
      <xdr:colOff>638175</xdr:colOff>
      <xdr:row>56</xdr:row>
      <xdr:rowOff>52425</xdr:rowOff>
    </xdr:to>
    <xdr:cxnSp macro="">
      <xdr:nvCxnSpPr>
        <xdr:cNvPr id="127" name="直線コネクタ 126"/>
        <xdr:cNvCxnSpPr/>
      </xdr:nvCxnSpPr>
      <xdr:spPr>
        <a:xfrm flipV="1">
          <a:off x="1130300" y="964856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76245</xdr:rowOff>
    </xdr:from>
    <xdr:to>
      <xdr:col>6</xdr:col>
      <xdr:colOff>561975</xdr:colOff>
      <xdr:row>56</xdr:row>
      <xdr:rowOff>6395</xdr:rowOff>
    </xdr:to>
    <xdr:sp macro="" textlink="">
      <xdr:nvSpPr>
        <xdr:cNvPr id="137" name="円/楕円 136"/>
        <xdr:cNvSpPr/>
      </xdr:nvSpPr>
      <xdr:spPr>
        <a:xfrm>
          <a:off x="4584700" y="9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54672</xdr:rowOff>
    </xdr:from>
    <xdr:ext cx="599010" cy="259045"/>
    <xdr:sp macro="" textlink="">
      <xdr:nvSpPr>
        <xdr:cNvPr id="138" name="物件費該当値テキスト"/>
        <xdr:cNvSpPr txBox="1"/>
      </xdr:nvSpPr>
      <xdr:spPr>
        <a:xfrm>
          <a:off x="4686300" y="94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126464</xdr:rowOff>
    </xdr:from>
    <xdr:to>
      <xdr:col>5</xdr:col>
      <xdr:colOff>409575</xdr:colOff>
      <xdr:row>56</xdr:row>
      <xdr:rowOff>56614</xdr:rowOff>
    </xdr:to>
    <xdr:sp macro="" textlink="">
      <xdr:nvSpPr>
        <xdr:cNvPr id="139" name="円/楕円 138"/>
        <xdr:cNvSpPr/>
      </xdr:nvSpPr>
      <xdr:spPr>
        <a:xfrm>
          <a:off x="3746500" y="95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47741</xdr:rowOff>
    </xdr:from>
    <xdr:ext cx="599010" cy="259045"/>
    <xdr:sp macro="" textlink="">
      <xdr:nvSpPr>
        <xdr:cNvPr id="140" name="テキスト ボックス 139"/>
        <xdr:cNvSpPr txBox="1"/>
      </xdr:nvSpPr>
      <xdr:spPr>
        <a:xfrm>
          <a:off x="3497794" y="96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145648</xdr:rowOff>
    </xdr:from>
    <xdr:to>
      <xdr:col>4</xdr:col>
      <xdr:colOff>206375</xdr:colOff>
      <xdr:row>56</xdr:row>
      <xdr:rowOff>75798</xdr:rowOff>
    </xdr:to>
    <xdr:sp macro="" textlink="">
      <xdr:nvSpPr>
        <xdr:cNvPr id="141" name="円/楕円 140"/>
        <xdr:cNvSpPr/>
      </xdr:nvSpPr>
      <xdr:spPr>
        <a:xfrm>
          <a:off x="2857500" y="9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66925</xdr:rowOff>
    </xdr:from>
    <xdr:ext cx="599010" cy="259045"/>
    <xdr:sp macro="" textlink="">
      <xdr:nvSpPr>
        <xdr:cNvPr id="142" name="テキスト ボックス 141"/>
        <xdr:cNvSpPr txBox="1"/>
      </xdr:nvSpPr>
      <xdr:spPr>
        <a:xfrm>
          <a:off x="2608794" y="966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168018</xdr:rowOff>
    </xdr:from>
    <xdr:to>
      <xdr:col>3</xdr:col>
      <xdr:colOff>3175</xdr:colOff>
      <xdr:row>56</xdr:row>
      <xdr:rowOff>98168</xdr:rowOff>
    </xdr:to>
    <xdr:sp macro="" textlink="">
      <xdr:nvSpPr>
        <xdr:cNvPr id="143" name="円/楕円 142"/>
        <xdr:cNvSpPr/>
      </xdr:nvSpPr>
      <xdr:spPr>
        <a:xfrm>
          <a:off x="1968500" y="95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114695</xdr:rowOff>
    </xdr:from>
    <xdr:ext cx="534377" cy="259045"/>
    <xdr:sp macro="" textlink="">
      <xdr:nvSpPr>
        <xdr:cNvPr id="144" name="テキスト ボックス 143"/>
        <xdr:cNvSpPr txBox="1"/>
      </xdr:nvSpPr>
      <xdr:spPr>
        <a:xfrm>
          <a:off x="1752111" y="937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1625</xdr:rowOff>
    </xdr:from>
    <xdr:to>
      <xdr:col>1</xdr:col>
      <xdr:colOff>485775</xdr:colOff>
      <xdr:row>56</xdr:row>
      <xdr:rowOff>103225</xdr:rowOff>
    </xdr:to>
    <xdr:sp macro="" textlink="">
      <xdr:nvSpPr>
        <xdr:cNvPr id="145" name="円/楕円 144"/>
        <xdr:cNvSpPr/>
      </xdr:nvSpPr>
      <xdr:spPr>
        <a:xfrm>
          <a:off x="1079500" y="96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94352</xdr:rowOff>
    </xdr:from>
    <xdr:ext cx="534377" cy="259045"/>
    <xdr:sp macro="" textlink="">
      <xdr:nvSpPr>
        <xdr:cNvPr id="146" name="テキスト ボックス 145"/>
        <xdr:cNvSpPr txBox="1"/>
      </xdr:nvSpPr>
      <xdr:spPr>
        <a:xfrm>
          <a:off x="863111" y="96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68703</xdr:rowOff>
    </xdr:from>
    <xdr:to>
      <xdr:col>6</xdr:col>
      <xdr:colOff>511175</xdr:colOff>
      <xdr:row>78</xdr:row>
      <xdr:rowOff>71120</xdr:rowOff>
    </xdr:to>
    <xdr:cxnSp macro="">
      <xdr:nvCxnSpPr>
        <xdr:cNvPr id="177" name="直線コネクタ 176"/>
        <xdr:cNvCxnSpPr/>
      </xdr:nvCxnSpPr>
      <xdr:spPr>
        <a:xfrm>
          <a:off x="3797300" y="13441803"/>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50220</xdr:rowOff>
    </xdr:from>
    <xdr:to>
      <xdr:col>5</xdr:col>
      <xdr:colOff>358775</xdr:colOff>
      <xdr:row>78</xdr:row>
      <xdr:rowOff>68703</xdr:rowOff>
    </xdr:to>
    <xdr:cxnSp macro="">
      <xdr:nvCxnSpPr>
        <xdr:cNvPr id="180" name="直線コネクタ 179"/>
        <xdr:cNvCxnSpPr/>
      </xdr:nvCxnSpPr>
      <xdr:spPr>
        <a:xfrm>
          <a:off x="2908300" y="13423320"/>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50220</xdr:rowOff>
    </xdr:from>
    <xdr:to>
      <xdr:col>4</xdr:col>
      <xdr:colOff>155575</xdr:colOff>
      <xdr:row>78</xdr:row>
      <xdr:rowOff>94306</xdr:rowOff>
    </xdr:to>
    <xdr:cxnSp macro="">
      <xdr:nvCxnSpPr>
        <xdr:cNvPr id="183" name="直線コネクタ 182"/>
        <xdr:cNvCxnSpPr/>
      </xdr:nvCxnSpPr>
      <xdr:spPr>
        <a:xfrm flipV="1">
          <a:off x="2019300" y="13423320"/>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94306</xdr:rowOff>
    </xdr:from>
    <xdr:to>
      <xdr:col>2</xdr:col>
      <xdr:colOff>638175</xdr:colOff>
      <xdr:row>78</xdr:row>
      <xdr:rowOff>153481</xdr:rowOff>
    </xdr:to>
    <xdr:cxnSp macro="">
      <xdr:nvCxnSpPr>
        <xdr:cNvPr id="186" name="直線コネクタ 185"/>
        <xdr:cNvCxnSpPr/>
      </xdr:nvCxnSpPr>
      <xdr:spPr>
        <a:xfrm flipV="1">
          <a:off x="1130300" y="13467406"/>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20320</xdr:rowOff>
    </xdr:from>
    <xdr:to>
      <xdr:col>6</xdr:col>
      <xdr:colOff>561975</xdr:colOff>
      <xdr:row>78</xdr:row>
      <xdr:rowOff>121920</xdr:rowOff>
    </xdr:to>
    <xdr:sp macro="" textlink="">
      <xdr:nvSpPr>
        <xdr:cNvPr id="196" name="円/楕円 195"/>
        <xdr:cNvSpPr/>
      </xdr:nvSpPr>
      <xdr:spPr>
        <a:xfrm>
          <a:off x="4584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170197</xdr:rowOff>
    </xdr:from>
    <xdr:ext cx="469744" cy="259045"/>
    <xdr:sp macro="" textlink="">
      <xdr:nvSpPr>
        <xdr:cNvPr id="197" name="維持補修費該当値テキスト"/>
        <xdr:cNvSpPr txBox="1"/>
      </xdr:nvSpPr>
      <xdr:spPr>
        <a:xfrm>
          <a:off x="46863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17903</xdr:rowOff>
    </xdr:from>
    <xdr:to>
      <xdr:col>5</xdr:col>
      <xdr:colOff>409575</xdr:colOff>
      <xdr:row>78</xdr:row>
      <xdr:rowOff>119503</xdr:rowOff>
    </xdr:to>
    <xdr:sp macro="" textlink="">
      <xdr:nvSpPr>
        <xdr:cNvPr id="198" name="円/楕円 197"/>
        <xdr:cNvSpPr/>
      </xdr:nvSpPr>
      <xdr:spPr>
        <a:xfrm>
          <a:off x="3746500" y="133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110630</xdr:rowOff>
    </xdr:from>
    <xdr:ext cx="469744" cy="259045"/>
    <xdr:sp macro="" textlink="">
      <xdr:nvSpPr>
        <xdr:cNvPr id="199" name="テキスト ボックス 198"/>
        <xdr:cNvSpPr txBox="1"/>
      </xdr:nvSpPr>
      <xdr:spPr>
        <a:xfrm>
          <a:off x="3562427" y="1348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170870</xdr:rowOff>
    </xdr:from>
    <xdr:to>
      <xdr:col>4</xdr:col>
      <xdr:colOff>206375</xdr:colOff>
      <xdr:row>78</xdr:row>
      <xdr:rowOff>101020</xdr:rowOff>
    </xdr:to>
    <xdr:sp macro="" textlink="">
      <xdr:nvSpPr>
        <xdr:cNvPr id="200" name="円/楕円 199"/>
        <xdr:cNvSpPr/>
      </xdr:nvSpPr>
      <xdr:spPr>
        <a:xfrm>
          <a:off x="2857500" y="133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92147</xdr:rowOff>
    </xdr:from>
    <xdr:ext cx="469744" cy="259045"/>
    <xdr:sp macro="" textlink="">
      <xdr:nvSpPr>
        <xdr:cNvPr id="201" name="テキスト ボックス 200"/>
        <xdr:cNvSpPr txBox="1"/>
      </xdr:nvSpPr>
      <xdr:spPr>
        <a:xfrm>
          <a:off x="2673427" y="1346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43506</xdr:rowOff>
    </xdr:from>
    <xdr:to>
      <xdr:col>3</xdr:col>
      <xdr:colOff>3175</xdr:colOff>
      <xdr:row>78</xdr:row>
      <xdr:rowOff>145106</xdr:rowOff>
    </xdr:to>
    <xdr:sp macro="" textlink="">
      <xdr:nvSpPr>
        <xdr:cNvPr id="202" name="円/楕円 201"/>
        <xdr:cNvSpPr/>
      </xdr:nvSpPr>
      <xdr:spPr>
        <a:xfrm>
          <a:off x="1968500" y="134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136233</xdr:rowOff>
    </xdr:from>
    <xdr:ext cx="469744" cy="259045"/>
    <xdr:sp macro="" textlink="">
      <xdr:nvSpPr>
        <xdr:cNvPr id="203" name="テキスト ボックス 202"/>
        <xdr:cNvSpPr txBox="1"/>
      </xdr:nvSpPr>
      <xdr:spPr>
        <a:xfrm>
          <a:off x="1784427" y="1350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102681</xdr:rowOff>
    </xdr:from>
    <xdr:to>
      <xdr:col>1</xdr:col>
      <xdr:colOff>485775</xdr:colOff>
      <xdr:row>79</xdr:row>
      <xdr:rowOff>32831</xdr:rowOff>
    </xdr:to>
    <xdr:sp macro="" textlink="">
      <xdr:nvSpPr>
        <xdr:cNvPr id="204" name="円/楕円 203"/>
        <xdr:cNvSpPr/>
      </xdr:nvSpPr>
      <xdr:spPr>
        <a:xfrm>
          <a:off x="1079500" y="134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23958</xdr:rowOff>
    </xdr:from>
    <xdr:ext cx="469744" cy="259045"/>
    <xdr:sp macro="" textlink="">
      <xdr:nvSpPr>
        <xdr:cNvPr id="205" name="テキスト ボックス 204"/>
        <xdr:cNvSpPr txBox="1"/>
      </xdr:nvSpPr>
      <xdr:spPr>
        <a:xfrm>
          <a:off x="895427" y="135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148253</xdr:rowOff>
    </xdr:from>
    <xdr:to>
      <xdr:col>6</xdr:col>
      <xdr:colOff>511175</xdr:colOff>
      <xdr:row>99</xdr:row>
      <xdr:rowOff>34392</xdr:rowOff>
    </xdr:to>
    <xdr:cxnSp macro="">
      <xdr:nvCxnSpPr>
        <xdr:cNvPr id="235" name="直線コネクタ 234"/>
        <xdr:cNvCxnSpPr/>
      </xdr:nvCxnSpPr>
      <xdr:spPr>
        <a:xfrm flipV="1">
          <a:off x="3797300" y="16950353"/>
          <a:ext cx="8382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138081</xdr:rowOff>
    </xdr:from>
    <xdr:to>
      <xdr:col>5</xdr:col>
      <xdr:colOff>358775</xdr:colOff>
      <xdr:row>99</xdr:row>
      <xdr:rowOff>34392</xdr:rowOff>
    </xdr:to>
    <xdr:cxnSp macro="">
      <xdr:nvCxnSpPr>
        <xdr:cNvPr id="238" name="直線コネクタ 237"/>
        <xdr:cNvCxnSpPr/>
      </xdr:nvCxnSpPr>
      <xdr:spPr>
        <a:xfrm>
          <a:off x="2908300" y="16940181"/>
          <a:ext cx="8890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138081</xdr:rowOff>
    </xdr:from>
    <xdr:to>
      <xdr:col>4</xdr:col>
      <xdr:colOff>155575</xdr:colOff>
      <xdr:row>99</xdr:row>
      <xdr:rowOff>27496</xdr:rowOff>
    </xdr:to>
    <xdr:cxnSp macro="">
      <xdr:nvCxnSpPr>
        <xdr:cNvPr id="241" name="直線コネクタ 240"/>
        <xdr:cNvCxnSpPr/>
      </xdr:nvCxnSpPr>
      <xdr:spPr>
        <a:xfrm flipV="1">
          <a:off x="2019300" y="16940181"/>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27496</xdr:rowOff>
    </xdr:from>
    <xdr:to>
      <xdr:col>2</xdr:col>
      <xdr:colOff>638175</xdr:colOff>
      <xdr:row>99</xdr:row>
      <xdr:rowOff>37001</xdr:rowOff>
    </xdr:to>
    <xdr:cxnSp macro="">
      <xdr:nvCxnSpPr>
        <xdr:cNvPr id="244" name="直線コネクタ 243"/>
        <xdr:cNvCxnSpPr/>
      </xdr:nvCxnSpPr>
      <xdr:spPr>
        <a:xfrm flipV="1">
          <a:off x="1130300" y="17001046"/>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97453</xdr:rowOff>
    </xdr:from>
    <xdr:to>
      <xdr:col>6</xdr:col>
      <xdr:colOff>561975</xdr:colOff>
      <xdr:row>99</xdr:row>
      <xdr:rowOff>27603</xdr:rowOff>
    </xdr:to>
    <xdr:sp macro="" textlink="">
      <xdr:nvSpPr>
        <xdr:cNvPr id="254" name="円/楕円 253"/>
        <xdr:cNvSpPr/>
      </xdr:nvSpPr>
      <xdr:spPr>
        <a:xfrm>
          <a:off x="4584700" y="168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75880</xdr:rowOff>
    </xdr:from>
    <xdr:ext cx="534377" cy="259045"/>
    <xdr:sp macro="" textlink="">
      <xdr:nvSpPr>
        <xdr:cNvPr id="255" name="扶助費該当値テキスト"/>
        <xdr:cNvSpPr txBox="1"/>
      </xdr:nvSpPr>
      <xdr:spPr>
        <a:xfrm>
          <a:off x="4686300" y="168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155042</xdr:rowOff>
    </xdr:from>
    <xdr:to>
      <xdr:col>5</xdr:col>
      <xdr:colOff>409575</xdr:colOff>
      <xdr:row>99</xdr:row>
      <xdr:rowOff>85192</xdr:rowOff>
    </xdr:to>
    <xdr:sp macro="" textlink="">
      <xdr:nvSpPr>
        <xdr:cNvPr id="256" name="円/楕円 255"/>
        <xdr:cNvSpPr/>
      </xdr:nvSpPr>
      <xdr:spPr>
        <a:xfrm>
          <a:off x="3746500" y="16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76319</xdr:rowOff>
    </xdr:from>
    <xdr:ext cx="534377" cy="259045"/>
    <xdr:sp macro="" textlink="">
      <xdr:nvSpPr>
        <xdr:cNvPr id="257" name="テキスト ボックス 256"/>
        <xdr:cNvSpPr txBox="1"/>
      </xdr:nvSpPr>
      <xdr:spPr>
        <a:xfrm>
          <a:off x="3530111" y="170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87281</xdr:rowOff>
    </xdr:from>
    <xdr:to>
      <xdr:col>4</xdr:col>
      <xdr:colOff>206375</xdr:colOff>
      <xdr:row>99</xdr:row>
      <xdr:rowOff>17431</xdr:rowOff>
    </xdr:to>
    <xdr:sp macro="" textlink="">
      <xdr:nvSpPr>
        <xdr:cNvPr id="258" name="円/楕円 257"/>
        <xdr:cNvSpPr/>
      </xdr:nvSpPr>
      <xdr:spPr>
        <a:xfrm>
          <a:off x="2857500" y="168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8558</xdr:rowOff>
    </xdr:from>
    <xdr:ext cx="534377" cy="259045"/>
    <xdr:sp macro="" textlink="">
      <xdr:nvSpPr>
        <xdr:cNvPr id="259" name="テキスト ボックス 258"/>
        <xdr:cNvSpPr txBox="1"/>
      </xdr:nvSpPr>
      <xdr:spPr>
        <a:xfrm>
          <a:off x="2641111" y="169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148146</xdr:rowOff>
    </xdr:from>
    <xdr:to>
      <xdr:col>3</xdr:col>
      <xdr:colOff>3175</xdr:colOff>
      <xdr:row>99</xdr:row>
      <xdr:rowOff>78296</xdr:rowOff>
    </xdr:to>
    <xdr:sp macro="" textlink="">
      <xdr:nvSpPr>
        <xdr:cNvPr id="260" name="円/楕円 259"/>
        <xdr:cNvSpPr/>
      </xdr:nvSpPr>
      <xdr:spPr>
        <a:xfrm>
          <a:off x="1968500" y="169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69423</xdr:rowOff>
    </xdr:from>
    <xdr:ext cx="534377" cy="259045"/>
    <xdr:sp macro="" textlink="">
      <xdr:nvSpPr>
        <xdr:cNvPr id="261" name="テキスト ボックス 260"/>
        <xdr:cNvSpPr txBox="1"/>
      </xdr:nvSpPr>
      <xdr:spPr>
        <a:xfrm>
          <a:off x="1752111" y="170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157651</xdr:rowOff>
    </xdr:from>
    <xdr:to>
      <xdr:col>1</xdr:col>
      <xdr:colOff>485775</xdr:colOff>
      <xdr:row>99</xdr:row>
      <xdr:rowOff>87801</xdr:rowOff>
    </xdr:to>
    <xdr:sp macro="" textlink="">
      <xdr:nvSpPr>
        <xdr:cNvPr id="262" name="円/楕円 261"/>
        <xdr:cNvSpPr/>
      </xdr:nvSpPr>
      <xdr:spPr>
        <a:xfrm>
          <a:off x="1079500" y="169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78928</xdr:rowOff>
    </xdr:from>
    <xdr:ext cx="534377" cy="259045"/>
    <xdr:sp macro="" textlink="">
      <xdr:nvSpPr>
        <xdr:cNvPr id="263" name="テキスト ボックス 262"/>
        <xdr:cNvSpPr txBox="1"/>
      </xdr:nvSpPr>
      <xdr:spPr>
        <a:xfrm>
          <a:off x="863111" y="170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39489</xdr:rowOff>
    </xdr:from>
    <xdr:to>
      <xdr:col>15</xdr:col>
      <xdr:colOff>180975</xdr:colOff>
      <xdr:row>36</xdr:row>
      <xdr:rowOff>125157</xdr:rowOff>
    </xdr:to>
    <xdr:cxnSp macro="">
      <xdr:nvCxnSpPr>
        <xdr:cNvPr id="292" name="直線コネクタ 291"/>
        <xdr:cNvCxnSpPr/>
      </xdr:nvCxnSpPr>
      <xdr:spPr>
        <a:xfrm flipV="1">
          <a:off x="9639300" y="6211689"/>
          <a:ext cx="8382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125157</xdr:rowOff>
    </xdr:from>
    <xdr:to>
      <xdr:col>14</xdr:col>
      <xdr:colOff>28575</xdr:colOff>
      <xdr:row>37</xdr:row>
      <xdr:rowOff>91363</xdr:rowOff>
    </xdr:to>
    <xdr:cxnSp macro="">
      <xdr:nvCxnSpPr>
        <xdr:cNvPr id="295" name="直線コネクタ 294"/>
        <xdr:cNvCxnSpPr/>
      </xdr:nvCxnSpPr>
      <xdr:spPr>
        <a:xfrm flipV="1">
          <a:off x="8750300" y="6297357"/>
          <a:ext cx="889000" cy="1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91363</xdr:rowOff>
    </xdr:from>
    <xdr:to>
      <xdr:col>12</xdr:col>
      <xdr:colOff>511175</xdr:colOff>
      <xdr:row>38</xdr:row>
      <xdr:rowOff>9958</xdr:rowOff>
    </xdr:to>
    <xdr:cxnSp macro="">
      <xdr:nvCxnSpPr>
        <xdr:cNvPr id="298" name="直線コネクタ 297"/>
        <xdr:cNvCxnSpPr/>
      </xdr:nvCxnSpPr>
      <xdr:spPr>
        <a:xfrm flipV="1">
          <a:off x="7861300" y="6435013"/>
          <a:ext cx="889000" cy="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9958</xdr:rowOff>
    </xdr:from>
    <xdr:to>
      <xdr:col>11</xdr:col>
      <xdr:colOff>307975</xdr:colOff>
      <xdr:row>38</xdr:row>
      <xdr:rowOff>10408</xdr:rowOff>
    </xdr:to>
    <xdr:cxnSp macro="">
      <xdr:nvCxnSpPr>
        <xdr:cNvPr id="301" name="直線コネクタ 300"/>
        <xdr:cNvCxnSpPr/>
      </xdr:nvCxnSpPr>
      <xdr:spPr>
        <a:xfrm flipV="1">
          <a:off x="6972300" y="6525058"/>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160139</xdr:rowOff>
    </xdr:from>
    <xdr:to>
      <xdr:col>15</xdr:col>
      <xdr:colOff>231775</xdr:colOff>
      <xdr:row>36</xdr:row>
      <xdr:rowOff>90289</xdr:rowOff>
    </xdr:to>
    <xdr:sp macro="" textlink="">
      <xdr:nvSpPr>
        <xdr:cNvPr id="311" name="円/楕円 310"/>
        <xdr:cNvSpPr/>
      </xdr:nvSpPr>
      <xdr:spPr>
        <a:xfrm>
          <a:off x="10426700" y="61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11566</xdr:rowOff>
    </xdr:from>
    <xdr:ext cx="599010" cy="259045"/>
    <xdr:sp macro="" textlink="">
      <xdr:nvSpPr>
        <xdr:cNvPr id="312" name="補助費等該当値テキスト"/>
        <xdr:cNvSpPr txBox="1"/>
      </xdr:nvSpPr>
      <xdr:spPr>
        <a:xfrm>
          <a:off x="10528300" y="601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74357</xdr:rowOff>
    </xdr:from>
    <xdr:to>
      <xdr:col>14</xdr:col>
      <xdr:colOff>79375</xdr:colOff>
      <xdr:row>37</xdr:row>
      <xdr:rowOff>4507</xdr:rowOff>
    </xdr:to>
    <xdr:sp macro="" textlink="">
      <xdr:nvSpPr>
        <xdr:cNvPr id="313" name="円/楕円 312"/>
        <xdr:cNvSpPr/>
      </xdr:nvSpPr>
      <xdr:spPr>
        <a:xfrm>
          <a:off x="9588500" y="62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21034</xdr:rowOff>
    </xdr:from>
    <xdr:ext cx="599010" cy="259045"/>
    <xdr:sp macro="" textlink="">
      <xdr:nvSpPr>
        <xdr:cNvPr id="314" name="テキスト ボックス 313"/>
        <xdr:cNvSpPr txBox="1"/>
      </xdr:nvSpPr>
      <xdr:spPr>
        <a:xfrm>
          <a:off x="9339794" y="602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40563</xdr:rowOff>
    </xdr:from>
    <xdr:to>
      <xdr:col>12</xdr:col>
      <xdr:colOff>561975</xdr:colOff>
      <xdr:row>37</xdr:row>
      <xdr:rowOff>142163</xdr:rowOff>
    </xdr:to>
    <xdr:sp macro="" textlink="">
      <xdr:nvSpPr>
        <xdr:cNvPr id="315" name="円/楕円 314"/>
        <xdr:cNvSpPr/>
      </xdr:nvSpPr>
      <xdr:spPr>
        <a:xfrm>
          <a:off x="8699500" y="6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133290</xdr:rowOff>
    </xdr:from>
    <xdr:ext cx="534377" cy="259045"/>
    <xdr:sp macro="" textlink="">
      <xdr:nvSpPr>
        <xdr:cNvPr id="316" name="テキスト ボックス 315"/>
        <xdr:cNvSpPr txBox="1"/>
      </xdr:nvSpPr>
      <xdr:spPr>
        <a:xfrm>
          <a:off x="8483111" y="64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130608</xdr:rowOff>
    </xdr:from>
    <xdr:to>
      <xdr:col>11</xdr:col>
      <xdr:colOff>358775</xdr:colOff>
      <xdr:row>38</xdr:row>
      <xdr:rowOff>60758</xdr:rowOff>
    </xdr:to>
    <xdr:sp macro="" textlink="">
      <xdr:nvSpPr>
        <xdr:cNvPr id="317" name="円/楕円 316"/>
        <xdr:cNvSpPr/>
      </xdr:nvSpPr>
      <xdr:spPr>
        <a:xfrm>
          <a:off x="7810500" y="64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51885</xdr:rowOff>
    </xdr:from>
    <xdr:ext cx="534377" cy="259045"/>
    <xdr:sp macro="" textlink="">
      <xdr:nvSpPr>
        <xdr:cNvPr id="318" name="テキスト ボックス 317"/>
        <xdr:cNvSpPr txBox="1"/>
      </xdr:nvSpPr>
      <xdr:spPr>
        <a:xfrm>
          <a:off x="7594111" y="65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131058</xdr:rowOff>
    </xdr:from>
    <xdr:to>
      <xdr:col>10</xdr:col>
      <xdr:colOff>155575</xdr:colOff>
      <xdr:row>38</xdr:row>
      <xdr:rowOff>61207</xdr:rowOff>
    </xdr:to>
    <xdr:sp macro="" textlink="">
      <xdr:nvSpPr>
        <xdr:cNvPr id="319" name="円/楕円 318"/>
        <xdr:cNvSpPr/>
      </xdr:nvSpPr>
      <xdr:spPr>
        <a:xfrm>
          <a:off x="6921500" y="6474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52335</xdr:rowOff>
    </xdr:from>
    <xdr:ext cx="534377" cy="259045"/>
    <xdr:sp macro="" textlink="">
      <xdr:nvSpPr>
        <xdr:cNvPr id="320" name="テキスト ボックス 319"/>
        <xdr:cNvSpPr txBox="1"/>
      </xdr:nvSpPr>
      <xdr:spPr>
        <a:xfrm>
          <a:off x="6705111" y="65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1038</xdr:rowOff>
    </xdr:from>
    <xdr:to>
      <xdr:col>15</xdr:col>
      <xdr:colOff>180975</xdr:colOff>
      <xdr:row>57</xdr:row>
      <xdr:rowOff>71763</xdr:rowOff>
    </xdr:to>
    <xdr:cxnSp macro="">
      <xdr:nvCxnSpPr>
        <xdr:cNvPr id="351" name="直線コネクタ 350"/>
        <xdr:cNvCxnSpPr/>
      </xdr:nvCxnSpPr>
      <xdr:spPr>
        <a:xfrm flipV="1">
          <a:off x="9639300" y="9773688"/>
          <a:ext cx="838200" cy="7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71763</xdr:rowOff>
    </xdr:from>
    <xdr:to>
      <xdr:col>14</xdr:col>
      <xdr:colOff>28575</xdr:colOff>
      <xdr:row>57</xdr:row>
      <xdr:rowOff>78014</xdr:rowOff>
    </xdr:to>
    <xdr:cxnSp macro="">
      <xdr:nvCxnSpPr>
        <xdr:cNvPr id="354" name="直線コネクタ 353"/>
        <xdr:cNvCxnSpPr/>
      </xdr:nvCxnSpPr>
      <xdr:spPr>
        <a:xfrm flipV="1">
          <a:off x="8750300" y="9844413"/>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78014</xdr:rowOff>
    </xdr:from>
    <xdr:to>
      <xdr:col>12</xdr:col>
      <xdr:colOff>511175</xdr:colOff>
      <xdr:row>58</xdr:row>
      <xdr:rowOff>28806</xdr:rowOff>
    </xdr:to>
    <xdr:cxnSp macro="">
      <xdr:nvCxnSpPr>
        <xdr:cNvPr id="357" name="直線コネクタ 356"/>
        <xdr:cNvCxnSpPr/>
      </xdr:nvCxnSpPr>
      <xdr:spPr>
        <a:xfrm flipV="1">
          <a:off x="7861300" y="9850664"/>
          <a:ext cx="889000" cy="1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28806</xdr:rowOff>
    </xdr:from>
    <xdr:to>
      <xdr:col>11</xdr:col>
      <xdr:colOff>307975</xdr:colOff>
      <xdr:row>58</xdr:row>
      <xdr:rowOff>67697</xdr:rowOff>
    </xdr:to>
    <xdr:cxnSp macro="">
      <xdr:nvCxnSpPr>
        <xdr:cNvPr id="360" name="直線コネクタ 359"/>
        <xdr:cNvCxnSpPr/>
      </xdr:nvCxnSpPr>
      <xdr:spPr>
        <a:xfrm flipV="1">
          <a:off x="6972300" y="9972906"/>
          <a:ext cx="889000" cy="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121688</xdr:rowOff>
    </xdr:from>
    <xdr:to>
      <xdr:col>15</xdr:col>
      <xdr:colOff>231775</xdr:colOff>
      <xdr:row>57</xdr:row>
      <xdr:rowOff>51838</xdr:rowOff>
    </xdr:to>
    <xdr:sp macro="" textlink="">
      <xdr:nvSpPr>
        <xdr:cNvPr id="370" name="円/楕円 369"/>
        <xdr:cNvSpPr/>
      </xdr:nvSpPr>
      <xdr:spPr>
        <a:xfrm>
          <a:off x="10426700" y="97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144565</xdr:rowOff>
    </xdr:from>
    <xdr:ext cx="599010" cy="259045"/>
    <xdr:sp macro="" textlink="">
      <xdr:nvSpPr>
        <xdr:cNvPr id="371" name="普通建設事業費該当値テキスト"/>
        <xdr:cNvSpPr txBox="1"/>
      </xdr:nvSpPr>
      <xdr:spPr>
        <a:xfrm>
          <a:off x="10528300" y="957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20963</xdr:rowOff>
    </xdr:from>
    <xdr:to>
      <xdr:col>14</xdr:col>
      <xdr:colOff>79375</xdr:colOff>
      <xdr:row>57</xdr:row>
      <xdr:rowOff>122563</xdr:rowOff>
    </xdr:to>
    <xdr:sp macro="" textlink="">
      <xdr:nvSpPr>
        <xdr:cNvPr id="372" name="円/楕円 371"/>
        <xdr:cNvSpPr/>
      </xdr:nvSpPr>
      <xdr:spPr>
        <a:xfrm>
          <a:off x="9588500" y="9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139090</xdr:rowOff>
    </xdr:from>
    <xdr:ext cx="599010" cy="259045"/>
    <xdr:sp macro="" textlink="">
      <xdr:nvSpPr>
        <xdr:cNvPr id="373" name="テキスト ボックス 372"/>
        <xdr:cNvSpPr txBox="1"/>
      </xdr:nvSpPr>
      <xdr:spPr>
        <a:xfrm>
          <a:off x="9339794" y="956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27214</xdr:rowOff>
    </xdr:from>
    <xdr:to>
      <xdr:col>12</xdr:col>
      <xdr:colOff>561975</xdr:colOff>
      <xdr:row>57</xdr:row>
      <xdr:rowOff>128814</xdr:rowOff>
    </xdr:to>
    <xdr:sp macro="" textlink="">
      <xdr:nvSpPr>
        <xdr:cNvPr id="374" name="円/楕円 373"/>
        <xdr:cNvSpPr/>
      </xdr:nvSpPr>
      <xdr:spPr>
        <a:xfrm>
          <a:off x="8699500" y="97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119941</xdr:rowOff>
    </xdr:from>
    <xdr:ext cx="599010" cy="259045"/>
    <xdr:sp macro="" textlink="">
      <xdr:nvSpPr>
        <xdr:cNvPr id="375" name="テキスト ボックス 374"/>
        <xdr:cNvSpPr txBox="1"/>
      </xdr:nvSpPr>
      <xdr:spPr>
        <a:xfrm>
          <a:off x="8450794" y="989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149456</xdr:rowOff>
    </xdr:from>
    <xdr:to>
      <xdr:col>11</xdr:col>
      <xdr:colOff>358775</xdr:colOff>
      <xdr:row>58</xdr:row>
      <xdr:rowOff>79606</xdr:rowOff>
    </xdr:to>
    <xdr:sp macro="" textlink="">
      <xdr:nvSpPr>
        <xdr:cNvPr id="376" name="円/楕円 375"/>
        <xdr:cNvSpPr/>
      </xdr:nvSpPr>
      <xdr:spPr>
        <a:xfrm>
          <a:off x="7810500" y="99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70733</xdr:rowOff>
    </xdr:from>
    <xdr:ext cx="534377" cy="259045"/>
    <xdr:sp macro="" textlink="">
      <xdr:nvSpPr>
        <xdr:cNvPr id="377" name="テキスト ボックス 376"/>
        <xdr:cNvSpPr txBox="1"/>
      </xdr:nvSpPr>
      <xdr:spPr>
        <a:xfrm>
          <a:off x="7594111" y="1001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16897</xdr:rowOff>
    </xdr:from>
    <xdr:to>
      <xdr:col>10</xdr:col>
      <xdr:colOff>155575</xdr:colOff>
      <xdr:row>58</xdr:row>
      <xdr:rowOff>118497</xdr:rowOff>
    </xdr:to>
    <xdr:sp macro="" textlink="">
      <xdr:nvSpPr>
        <xdr:cNvPr id="378" name="円/楕円 377"/>
        <xdr:cNvSpPr/>
      </xdr:nvSpPr>
      <xdr:spPr>
        <a:xfrm>
          <a:off x="6921500" y="99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109624</xdr:rowOff>
    </xdr:from>
    <xdr:ext cx="534377" cy="259045"/>
    <xdr:sp macro="" textlink="">
      <xdr:nvSpPr>
        <xdr:cNvPr id="379" name="テキスト ボックス 378"/>
        <xdr:cNvSpPr txBox="1"/>
      </xdr:nvSpPr>
      <xdr:spPr>
        <a:xfrm>
          <a:off x="6705111" y="100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43359</xdr:rowOff>
    </xdr:from>
    <xdr:to>
      <xdr:col>15</xdr:col>
      <xdr:colOff>180975</xdr:colOff>
      <xdr:row>77</xdr:row>
      <xdr:rowOff>53577</xdr:rowOff>
    </xdr:to>
    <xdr:cxnSp macro="">
      <xdr:nvCxnSpPr>
        <xdr:cNvPr id="406" name="直線コネクタ 405"/>
        <xdr:cNvCxnSpPr/>
      </xdr:nvCxnSpPr>
      <xdr:spPr>
        <a:xfrm flipV="1">
          <a:off x="9639300" y="13245009"/>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53577</xdr:rowOff>
    </xdr:from>
    <xdr:to>
      <xdr:col>14</xdr:col>
      <xdr:colOff>28575</xdr:colOff>
      <xdr:row>77</xdr:row>
      <xdr:rowOff>65405</xdr:rowOff>
    </xdr:to>
    <xdr:cxnSp macro="">
      <xdr:nvCxnSpPr>
        <xdr:cNvPr id="409" name="直線コネクタ 408"/>
        <xdr:cNvCxnSpPr/>
      </xdr:nvCxnSpPr>
      <xdr:spPr>
        <a:xfrm flipV="1">
          <a:off x="8750300" y="13255227"/>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164009</xdr:rowOff>
    </xdr:from>
    <xdr:to>
      <xdr:col>15</xdr:col>
      <xdr:colOff>231775</xdr:colOff>
      <xdr:row>77</xdr:row>
      <xdr:rowOff>94159</xdr:rowOff>
    </xdr:to>
    <xdr:sp macro="" textlink="">
      <xdr:nvSpPr>
        <xdr:cNvPr id="419" name="円/楕円 418"/>
        <xdr:cNvSpPr/>
      </xdr:nvSpPr>
      <xdr:spPr>
        <a:xfrm>
          <a:off x="10426700" y="131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15436</xdr:rowOff>
    </xdr:from>
    <xdr:ext cx="534377" cy="259045"/>
    <xdr:sp macro="" textlink="">
      <xdr:nvSpPr>
        <xdr:cNvPr id="420" name="普通建設事業費 （ うち新規整備　）該当値テキスト"/>
        <xdr:cNvSpPr txBox="1"/>
      </xdr:nvSpPr>
      <xdr:spPr>
        <a:xfrm>
          <a:off x="10528300" y="130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2777</xdr:rowOff>
    </xdr:from>
    <xdr:to>
      <xdr:col>14</xdr:col>
      <xdr:colOff>79375</xdr:colOff>
      <xdr:row>77</xdr:row>
      <xdr:rowOff>104377</xdr:rowOff>
    </xdr:to>
    <xdr:sp macro="" textlink="">
      <xdr:nvSpPr>
        <xdr:cNvPr id="421" name="円/楕円 420"/>
        <xdr:cNvSpPr/>
      </xdr:nvSpPr>
      <xdr:spPr>
        <a:xfrm>
          <a:off x="9588500" y="132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120904</xdr:rowOff>
    </xdr:from>
    <xdr:ext cx="534377" cy="259045"/>
    <xdr:sp macro="" textlink="">
      <xdr:nvSpPr>
        <xdr:cNvPr id="422" name="テキスト ボックス 421"/>
        <xdr:cNvSpPr txBox="1"/>
      </xdr:nvSpPr>
      <xdr:spPr>
        <a:xfrm>
          <a:off x="9372111" y="129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xdr:rowOff>
    </xdr:from>
    <xdr:to>
      <xdr:col>12</xdr:col>
      <xdr:colOff>561975</xdr:colOff>
      <xdr:row>77</xdr:row>
      <xdr:rowOff>116205</xdr:rowOff>
    </xdr:to>
    <xdr:sp macro="" textlink="">
      <xdr:nvSpPr>
        <xdr:cNvPr id="423" name="円/楕円 422"/>
        <xdr:cNvSpPr/>
      </xdr:nvSpPr>
      <xdr:spPr>
        <a:xfrm>
          <a:off x="8699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107332</xdr:rowOff>
    </xdr:from>
    <xdr:ext cx="534377" cy="259045"/>
    <xdr:sp macro="" textlink="">
      <xdr:nvSpPr>
        <xdr:cNvPr id="424" name="テキスト ボックス 423"/>
        <xdr:cNvSpPr txBox="1"/>
      </xdr:nvSpPr>
      <xdr:spPr>
        <a:xfrm>
          <a:off x="8483111" y="133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124603</xdr:rowOff>
    </xdr:from>
    <xdr:to>
      <xdr:col>15</xdr:col>
      <xdr:colOff>180975</xdr:colOff>
      <xdr:row>97</xdr:row>
      <xdr:rowOff>137730</xdr:rowOff>
    </xdr:to>
    <xdr:cxnSp macro="">
      <xdr:nvCxnSpPr>
        <xdr:cNvPr id="451" name="直線コネクタ 450"/>
        <xdr:cNvCxnSpPr/>
      </xdr:nvCxnSpPr>
      <xdr:spPr>
        <a:xfrm flipV="1">
          <a:off x="9639300" y="16755253"/>
          <a:ext cx="8382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65656</xdr:rowOff>
    </xdr:from>
    <xdr:to>
      <xdr:col>14</xdr:col>
      <xdr:colOff>28575</xdr:colOff>
      <xdr:row>97</xdr:row>
      <xdr:rowOff>137730</xdr:rowOff>
    </xdr:to>
    <xdr:cxnSp macro="">
      <xdr:nvCxnSpPr>
        <xdr:cNvPr id="454" name="直線コネクタ 453"/>
        <xdr:cNvCxnSpPr/>
      </xdr:nvCxnSpPr>
      <xdr:spPr>
        <a:xfrm>
          <a:off x="8750300" y="16696306"/>
          <a:ext cx="889000" cy="7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73803</xdr:rowOff>
    </xdr:from>
    <xdr:to>
      <xdr:col>15</xdr:col>
      <xdr:colOff>231775</xdr:colOff>
      <xdr:row>98</xdr:row>
      <xdr:rowOff>3953</xdr:rowOff>
    </xdr:to>
    <xdr:sp macro="" textlink="">
      <xdr:nvSpPr>
        <xdr:cNvPr id="464" name="円/楕円 463"/>
        <xdr:cNvSpPr/>
      </xdr:nvSpPr>
      <xdr:spPr>
        <a:xfrm>
          <a:off x="10426700" y="16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52230</xdr:rowOff>
    </xdr:from>
    <xdr:ext cx="534377" cy="259045"/>
    <xdr:sp macro="" textlink="">
      <xdr:nvSpPr>
        <xdr:cNvPr id="465" name="普通建設事業費 （ うち更新整備　）該当値テキスト"/>
        <xdr:cNvSpPr txBox="1"/>
      </xdr:nvSpPr>
      <xdr:spPr>
        <a:xfrm>
          <a:off x="10528300" y="1668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86930</xdr:rowOff>
    </xdr:from>
    <xdr:to>
      <xdr:col>14</xdr:col>
      <xdr:colOff>79375</xdr:colOff>
      <xdr:row>98</xdr:row>
      <xdr:rowOff>17080</xdr:rowOff>
    </xdr:to>
    <xdr:sp macro="" textlink="">
      <xdr:nvSpPr>
        <xdr:cNvPr id="466" name="円/楕円 465"/>
        <xdr:cNvSpPr/>
      </xdr:nvSpPr>
      <xdr:spPr>
        <a:xfrm>
          <a:off x="9588500" y="167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8207</xdr:rowOff>
    </xdr:from>
    <xdr:ext cx="534377" cy="259045"/>
    <xdr:sp macro="" textlink="">
      <xdr:nvSpPr>
        <xdr:cNvPr id="467" name="テキスト ボックス 466"/>
        <xdr:cNvSpPr txBox="1"/>
      </xdr:nvSpPr>
      <xdr:spPr>
        <a:xfrm>
          <a:off x="9372111" y="1681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14856</xdr:rowOff>
    </xdr:from>
    <xdr:to>
      <xdr:col>12</xdr:col>
      <xdr:colOff>561975</xdr:colOff>
      <xdr:row>97</xdr:row>
      <xdr:rowOff>116456</xdr:rowOff>
    </xdr:to>
    <xdr:sp macro="" textlink="">
      <xdr:nvSpPr>
        <xdr:cNvPr id="468" name="円/楕円 467"/>
        <xdr:cNvSpPr/>
      </xdr:nvSpPr>
      <xdr:spPr>
        <a:xfrm>
          <a:off x="8699500" y="166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132983</xdr:rowOff>
    </xdr:from>
    <xdr:ext cx="534377" cy="259045"/>
    <xdr:sp macro="" textlink="">
      <xdr:nvSpPr>
        <xdr:cNvPr id="469" name="テキスト ボックス 468"/>
        <xdr:cNvSpPr txBox="1"/>
      </xdr:nvSpPr>
      <xdr:spPr>
        <a:xfrm>
          <a:off x="8483111" y="164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165405</xdr:rowOff>
    </xdr:from>
    <xdr:to>
      <xdr:col>23</xdr:col>
      <xdr:colOff>517525</xdr:colOff>
      <xdr:row>39</xdr:row>
      <xdr:rowOff>33922</xdr:rowOff>
    </xdr:to>
    <xdr:cxnSp macro="">
      <xdr:nvCxnSpPr>
        <xdr:cNvPr id="498" name="直線コネクタ 497"/>
        <xdr:cNvCxnSpPr/>
      </xdr:nvCxnSpPr>
      <xdr:spPr>
        <a:xfrm flipV="1">
          <a:off x="15481300" y="6680505"/>
          <a:ext cx="8382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52781</xdr:rowOff>
    </xdr:from>
    <xdr:to>
      <xdr:col>22</xdr:col>
      <xdr:colOff>365125</xdr:colOff>
      <xdr:row>39</xdr:row>
      <xdr:rowOff>33922</xdr:rowOff>
    </xdr:to>
    <xdr:cxnSp macro="">
      <xdr:nvCxnSpPr>
        <xdr:cNvPr id="501" name="直線コネクタ 500"/>
        <xdr:cNvCxnSpPr/>
      </xdr:nvCxnSpPr>
      <xdr:spPr>
        <a:xfrm>
          <a:off x="14592300" y="6396431"/>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102298</xdr:rowOff>
    </xdr:from>
    <xdr:to>
      <xdr:col>21</xdr:col>
      <xdr:colOff>161925</xdr:colOff>
      <xdr:row>37</xdr:row>
      <xdr:rowOff>52781</xdr:rowOff>
    </xdr:to>
    <xdr:cxnSp macro="">
      <xdr:nvCxnSpPr>
        <xdr:cNvPr id="504" name="直線コネクタ 503"/>
        <xdr:cNvCxnSpPr/>
      </xdr:nvCxnSpPr>
      <xdr:spPr>
        <a:xfrm>
          <a:off x="13703300" y="6274498"/>
          <a:ext cx="889000" cy="1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6" name="テキスト ボックス 505"/>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102298</xdr:rowOff>
    </xdr:from>
    <xdr:to>
      <xdr:col>19</xdr:col>
      <xdr:colOff>644525</xdr:colOff>
      <xdr:row>38</xdr:row>
      <xdr:rowOff>152718</xdr:rowOff>
    </xdr:to>
    <xdr:cxnSp macro="">
      <xdr:nvCxnSpPr>
        <xdr:cNvPr id="507" name="直線コネクタ 506"/>
        <xdr:cNvCxnSpPr/>
      </xdr:nvCxnSpPr>
      <xdr:spPr>
        <a:xfrm flipV="1">
          <a:off x="12814300" y="6274498"/>
          <a:ext cx="889000" cy="39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114605</xdr:rowOff>
    </xdr:from>
    <xdr:to>
      <xdr:col>23</xdr:col>
      <xdr:colOff>568325</xdr:colOff>
      <xdr:row>39</xdr:row>
      <xdr:rowOff>44755</xdr:rowOff>
    </xdr:to>
    <xdr:sp macro="" textlink="">
      <xdr:nvSpPr>
        <xdr:cNvPr id="517" name="円/楕円 516"/>
        <xdr:cNvSpPr/>
      </xdr:nvSpPr>
      <xdr:spPr>
        <a:xfrm>
          <a:off x="16268700" y="66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29532</xdr:rowOff>
    </xdr:from>
    <xdr:ext cx="469744" cy="259045"/>
    <xdr:sp macro="" textlink="">
      <xdr:nvSpPr>
        <xdr:cNvPr id="518" name="災害復旧事業費該当値テキスト"/>
        <xdr:cNvSpPr txBox="1"/>
      </xdr:nvSpPr>
      <xdr:spPr>
        <a:xfrm>
          <a:off x="16370300" y="65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154572</xdr:rowOff>
    </xdr:from>
    <xdr:to>
      <xdr:col>22</xdr:col>
      <xdr:colOff>415925</xdr:colOff>
      <xdr:row>39</xdr:row>
      <xdr:rowOff>84722</xdr:rowOff>
    </xdr:to>
    <xdr:sp macro="" textlink="">
      <xdr:nvSpPr>
        <xdr:cNvPr id="519" name="円/楕円 518"/>
        <xdr:cNvSpPr/>
      </xdr:nvSpPr>
      <xdr:spPr>
        <a:xfrm>
          <a:off x="15430500" y="6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75849</xdr:rowOff>
    </xdr:from>
    <xdr:ext cx="378565" cy="259045"/>
    <xdr:sp macro="" textlink="">
      <xdr:nvSpPr>
        <xdr:cNvPr id="520" name="テキスト ボックス 519"/>
        <xdr:cNvSpPr txBox="1"/>
      </xdr:nvSpPr>
      <xdr:spPr>
        <a:xfrm>
          <a:off x="15292017" y="67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1981</xdr:rowOff>
    </xdr:from>
    <xdr:to>
      <xdr:col>21</xdr:col>
      <xdr:colOff>212725</xdr:colOff>
      <xdr:row>37</xdr:row>
      <xdr:rowOff>103581</xdr:rowOff>
    </xdr:to>
    <xdr:sp macro="" textlink="">
      <xdr:nvSpPr>
        <xdr:cNvPr id="521" name="円/楕円 520"/>
        <xdr:cNvSpPr/>
      </xdr:nvSpPr>
      <xdr:spPr>
        <a:xfrm>
          <a:off x="14541500" y="63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120108</xdr:rowOff>
    </xdr:from>
    <xdr:ext cx="534377" cy="259045"/>
    <xdr:sp macro="" textlink="">
      <xdr:nvSpPr>
        <xdr:cNvPr id="522" name="テキスト ボックス 521"/>
        <xdr:cNvSpPr txBox="1"/>
      </xdr:nvSpPr>
      <xdr:spPr>
        <a:xfrm>
          <a:off x="14325111" y="61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51498</xdr:rowOff>
    </xdr:from>
    <xdr:to>
      <xdr:col>20</xdr:col>
      <xdr:colOff>9525</xdr:colOff>
      <xdr:row>36</xdr:row>
      <xdr:rowOff>153098</xdr:rowOff>
    </xdr:to>
    <xdr:sp macro="" textlink="">
      <xdr:nvSpPr>
        <xdr:cNvPr id="523" name="円/楕円 522"/>
        <xdr:cNvSpPr/>
      </xdr:nvSpPr>
      <xdr:spPr>
        <a:xfrm>
          <a:off x="13652500" y="62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169625</xdr:rowOff>
    </xdr:from>
    <xdr:ext cx="534377" cy="259045"/>
    <xdr:sp macro="" textlink="">
      <xdr:nvSpPr>
        <xdr:cNvPr id="524" name="テキスト ボックス 523"/>
        <xdr:cNvSpPr txBox="1"/>
      </xdr:nvSpPr>
      <xdr:spPr>
        <a:xfrm>
          <a:off x="13436111" y="599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101918</xdr:rowOff>
    </xdr:from>
    <xdr:to>
      <xdr:col>18</xdr:col>
      <xdr:colOff>492125</xdr:colOff>
      <xdr:row>39</xdr:row>
      <xdr:rowOff>32068</xdr:rowOff>
    </xdr:to>
    <xdr:sp macro="" textlink="">
      <xdr:nvSpPr>
        <xdr:cNvPr id="525" name="円/楕円 524"/>
        <xdr:cNvSpPr/>
      </xdr:nvSpPr>
      <xdr:spPr>
        <a:xfrm>
          <a:off x="12763500" y="66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23195</xdr:rowOff>
    </xdr:from>
    <xdr:ext cx="469744" cy="259045"/>
    <xdr:sp macro="" textlink="">
      <xdr:nvSpPr>
        <xdr:cNvPr id="526" name="テキスト ボックス 525"/>
        <xdr:cNvSpPr txBox="1"/>
      </xdr:nvSpPr>
      <xdr:spPr>
        <a:xfrm>
          <a:off x="12579427" y="67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29583</xdr:rowOff>
    </xdr:from>
    <xdr:to>
      <xdr:col>23</xdr:col>
      <xdr:colOff>517525</xdr:colOff>
      <xdr:row>76</xdr:row>
      <xdr:rowOff>11906</xdr:rowOff>
    </xdr:to>
    <xdr:cxnSp macro="">
      <xdr:nvCxnSpPr>
        <xdr:cNvPr id="600" name="直線コネクタ 599"/>
        <xdr:cNvCxnSpPr/>
      </xdr:nvCxnSpPr>
      <xdr:spPr>
        <a:xfrm>
          <a:off x="15481300" y="12888333"/>
          <a:ext cx="838200" cy="15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29583</xdr:rowOff>
    </xdr:from>
    <xdr:to>
      <xdr:col>22</xdr:col>
      <xdr:colOff>365125</xdr:colOff>
      <xdr:row>76</xdr:row>
      <xdr:rowOff>41974</xdr:rowOff>
    </xdr:to>
    <xdr:cxnSp macro="">
      <xdr:nvCxnSpPr>
        <xdr:cNvPr id="603" name="直線コネクタ 602"/>
        <xdr:cNvCxnSpPr/>
      </xdr:nvCxnSpPr>
      <xdr:spPr>
        <a:xfrm flipV="1">
          <a:off x="14592300" y="12888333"/>
          <a:ext cx="889000" cy="1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41974</xdr:rowOff>
    </xdr:from>
    <xdr:to>
      <xdr:col>21</xdr:col>
      <xdr:colOff>161925</xdr:colOff>
      <xdr:row>76</xdr:row>
      <xdr:rowOff>52907</xdr:rowOff>
    </xdr:to>
    <xdr:cxnSp macro="">
      <xdr:nvCxnSpPr>
        <xdr:cNvPr id="606" name="直線コネクタ 605"/>
        <xdr:cNvCxnSpPr/>
      </xdr:nvCxnSpPr>
      <xdr:spPr>
        <a:xfrm flipV="1">
          <a:off x="13703300" y="13072174"/>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158445</xdr:rowOff>
    </xdr:from>
    <xdr:to>
      <xdr:col>19</xdr:col>
      <xdr:colOff>644525</xdr:colOff>
      <xdr:row>76</xdr:row>
      <xdr:rowOff>52907</xdr:rowOff>
    </xdr:to>
    <xdr:cxnSp macro="">
      <xdr:nvCxnSpPr>
        <xdr:cNvPr id="609" name="直線コネクタ 608"/>
        <xdr:cNvCxnSpPr/>
      </xdr:nvCxnSpPr>
      <xdr:spPr>
        <a:xfrm>
          <a:off x="12814300" y="13017195"/>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132557</xdr:rowOff>
    </xdr:from>
    <xdr:to>
      <xdr:col>23</xdr:col>
      <xdr:colOff>568325</xdr:colOff>
      <xdr:row>76</xdr:row>
      <xdr:rowOff>62706</xdr:rowOff>
    </xdr:to>
    <xdr:sp macro="" textlink="">
      <xdr:nvSpPr>
        <xdr:cNvPr id="619" name="円/楕円 618"/>
        <xdr:cNvSpPr/>
      </xdr:nvSpPr>
      <xdr:spPr>
        <a:xfrm>
          <a:off x="16268700" y="129913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110984</xdr:rowOff>
    </xdr:from>
    <xdr:ext cx="534377" cy="259045"/>
    <xdr:sp macro="" textlink="">
      <xdr:nvSpPr>
        <xdr:cNvPr id="620" name="公債費該当値テキスト"/>
        <xdr:cNvSpPr txBox="1"/>
      </xdr:nvSpPr>
      <xdr:spPr>
        <a:xfrm>
          <a:off x="16370300" y="129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150233</xdr:rowOff>
    </xdr:from>
    <xdr:to>
      <xdr:col>22</xdr:col>
      <xdr:colOff>415925</xdr:colOff>
      <xdr:row>75</xdr:row>
      <xdr:rowOff>80383</xdr:rowOff>
    </xdr:to>
    <xdr:sp macro="" textlink="">
      <xdr:nvSpPr>
        <xdr:cNvPr id="621" name="円/楕円 620"/>
        <xdr:cNvSpPr/>
      </xdr:nvSpPr>
      <xdr:spPr>
        <a:xfrm>
          <a:off x="15430500" y="128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96910</xdr:rowOff>
    </xdr:from>
    <xdr:ext cx="534377" cy="259045"/>
    <xdr:sp macro="" textlink="">
      <xdr:nvSpPr>
        <xdr:cNvPr id="622" name="テキスト ボックス 621"/>
        <xdr:cNvSpPr txBox="1"/>
      </xdr:nvSpPr>
      <xdr:spPr>
        <a:xfrm>
          <a:off x="15214111" y="1261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162624</xdr:rowOff>
    </xdr:from>
    <xdr:to>
      <xdr:col>21</xdr:col>
      <xdr:colOff>212725</xdr:colOff>
      <xdr:row>76</xdr:row>
      <xdr:rowOff>92774</xdr:rowOff>
    </xdr:to>
    <xdr:sp macro="" textlink="">
      <xdr:nvSpPr>
        <xdr:cNvPr id="623" name="円/楕円 622"/>
        <xdr:cNvSpPr/>
      </xdr:nvSpPr>
      <xdr:spPr>
        <a:xfrm>
          <a:off x="14541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83901</xdr:rowOff>
    </xdr:from>
    <xdr:ext cx="534377" cy="259045"/>
    <xdr:sp macro="" textlink="">
      <xdr:nvSpPr>
        <xdr:cNvPr id="624" name="テキスト ボックス 623"/>
        <xdr:cNvSpPr txBox="1"/>
      </xdr:nvSpPr>
      <xdr:spPr>
        <a:xfrm>
          <a:off x="14325111" y="131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2107</xdr:rowOff>
    </xdr:from>
    <xdr:to>
      <xdr:col>20</xdr:col>
      <xdr:colOff>9525</xdr:colOff>
      <xdr:row>76</xdr:row>
      <xdr:rowOff>103707</xdr:rowOff>
    </xdr:to>
    <xdr:sp macro="" textlink="">
      <xdr:nvSpPr>
        <xdr:cNvPr id="625" name="円/楕円 624"/>
        <xdr:cNvSpPr/>
      </xdr:nvSpPr>
      <xdr:spPr>
        <a:xfrm>
          <a:off x="13652500" y="130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94834</xdr:rowOff>
    </xdr:from>
    <xdr:ext cx="534377" cy="259045"/>
    <xdr:sp macro="" textlink="">
      <xdr:nvSpPr>
        <xdr:cNvPr id="626" name="テキスト ボックス 625"/>
        <xdr:cNvSpPr txBox="1"/>
      </xdr:nvSpPr>
      <xdr:spPr>
        <a:xfrm>
          <a:off x="13436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107645</xdr:rowOff>
    </xdr:from>
    <xdr:to>
      <xdr:col>18</xdr:col>
      <xdr:colOff>492125</xdr:colOff>
      <xdr:row>76</xdr:row>
      <xdr:rowOff>37796</xdr:rowOff>
    </xdr:to>
    <xdr:sp macro="" textlink="">
      <xdr:nvSpPr>
        <xdr:cNvPr id="627" name="円/楕円 626"/>
        <xdr:cNvSpPr/>
      </xdr:nvSpPr>
      <xdr:spPr>
        <a:xfrm>
          <a:off x="127635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28922</xdr:rowOff>
    </xdr:from>
    <xdr:ext cx="534377" cy="259045"/>
    <xdr:sp macro="" textlink="">
      <xdr:nvSpPr>
        <xdr:cNvPr id="628" name="テキスト ボックス 627"/>
        <xdr:cNvSpPr txBox="1"/>
      </xdr:nvSpPr>
      <xdr:spPr>
        <a:xfrm>
          <a:off x="12547111" y="130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9291</xdr:rowOff>
    </xdr:from>
    <xdr:to>
      <xdr:col>23</xdr:col>
      <xdr:colOff>517525</xdr:colOff>
      <xdr:row>96</xdr:row>
      <xdr:rowOff>54448</xdr:rowOff>
    </xdr:to>
    <xdr:cxnSp macro="">
      <xdr:nvCxnSpPr>
        <xdr:cNvPr id="655" name="直線コネクタ 654"/>
        <xdr:cNvCxnSpPr/>
      </xdr:nvCxnSpPr>
      <xdr:spPr>
        <a:xfrm>
          <a:off x="15481300" y="16297041"/>
          <a:ext cx="838200" cy="2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9291</xdr:rowOff>
    </xdr:from>
    <xdr:to>
      <xdr:col>22</xdr:col>
      <xdr:colOff>365125</xdr:colOff>
      <xdr:row>97</xdr:row>
      <xdr:rowOff>124551</xdr:rowOff>
    </xdr:to>
    <xdr:cxnSp macro="">
      <xdr:nvCxnSpPr>
        <xdr:cNvPr id="658" name="直線コネクタ 657"/>
        <xdr:cNvCxnSpPr/>
      </xdr:nvCxnSpPr>
      <xdr:spPr>
        <a:xfrm flipV="1">
          <a:off x="14592300" y="16297041"/>
          <a:ext cx="8890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124551</xdr:rowOff>
    </xdr:from>
    <xdr:to>
      <xdr:col>21</xdr:col>
      <xdr:colOff>161925</xdr:colOff>
      <xdr:row>97</xdr:row>
      <xdr:rowOff>167860</xdr:rowOff>
    </xdr:to>
    <xdr:cxnSp macro="">
      <xdr:nvCxnSpPr>
        <xdr:cNvPr id="661" name="直線コネクタ 660"/>
        <xdr:cNvCxnSpPr/>
      </xdr:nvCxnSpPr>
      <xdr:spPr>
        <a:xfrm flipV="1">
          <a:off x="13703300" y="16755201"/>
          <a:ext cx="889000" cy="4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167860</xdr:rowOff>
    </xdr:from>
    <xdr:to>
      <xdr:col>19</xdr:col>
      <xdr:colOff>644525</xdr:colOff>
      <xdr:row>98</xdr:row>
      <xdr:rowOff>68856</xdr:rowOff>
    </xdr:to>
    <xdr:cxnSp macro="">
      <xdr:nvCxnSpPr>
        <xdr:cNvPr id="664" name="直線コネクタ 663"/>
        <xdr:cNvCxnSpPr/>
      </xdr:nvCxnSpPr>
      <xdr:spPr>
        <a:xfrm flipV="1">
          <a:off x="12814300" y="16798510"/>
          <a:ext cx="889000" cy="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3648</xdr:rowOff>
    </xdr:from>
    <xdr:to>
      <xdr:col>23</xdr:col>
      <xdr:colOff>568325</xdr:colOff>
      <xdr:row>96</xdr:row>
      <xdr:rowOff>105248</xdr:rowOff>
    </xdr:to>
    <xdr:sp macro="" textlink="">
      <xdr:nvSpPr>
        <xdr:cNvPr id="674" name="円/楕円 673"/>
        <xdr:cNvSpPr/>
      </xdr:nvSpPr>
      <xdr:spPr>
        <a:xfrm>
          <a:off x="162687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26525</xdr:rowOff>
    </xdr:from>
    <xdr:ext cx="599010" cy="259045"/>
    <xdr:sp macro="" textlink="">
      <xdr:nvSpPr>
        <xdr:cNvPr id="675" name="積立金該当値テキスト"/>
        <xdr:cNvSpPr txBox="1"/>
      </xdr:nvSpPr>
      <xdr:spPr>
        <a:xfrm>
          <a:off x="16370300" y="1631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187,293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129941</xdr:rowOff>
    </xdr:from>
    <xdr:to>
      <xdr:col>22</xdr:col>
      <xdr:colOff>415925</xdr:colOff>
      <xdr:row>95</xdr:row>
      <xdr:rowOff>60091</xdr:rowOff>
    </xdr:to>
    <xdr:sp macro="" textlink="">
      <xdr:nvSpPr>
        <xdr:cNvPr id="676" name="円/楕円 675"/>
        <xdr:cNvSpPr/>
      </xdr:nvSpPr>
      <xdr:spPr>
        <a:xfrm>
          <a:off x="15430500" y="1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76618</xdr:rowOff>
    </xdr:from>
    <xdr:ext cx="599010" cy="259045"/>
    <xdr:sp macro="" textlink="">
      <xdr:nvSpPr>
        <xdr:cNvPr id="677" name="テキスト ボックス 676"/>
        <xdr:cNvSpPr txBox="1"/>
      </xdr:nvSpPr>
      <xdr:spPr>
        <a:xfrm>
          <a:off x="15181794" y="1602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73751</xdr:rowOff>
    </xdr:from>
    <xdr:to>
      <xdr:col>21</xdr:col>
      <xdr:colOff>212725</xdr:colOff>
      <xdr:row>98</xdr:row>
      <xdr:rowOff>3901</xdr:rowOff>
    </xdr:to>
    <xdr:sp macro="" textlink="">
      <xdr:nvSpPr>
        <xdr:cNvPr id="678" name="円/楕円 677"/>
        <xdr:cNvSpPr/>
      </xdr:nvSpPr>
      <xdr:spPr>
        <a:xfrm>
          <a:off x="14541500" y="167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166478</xdr:rowOff>
    </xdr:from>
    <xdr:ext cx="534377" cy="259045"/>
    <xdr:sp macro="" textlink="">
      <xdr:nvSpPr>
        <xdr:cNvPr id="679" name="テキスト ボックス 678"/>
        <xdr:cNvSpPr txBox="1"/>
      </xdr:nvSpPr>
      <xdr:spPr>
        <a:xfrm>
          <a:off x="14325111" y="16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117060</xdr:rowOff>
    </xdr:from>
    <xdr:to>
      <xdr:col>20</xdr:col>
      <xdr:colOff>9525</xdr:colOff>
      <xdr:row>98</xdr:row>
      <xdr:rowOff>47210</xdr:rowOff>
    </xdr:to>
    <xdr:sp macro="" textlink="">
      <xdr:nvSpPr>
        <xdr:cNvPr id="680" name="円/楕円 679"/>
        <xdr:cNvSpPr/>
      </xdr:nvSpPr>
      <xdr:spPr>
        <a:xfrm>
          <a:off x="13652500" y="167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63737</xdr:rowOff>
    </xdr:from>
    <xdr:ext cx="534377" cy="259045"/>
    <xdr:sp macro="" textlink="">
      <xdr:nvSpPr>
        <xdr:cNvPr id="681" name="テキスト ボックス 680"/>
        <xdr:cNvSpPr txBox="1"/>
      </xdr:nvSpPr>
      <xdr:spPr>
        <a:xfrm>
          <a:off x="13436111" y="165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18056</xdr:rowOff>
    </xdr:from>
    <xdr:to>
      <xdr:col>18</xdr:col>
      <xdr:colOff>492125</xdr:colOff>
      <xdr:row>98</xdr:row>
      <xdr:rowOff>119656</xdr:rowOff>
    </xdr:to>
    <xdr:sp macro="" textlink="">
      <xdr:nvSpPr>
        <xdr:cNvPr id="682" name="円/楕円 681"/>
        <xdr:cNvSpPr/>
      </xdr:nvSpPr>
      <xdr:spPr>
        <a:xfrm>
          <a:off x="12763500" y="168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110783</xdr:rowOff>
    </xdr:from>
    <xdr:ext cx="534377" cy="259045"/>
    <xdr:sp macro="" textlink="">
      <xdr:nvSpPr>
        <xdr:cNvPr id="683" name="テキスト ボックス 682"/>
        <xdr:cNvSpPr txBox="1"/>
      </xdr:nvSpPr>
      <xdr:spPr>
        <a:xfrm>
          <a:off x="12547111" y="16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29591</xdr:rowOff>
    </xdr:from>
    <xdr:to>
      <xdr:col>32</xdr:col>
      <xdr:colOff>187325</xdr:colOff>
      <xdr:row>39</xdr:row>
      <xdr:rowOff>33655</xdr:rowOff>
    </xdr:to>
    <xdr:cxnSp macro="">
      <xdr:nvCxnSpPr>
        <xdr:cNvPr id="712" name="直線コネクタ 711"/>
        <xdr:cNvCxnSpPr/>
      </xdr:nvCxnSpPr>
      <xdr:spPr>
        <a:xfrm flipV="1">
          <a:off x="21323300" y="6716141"/>
          <a:ext cx="8382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24257</xdr:rowOff>
    </xdr:from>
    <xdr:to>
      <xdr:col>31</xdr:col>
      <xdr:colOff>34925</xdr:colOff>
      <xdr:row>39</xdr:row>
      <xdr:rowOff>33655</xdr:rowOff>
    </xdr:to>
    <xdr:cxnSp macro="">
      <xdr:nvCxnSpPr>
        <xdr:cNvPr id="715" name="直線コネクタ 714"/>
        <xdr:cNvCxnSpPr/>
      </xdr:nvCxnSpPr>
      <xdr:spPr>
        <a:xfrm>
          <a:off x="20434300" y="671080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24257</xdr:rowOff>
    </xdr:from>
    <xdr:to>
      <xdr:col>29</xdr:col>
      <xdr:colOff>517525</xdr:colOff>
      <xdr:row>39</xdr:row>
      <xdr:rowOff>25146</xdr:rowOff>
    </xdr:to>
    <xdr:cxnSp macro="">
      <xdr:nvCxnSpPr>
        <xdr:cNvPr id="718" name="直線コネクタ 717"/>
        <xdr:cNvCxnSpPr/>
      </xdr:nvCxnSpPr>
      <xdr:spPr>
        <a:xfrm flipV="1">
          <a:off x="19545300" y="671080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25146</xdr:rowOff>
    </xdr:from>
    <xdr:to>
      <xdr:col>28</xdr:col>
      <xdr:colOff>314325</xdr:colOff>
      <xdr:row>39</xdr:row>
      <xdr:rowOff>40640</xdr:rowOff>
    </xdr:to>
    <xdr:cxnSp macro="">
      <xdr:nvCxnSpPr>
        <xdr:cNvPr id="721" name="直線コネクタ 720"/>
        <xdr:cNvCxnSpPr/>
      </xdr:nvCxnSpPr>
      <xdr:spPr>
        <a:xfrm flipV="1">
          <a:off x="18656300" y="6711696"/>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150241</xdr:rowOff>
    </xdr:from>
    <xdr:to>
      <xdr:col>32</xdr:col>
      <xdr:colOff>238125</xdr:colOff>
      <xdr:row>39</xdr:row>
      <xdr:rowOff>80391</xdr:rowOff>
    </xdr:to>
    <xdr:sp macro="" textlink="">
      <xdr:nvSpPr>
        <xdr:cNvPr id="731" name="円/楕円 730"/>
        <xdr:cNvSpPr/>
      </xdr:nvSpPr>
      <xdr:spPr>
        <a:xfrm>
          <a:off x="22110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65168</xdr:rowOff>
    </xdr:from>
    <xdr:ext cx="378565" cy="259045"/>
    <xdr:sp macro="" textlink="">
      <xdr:nvSpPr>
        <xdr:cNvPr id="732" name="投資及び出資金該当値テキスト"/>
        <xdr:cNvSpPr txBox="1"/>
      </xdr:nvSpPr>
      <xdr:spPr>
        <a:xfrm>
          <a:off x="22212300" y="65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154305</xdr:rowOff>
    </xdr:from>
    <xdr:to>
      <xdr:col>31</xdr:col>
      <xdr:colOff>85725</xdr:colOff>
      <xdr:row>39</xdr:row>
      <xdr:rowOff>84455</xdr:rowOff>
    </xdr:to>
    <xdr:sp macro="" textlink="">
      <xdr:nvSpPr>
        <xdr:cNvPr id="733" name="円/楕円 732"/>
        <xdr:cNvSpPr/>
      </xdr:nvSpPr>
      <xdr:spPr>
        <a:xfrm>
          <a:off x="21272500" y="66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75582</xdr:rowOff>
    </xdr:from>
    <xdr:ext cx="313932" cy="259045"/>
    <xdr:sp macro="" textlink="">
      <xdr:nvSpPr>
        <xdr:cNvPr id="734" name="テキスト ボックス 733"/>
        <xdr:cNvSpPr txBox="1"/>
      </xdr:nvSpPr>
      <xdr:spPr>
        <a:xfrm>
          <a:off x="21166333" y="6762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144907</xdr:rowOff>
    </xdr:from>
    <xdr:to>
      <xdr:col>29</xdr:col>
      <xdr:colOff>568325</xdr:colOff>
      <xdr:row>39</xdr:row>
      <xdr:rowOff>75057</xdr:rowOff>
    </xdr:to>
    <xdr:sp macro="" textlink="">
      <xdr:nvSpPr>
        <xdr:cNvPr id="735" name="円/楕円 734"/>
        <xdr:cNvSpPr/>
      </xdr:nvSpPr>
      <xdr:spPr>
        <a:xfrm>
          <a:off x="20383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66184</xdr:rowOff>
    </xdr:from>
    <xdr:ext cx="378565" cy="259045"/>
    <xdr:sp macro="" textlink="">
      <xdr:nvSpPr>
        <xdr:cNvPr id="736" name="テキスト ボックス 735"/>
        <xdr:cNvSpPr txBox="1"/>
      </xdr:nvSpPr>
      <xdr:spPr>
        <a:xfrm>
          <a:off x="20245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145796</xdr:rowOff>
    </xdr:from>
    <xdr:to>
      <xdr:col>28</xdr:col>
      <xdr:colOff>365125</xdr:colOff>
      <xdr:row>39</xdr:row>
      <xdr:rowOff>75946</xdr:rowOff>
    </xdr:to>
    <xdr:sp macro="" textlink="">
      <xdr:nvSpPr>
        <xdr:cNvPr id="737" name="円/楕円 736"/>
        <xdr:cNvSpPr/>
      </xdr:nvSpPr>
      <xdr:spPr>
        <a:xfrm>
          <a:off x="19494500" y="6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67073</xdr:rowOff>
    </xdr:from>
    <xdr:ext cx="378565" cy="259045"/>
    <xdr:sp macro="" textlink="">
      <xdr:nvSpPr>
        <xdr:cNvPr id="738" name="テキスト ボックス 737"/>
        <xdr:cNvSpPr txBox="1"/>
      </xdr:nvSpPr>
      <xdr:spPr>
        <a:xfrm>
          <a:off x="19356017" y="67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161290</xdr:rowOff>
    </xdr:from>
    <xdr:to>
      <xdr:col>27</xdr:col>
      <xdr:colOff>161925</xdr:colOff>
      <xdr:row>39</xdr:row>
      <xdr:rowOff>91440</xdr:rowOff>
    </xdr:to>
    <xdr:sp macro="" textlink="">
      <xdr:nvSpPr>
        <xdr:cNvPr id="739" name="円/楕円 738"/>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82567</xdr:rowOff>
    </xdr:from>
    <xdr:ext cx="313932" cy="259045"/>
    <xdr:sp macro="" textlink="">
      <xdr:nvSpPr>
        <xdr:cNvPr id="740" name="テキスト ボックス 739"/>
        <xdr:cNvSpPr txBox="1"/>
      </xdr:nvSpPr>
      <xdr:spPr>
        <a:xfrm>
          <a:off x="18499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69901</xdr:rowOff>
    </xdr:from>
    <xdr:to>
      <xdr:col>32</xdr:col>
      <xdr:colOff>187325</xdr:colOff>
      <xdr:row>77</xdr:row>
      <xdr:rowOff>71856</xdr:rowOff>
    </xdr:to>
    <xdr:cxnSp macro="">
      <xdr:nvCxnSpPr>
        <xdr:cNvPr id="827" name="直線コネクタ 826"/>
        <xdr:cNvCxnSpPr/>
      </xdr:nvCxnSpPr>
      <xdr:spPr>
        <a:xfrm flipV="1">
          <a:off x="21323300" y="13100101"/>
          <a:ext cx="838200" cy="1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71856</xdr:rowOff>
    </xdr:from>
    <xdr:to>
      <xdr:col>31</xdr:col>
      <xdr:colOff>34925</xdr:colOff>
      <xdr:row>77</xdr:row>
      <xdr:rowOff>127851</xdr:rowOff>
    </xdr:to>
    <xdr:cxnSp macro="">
      <xdr:nvCxnSpPr>
        <xdr:cNvPr id="830" name="直線コネクタ 829"/>
        <xdr:cNvCxnSpPr/>
      </xdr:nvCxnSpPr>
      <xdr:spPr>
        <a:xfrm flipV="1">
          <a:off x="20434300" y="13273506"/>
          <a:ext cx="889000" cy="5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68187</xdr:rowOff>
    </xdr:from>
    <xdr:to>
      <xdr:col>29</xdr:col>
      <xdr:colOff>517525</xdr:colOff>
      <xdr:row>77</xdr:row>
      <xdr:rowOff>127851</xdr:rowOff>
    </xdr:to>
    <xdr:cxnSp macro="">
      <xdr:nvCxnSpPr>
        <xdr:cNvPr id="833" name="直線コネクタ 832"/>
        <xdr:cNvCxnSpPr/>
      </xdr:nvCxnSpPr>
      <xdr:spPr>
        <a:xfrm>
          <a:off x="19545300" y="13098387"/>
          <a:ext cx="889000" cy="2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68187</xdr:rowOff>
    </xdr:from>
    <xdr:to>
      <xdr:col>28</xdr:col>
      <xdr:colOff>314325</xdr:colOff>
      <xdr:row>78</xdr:row>
      <xdr:rowOff>12433</xdr:rowOff>
    </xdr:to>
    <xdr:cxnSp macro="">
      <xdr:nvCxnSpPr>
        <xdr:cNvPr id="836" name="直線コネクタ 835"/>
        <xdr:cNvCxnSpPr/>
      </xdr:nvCxnSpPr>
      <xdr:spPr>
        <a:xfrm flipV="1">
          <a:off x="18656300" y="13098387"/>
          <a:ext cx="889000" cy="2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19101</xdr:rowOff>
    </xdr:from>
    <xdr:to>
      <xdr:col>32</xdr:col>
      <xdr:colOff>238125</xdr:colOff>
      <xdr:row>76</xdr:row>
      <xdr:rowOff>120701</xdr:rowOff>
    </xdr:to>
    <xdr:sp macro="" textlink="">
      <xdr:nvSpPr>
        <xdr:cNvPr id="846" name="円/楕円 845"/>
        <xdr:cNvSpPr/>
      </xdr:nvSpPr>
      <xdr:spPr>
        <a:xfrm>
          <a:off x="22110700" y="130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168978</xdr:rowOff>
    </xdr:from>
    <xdr:ext cx="534377" cy="259045"/>
    <xdr:sp macro="" textlink="">
      <xdr:nvSpPr>
        <xdr:cNvPr id="847" name="繰出金該当値テキスト"/>
        <xdr:cNvSpPr txBox="1"/>
      </xdr:nvSpPr>
      <xdr:spPr>
        <a:xfrm>
          <a:off x="22212300" y="130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21056</xdr:rowOff>
    </xdr:from>
    <xdr:to>
      <xdr:col>31</xdr:col>
      <xdr:colOff>85725</xdr:colOff>
      <xdr:row>77</xdr:row>
      <xdr:rowOff>122656</xdr:rowOff>
    </xdr:to>
    <xdr:sp macro="" textlink="">
      <xdr:nvSpPr>
        <xdr:cNvPr id="848" name="円/楕円 847"/>
        <xdr:cNvSpPr/>
      </xdr:nvSpPr>
      <xdr:spPr>
        <a:xfrm>
          <a:off x="21272500" y="132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113783</xdr:rowOff>
    </xdr:from>
    <xdr:ext cx="534377" cy="259045"/>
    <xdr:sp macro="" textlink="">
      <xdr:nvSpPr>
        <xdr:cNvPr id="849" name="テキスト ボックス 848"/>
        <xdr:cNvSpPr txBox="1"/>
      </xdr:nvSpPr>
      <xdr:spPr>
        <a:xfrm>
          <a:off x="21056111" y="133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77051</xdr:rowOff>
    </xdr:from>
    <xdr:to>
      <xdr:col>29</xdr:col>
      <xdr:colOff>568325</xdr:colOff>
      <xdr:row>78</xdr:row>
      <xdr:rowOff>7201</xdr:rowOff>
    </xdr:to>
    <xdr:sp macro="" textlink="">
      <xdr:nvSpPr>
        <xdr:cNvPr id="850" name="円/楕円 849"/>
        <xdr:cNvSpPr/>
      </xdr:nvSpPr>
      <xdr:spPr>
        <a:xfrm>
          <a:off x="20383500" y="132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169778</xdr:rowOff>
    </xdr:from>
    <xdr:ext cx="534377" cy="259045"/>
    <xdr:sp macro="" textlink="">
      <xdr:nvSpPr>
        <xdr:cNvPr id="851" name="テキスト ボックス 850"/>
        <xdr:cNvSpPr txBox="1"/>
      </xdr:nvSpPr>
      <xdr:spPr>
        <a:xfrm>
          <a:off x="20167111" y="133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17387</xdr:rowOff>
    </xdr:from>
    <xdr:to>
      <xdr:col>28</xdr:col>
      <xdr:colOff>365125</xdr:colOff>
      <xdr:row>76</xdr:row>
      <xdr:rowOff>118987</xdr:rowOff>
    </xdr:to>
    <xdr:sp macro="" textlink="">
      <xdr:nvSpPr>
        <xdr:cNvPr id="852" name="円/楕円 851"/>
        <xdr:cNvSpPr/>
      </xdr:nvSpPr>
      <xdr:spPr>
        <a:xfrm>
          <a:off x="19494500" y="13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135514</xdr:rowOff>
    </xdr:from>
    <xdr:ext cx="534377" cy="259045"/>
    <xdr:sp macro="" textlink="">
      <xdr:nvSpPr>
        <xdr:cNvPr id="853" name="テキスト ボックス 852"/>
        <xdr:cNvSpPr txBox="1"/>
      </xdr:nvSpPr>
      <xdr:spPr>
        <a:xfrm>
          <a:off x="19278111" y="12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133083</xdr:rowOff>
    </xdr:from>
    <xdr:to>
      <xdr:col>27</xdr:col>
      <xdr:colOff>161925</xdr:colOff>
      <xdr:row>78</xdr:row>
      <xdr:rowOff>63233</xdr:rowOff>
    </xdr:to>
    <xdr:sp macro="" textlink="">
      <xdr:nvSpPr>
        <xdr:cNvPr id="854" name="円/楕円 853"/>
        <xdr:cNvSpPr/>
      </xdr:nvSpPr>
      <xdr:spPr>
        <a:xfrm>
          <a:off x="18605500" y="133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54360</xdr:rowOff>
    </xdr:from>
    <xdr:ext cx="534377" cy="259045"/>
    <xdr:sp macro="" textlink="">
      <xdr:nvSpPr>
        <xdr:cNvPr id="855" name="テキスト ボックス 854"/>
        <xdr:cNvSpPr txBox="1"/>
      </xdr:nvSpPr>
      <xdr:spPr>
        <a:xfrm>
          <a:off x="18389111" y="134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・歳出決算総額は、住民一人当たり８７２，０７８円となっている。主な構成項目である人件費は１１３，６５５円となっており、類似団体平均と比較すると２，２２１円下回っている。</a:t>
          </a:r>
          <a:endParaRPr kumimoji="1" lang="en-US" altLang="ja-JP" sz="1300">
            <a:latin typeface="ＭＳ Ｐゴシック"/>
          </a:endParaRPr>
        </a:p>
        <a:p>
          <a:r>
            <a:rPr kumimoji="1" lang="ja-JP" altLang="en-US" sz="1300">
              <a:latin typeface="ＭＳ Ｐゴシック"/>
            </a:rPr>
            <a:t>・補助費等は、住民一人当たり１３６，３０２円となっており、類似団体平均と比較して一人当たりコストが２６，１９７円高い状況になっている。これは、ふるさと納税の返礼品の増加等によるものであり、前年度決算と比較すると１９．８％増となっている。</a:t>
          </a:r>
          <a:endParaRPr kumimoji="1" lang="en-US" altLang="ja-JP" sz="1300">
            <a:latin typeface="ＭＳ Ｐゴシック"/>
          </a:endParaRPr>
        </a:p>
        <a:p>
          <a:r>
            <a:rPr kumimoji="1" lang="ja-JP" altLang="en-US" sz="1300">
              <a:latin typeface="ＭＳ Ｐゴシック"/>
            </a:rPr>
            <a:t>・普通建設事業費は、住民一人当たり１３４，９６０円となっており、類似団体平均と比較すると１５，０７８円高い状況になっている。これは、光ファイバ網整備事業、診療所整備事業、消防団分団詰所の整備事業の増加等によるものであり、前年度決算と比較すると１９．１％増となっている。</a:t>
          </a:r>
          <a:endParaRPr kumimoji="1" lang="en-US" altLang="ja-JP" sz="1300">
            <a:latin typeface="ＭＳ Ｐゴシック"/>
          </a:endParaRPr>
        </a:p>
        <a:p>
          <a:r>
            <a:rPr kumimoji="1" lang="ja-JP" altLang="en-US" sz="1300">
              <a:latin typeface="ＭＳ Ｐゴシック"/>
            </a:rPr>
            <a:t>・積立金は、住民一人当たり１８７，２９３円となっており、類似団体平均と比較すると１３７，７３９円高い状況になっている。これは、財政調整基金、ふるさと応援基金に加え、平成２７年度に創設した西伊豆町振興基金の積立による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8,416
8,339
105.54
7,813,210
7,339,407
290,616
3,570,216
5,657,955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127000</xdr:rowOff>
    </xdr:from>
    <xdr:to>
      <xdr:col>6</xdr:col>
      <xdr:colOff>511175</xdr:colOff>
      <xdr:row>38</xdr:row>
      <xdr:rowOff>9271</xdr:rowOff>
    </xdr:to>
    <xdr:cxnSp macro="">
      <xdr:nvCxnSpPr>
        <xdr:cNvPr id="61" name="直線コネクタ 60"/>
        <xdr:cNvCxnSpPr/>
      </xdr:nvCxnSpPr>
      <xdr:spPr>
        <a:xfrm>
          <a:off x="3797300" y="6470650"/>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127000</xdr:rowOff>
    </xdr:from>
    <xdr:to>
      <xdr:col>5</xdr:col>
      <xdr:colOff>358775</xdr:colOff>
      <xdr:row>38</xdr:row>
      <xdr:rowOff>28321</xdr:rowOff>
    </xdr:to>
    <xdr:cxnSp macro="">
      <xdr:nvCxnSpPr>
        <xdr:cNvPr id="64" name="直線コネクタ 63"/>
        <xdr:cNvCxnSpPr/>
      </xdr:nvCxnSpPr>
      <xdr:spPr>
        <a:xfrm flipV="1">
          <a:off x="2908300" y="647065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28321</xdr:rowOff>
    </xdr:from>
    <xdr:to>
      <xdr:col>4</xdr:col>
      <xdr:colOff>155575</xdr:colOff>
      <xdr:row>38</xdr:row>
      <xdr:rowOff>98298</xdr:rowOff>
    </xdr:to>
    <xdr:cxnSp macro="">
      <xdr:nvCxnSpPr>
        <xdr:cNvPr id="67" name="直線コネクタ 66"/>
        <xdr:cNvCxnSpPr/>
      </xdr:nvCxnSpPr>
      <xdr:spPr>
        <a:xfrm flipV="1">
          <a:off x="2019300" y="654342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55372</xdr:rowOff>
    </xdr:from>
    <xdr:to>
      <xdr:col>2</xdr:col>
      <xdr:colOff>638175</xdr:colOff>
      <xdr:row>38</xdr:row>
      <xdr:rowOff>98298</xdr:rowOff>
    </xdr:to>
    <xdr:cxnSp macro="">
      <xdr:nvCxnSpPr>
        <xdr:cNvPr id="70" name="直線コネクタ 69"/>
        <xdr:cNvCxnSpPr/>
      </xdr:nvCxnSpPr>
      <xdr:spPr>
        <a:xfrm>
          <a:off x="1130300" y="6570472"/>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129921</xdr:rowOff>
    </xdr:from>
    <xdr:to>
      <xdr:col>6</xdr:col>
      <xdr:colOff>561975</xdr:colOff>
      <xdr:row>38</xdr:row>
      <xdr:rowOff>60071</xdr:rowOff>
    </xdr:to>
    <xdr:sp macro="" textlink="">
      <xdr:nvSpPr>
        <xdr:cNvPr id="80" name="円/楕円 79"/>
        <xdr:cNvSpPr/>
      </xdr:nvSpPr>
      <xdr:spPr>
        <a:xfrm>
          <a:off x="4584700" y="64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108348</xdr:rowOff>
    </xdr:from>
    <xdr:ext cx="469744" cy="259045"/>
    <xdr:sp macro="" textlink="">
      <xdr:nvSpPr>
        <xdr:cNvPr id="81" name="議会費該当値テキスト"/>
        <xdr:cNvSpPr txBox="1"/>
      </xdr:nvSpPr>
      <xdr:spPr>
        <a:xfrm>
          <a:off x="4686300" y="64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76200</xdr:rowOff>
    </xdr:from>
    <xdr:to>
      <xdr:col>5</xdr:col>
      <xdr:colOff>409575</xdr:colOff>
      <xdr:row>38</xdr:row>
      <xdr:rowOff>6350</xdr:rowOff>
    </xdr:to>
    <xdr:sp macro="" textlink="">
      <xdr:nvSpPr>
        <xdr:cNvPr id="82" name="円/楕円 81"/>
        <xdr:cNvSpPr/>
      </xdr:nvSpPr>
      <xdr:spPr>
        <a:xfrm>
          <a:off x="3746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168927</xdr:rowOff>
    </xdr:from>
    <xdr:ext cx="469744" cy="259045"/>
    <xdr:sp macro="" textlink="">
      <xdr:nvSpPr>
        <xdr:cNvPr id="83" name="テキスト ボックス 82"/>
        <xdr:cNvSpPr txBox="1"/>
      </xdr:nvSpPr>
      <xdr:spPr>
        <a:xfrm>
          <a:off x="3562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148971</xdr:rowOff>
    </xdr:from>
    <xdr:to>
      <xdr:col>4</xdr:col>
      <xdr:colOff>206375</xdr:colOff>
      <xdr:row>38</xdr:row>
      <xdr:rowOff>79121</xdr:rowOff>
    </xdr:to>
    <xdr:sp macro="" textlink="">
      <xdr:nvSpPr>
        <xdr:cNvPr id="84" name="円/楕円 83"/>
        <xdr:cNvSpPr/>
      </xdr:nvSpPr>
      <xdr:spPr>
        <a:xfrm>
          <a:off x="2857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70248</xdr:rowOff>
    </xdr:from>
    <xdr:ext cx="469744" cy="259045"/>
    <xdr:sp macro="" textlink="">
      <xdr:nvSpPr>
        <xdr:cNvPr id="85" name="テキスト ボックス 84"/>
        <xdr:cNvSpPr txBox="1"/>
      </xdr:nvSpPr>
      <xdr:spPr>
        <a:xfrm>
          <a:off x="2673427" y="65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47498</xdr:rowOff>
    </xdr:from>
    <xdr:to>
      <xdr:col>3</xdr:col>
      <xdr:colOff>3175</xdr:colOff>
      <xdr:row>38</xdr:row>
      <xdr:rowOff>149098</xdr:rowOff>
    </xdr:to>
    <xdr:sp macro="" textlink="">
      <xdr:nvSpPr>
        <xdr:cNvPr id="86" name="円/楕円 85"/>
        <xdr:cNvSpPr/>
      </xdr:nvSpPr>
      <xdr:spPr>
        <a:xfrm>
          <a:off x="19685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140225</xdr:rowOff>
    </xdr:from>
    <xdr:ext cx="469744" cy="259045"/>
    <xdr:sp macro="" textlink="">
      <xdr:nvSpPr>
        <xdr:cNvPr id="87" name="テキスト ボックス 86"/>
        <xdr:cNvSpPr txBox="1"/>
      </xdr:nvSpPr>
      <xdr:spPr>
        <a:xfrm>
          <a:off x="1784427" y="665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4572</xdr:rowOff>
    </xdr:from>
    <xdr:to>
      <xdr:col>1</xdr:col>
      <xdr:colOff>485775</xdr:colOff>
      <xdr:row>38</xdr:row>
      <xdr:rowOff>106172</xdr:rowOff>
    </xdr:to>
    <xdr:sp macro="" textlink="">
      <xdr:nvSpPr>
        <xdr:cNvPr id="88" name="円/楕円 87"/>
        <xdr:cNvSpPr/>
      </xdr:nvSpPr>
      <xdr:spPr>
        <a:xfrm>
          <a:off x="1079500" y="65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97299</xdr:rowOff>
    </xdr:from>
    <xdr:ext cx="469744" cy="259045"/>
    <xdr:sp macro="" textlink="">
      <xdr:nvSpPr>
        <xdr:cNvPr id="89" name="テキスト ボックス 88"/>
        <xdr:cNvSpPr txBox="1"/>
      </xdr:nvSpPr>
      <xdr:spPr>
        <a:xfrm>
          <a:off x="895427" y="66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105587</xdr:rowOff>
    </xdr:from>
    <xdr:to>
      <xdr:col>6</xdr:col>
      <xdr:colOff>511175</xdr:colOff>
      <xdr:row>56</xdr:row>
      <xdr:rowOff>84802</xdr:rowOff>
    </xdr:to>
    <xdr:cxnSp macro="">
      <xdr:nvCxnSpPr>
        <xdr:cNvPr id="120" name="直線コネクタ 119"/>
        <xdr:cNvCxnSpPr/>
      </xdr:nvCxnSpPr>
      <xdr:spPr>
        <a:xfrm>
          <a:off x="3797300" y="9535337"/>
          <a:ext cx="838200" cy="1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105587</xdr:rowOff>
    </xdr:from>
    <xdr:to>
      <xdr:col>5</xdr:col>
      <xdr:colOff>358775</xdr:colOff>
      <xdr:row>57</xdr:row>
      <xdr:rowOff>156620</xdr:rowOff>
    </xdr:to>
    <xdr:cxnSp macro="">
      <xdr:nvCxnSpPr>
        <xdr:cNvPr id="123" name="直線コネクタ 122"/>
        <xdr:cNvCxnSpPr/>
      </xdr:nvCxnSpPr>
      <xdr:spPr>
        <a:xfrm flipV="1">
          <a:off x="2908300" y="9535337"/>
          <a:ext cx="889000" cy="39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156620</xdr:rowOff>
    </xdr:from>
    <xdr:to>
      <xdr:col>4</xdr:col>
      <xdr:colOff>155575</xdr:colOff>
      <xdr:row>58</xdr:row>
      <xdr:rowOff>16221</xdr:rowOff>
    </xdr:to>
    <xdr:cxnSp macro="">
      <xdr:nvCxnSpPr>
        <xdr:cNvPr id="126" name="直線コネクタ 125"/>
        <xdr:cNvCxnSpPr/>
      </xdr:nvCxnSpPr>
      <xdr:spPr>
        <a:xfrm flipV="1">
          <a:off x="2019300" y="992927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16221</xdr:rowOff>
    </xdr:from>
    <xdr:to>
      <xdr:col>2</xdr:col>
      <xdr:colOff>638175</xdr:colOff>
      <xdr:row>58</xdr:row>
      <xdr:rowOff>110392</xdr:rowOff>
    </xdr:to>
    <xdr:cxnSp macro="">
      <xdr:nvCxnSpPr>
        <xdr:cNvPr id="129" name="直線コネクタ 128"/>
        <xdr:cNvCxnSpPr/>
      </xdr:nvCxnSpPr>
      <xdr:spPr>
        <a:xfrm flipV="1">
          <a:off x="1130300" y="9960321"/>
          <a:ext cx="889000" cy="9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34002</xdr:rowOff>
    </xdr:from>
    <xdr:to>
      <xdr:col>6</xdr:col>
      <xdr:colOff>561975</xdr:colOff>
      <xdr:row>56</xdr:row>
      <xdr:rowOff>135602</xdr:rowOff>
    </xdr:to>
    <xdr:sp macro="" textlink="">
      <xdr:nvSpPr>
        <xdr:cNvPr id="139" name="円/楕円 138"/>
        <xdr:cNvSpPr/>
      </xdr:nvSpPr>
      <xdr:spPr>
        <a:xfrm>
          <a:off x="4584700" y="96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56879</xdr:rowOff>
    </xdr:from>
    <xdr:ext cx="599010" cy="259045"/>
    <xdr:sp macro="" textlink="">
      <xdr:nvSpPr>
        <xdr:cNvPr id="140" name="総務費該当値テキスト"/>
        <xdr:cNvSpPr txBox="1"/>
      </xdr:nvSpPr>
      <xdr:spPr>
        <a:xfrm>
          <a:off x="4686300" y="948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54787</xdr:rowOff>
    </xdr:from>
    <xdr:to>
      <xdr:col>5</xdr:col>
      <xdr:colOff>409575</xdr:colOff>
      <xdr:row>55</xdr:row>
      <xdr:rowOff>156387</xdr:rowOff>
    </xdr:to>
    <xdr:sp macro="" textlink="">
      <xdr:nvSpPr>
        <xdr:cNvPr id="141" name="円/楕円 140"/>
        <xdr:cNvSpPr/>
      </xdr:nvSpPr>
      <xdr:spPr>
        <a:xfrm>
          <a:off x="3746500" y="94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1464</xdr:rowOff>
    </xdr:from>
    <xdr:ext cx="599010" cy="259045"/>
    <xdr:sp macro="" textlink="">
      <xdr:nvSpPr>
        <xdr:cNvPr id="142" name="テキスト ボックス 141"/>
        <xdr:cNvSpPr txBox="1"/>
      </xdr:nvSpPr>
      <xdr:spPr>
        <a:xfrm>
          <a:off x="3497794" y="925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105820</xdr:rowOff>
    </xdr:from>
    <xdr:to>
      <xdr:col>4</xdr:col>
      <xdr:colOff>206375</xdr:colOff>
      <xdr:row>58</xdr:row>
      <xdr:rowOff>35970</xdr:rowOff>
    </xdr:to>
    <xdr:sp macro="" textlink="">
      <xdr:nvSpPr>
        <xdr:cNvPr id="143" name="円/楕円 142"/>
        <xdr:cNvSpPr/>
      </xdr:nvSpPr>
      <xdr:spPr>
        <a:xfrm>
          <a:off x="2857500" y="98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27097</xdr:rowOff>
    </xdr:from>
    <xdr:ext cx="599010" cy="259045"/>
    <xdr:sp macro="" textlink="">
      <xdr:nvSpPr>
        <xdr:cNvPr id="144" name="テキスト ボックス 143"/>
        <xdr:cNvSpPr txBox="1"/>
      </xdr:nvSpPr>
      <xdr:spPr>
        <a:xfrm>
          <a:off x="2608794" y="997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136871</xdr:rowOff>
    </xdr:from>
    <xdr:to>
      <xdr:col>3</xdr:col>
      <xdr:colOff>3175</xdr:colOff>
      <xdr:row>58</xdr:row>
      <xdr:rowOff>67021</xdr:rowOff>
    </xdr:to>
    <xdr:sp macro="" textlink="">
      <xdr:nvSpPr>
        <xdr:cNvPr id="145" name="円/楕円 144"/>
        <xdr:cNvSpPr/>
      </xdr:nvSpPr>
      <xdr:spPr>
        <a:xfrm>
          <a:off x="1968500" y="99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83548</xdr:rowOff>
    </xdr:from>
    <xdr:ext cx="599010" cy="259045"/>
    <xdr:sp macro="" textlink="">
      <xdr:nvSpPr>
        <xdr:cNvPr id="146" name="テキスト ボックス 145"/>
        <xdr:cNvSpPr txBox="1"/>
      </xdr:nvSpPr>
      <xdr:spPr>
        <a:xfrm>
          <a:off x="1719794" y="968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59592</xdr:rowOff>
    </xdr:from>
    <xdr:to>
      <xdr:col>1</xdr:col>
      <xdr:colOff>485775</xdr:colOff>
      <xdr:row>58</xdr:row>
      <xdr:rowOff>161192</xdr:rowOff>
    </xdr:to>
    <xdr:sp macro="" textlink="">
      <xdr:nvSpPr>
        <xdr:cNvPr id="147" name="円/楕円 146"/>
        <xdr:cNvSpPr/>
      </xdr:nvSpPr>
      <xdr:spPr>
        <a:xfrm>
          <a:off x="1079500" y="100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152319</xdr:rowOff>
    </xdr:from>
    <xdr:ext cx="534377" cy="259045"/>
    <xdr:sp macro="" textlink="">
      <xdr:nvSpPr>
        <xdr:cNvPr id="148" name="テキスト ボックス 147"/>
        <xdr:cNvSpPr txBox="1"/>
      </xdr:nvSpPr>
      <xdr:spPr>
        <a:xfrm>
          <a:off x="863111" y="1009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1919</xdr:rowOff>
    </xdr:from>
    <xdr:to>
      <xdr:col>6</xdr:col>
      <xdr:colOff>511175</xdr:colOff>
      <xdr:row>77</xdr:row>
      <xdr:rowOff>109514</xdr:rowOff>
    </xdr:to>
    <xdr:cxnSp macro="">
      <xdr:nvCxnSpPr>
        <xdr:cNvPr id="180" name="直線コネクタ 179"/>
        <xdr:cNvCxnSpPr/>
      </xdr:nvCxnSpPr>
      <xdr:spPr>
        <a:xfrm flipV="1">
          <a:off x="3797300" y="13032119"/>
          <a:ext cx="8382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93839</xdr:rowOff>
    </xdr:from>
    <xdr:to>
      <xdr:col>5</xdr:col>
      <xdr:colOff>358775</xdr:colOff>
      <xdr:row>77</xdr:row>
      <xdr:rowOff>109514</xdr:rowOff>
    </xdr:to>
    <xdr:cxnSp macro="">
      <xdr:nvCxnSpPr>
        <xdr:cNvPr id="183" name="直線コネクタ 182"/>
        <xdr:cNvCxnSpPr/>
      </xdr:nvCxnSpPr>
      <xdr:spPr>
        <a:xfrm>
          <a:off x="2908300" y="1329548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93839</xdr:rowOff>
    </xdr:from>
    <xdr:to>
      <xdr:col>4</xdr:col>
      <xdr:colOff>155575</xdr:colOff>
      <xdr:row>78</xdr:row>
      <xdr:rowOff>23451</xdr:rowOff>
    </xdr:to>
    <xdr:cxnSp macro="">
      <xdr:nvCxnSpPr>
        <xdr:cNvPr id="186" name="直線コネクタ 185"/>
        <xdr:cNvCxnSpPr/>
      </xdr:nvCxnSpPr>
      <xdr:spPr>
        <a:xfrm flipV="1">
          <a:off x="2019300" y="13295489"/>
          <a:ext cx="889000" cy="10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3270</xdr:rowOff>
    </xdr:from>
    <xdr:to>
      <xdr:col>2</xdr:col>
      <xdr:colOff>638175</xdr:colOff>
      <xdr:row>78</xdr:row>
      <xdr:rowOff>23451</xdr:rowOff>
    </xdr:to>
    <xdr:cxnSp macro="">
      <xdr:nvCxnSpPr>
        <xdr:cNvPr id="189" name="直線コネクタ 188"/>
        <xdr:cNvCxnSpPr/>
      </xdr:nvCxnSpPr>
      <xdr:spPr>
        <a:xfrm>
          <a:off x="1130300" y="1337637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122569</xdr:rowOff>
    </xdr:from>
    <xdr:to>
      <xdr:col>6</xdr:col>
      <xdr:colOff>561975</xdr:colOff>
      <xdr:row>76</xdr:row>
      <xdr:rowOff>52719</xdr:rowOff>
    </xdr:to>
    <xdr:sp macro="" textlink="">
      <xdr:nvSpPr>
        <xdr:cNvPr id="199" name="円/楕円 198"/>
        <xdr:cNvSpPr/>
      </xdr:nvSpPr>
      <xdr:spPr>
        <a:xfrm>
          <a:off x="4584700" y="12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100996</xdr:rowOff>
    </xdr:from>
    <xdr:ext cx="599010" cy="259045"/>
    <xdr:sp macro="" textlink="">
      <xdr:nvSpPr>
        <xdr:cNvPr id="200" name="民生費該当値テキスト"/>
        <xdr:cNvSpPr txBox="1"/>
      </xdr:nvSpPr>
      <xdr:spPr>
        <a:xfrm>
          <a:off x="4686300" y="129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58714</xdr:rowOff>
    </xdr:from>
    <xdr:to>
      <xdr:col>5</xdr:col>
      <xdr:colOff>409575</xdr:colOff>
      <xdr:row>77</xdr:row>
      <xdr:rowOff>160314</xdr:rowOff>
    </xdr:to>
    <xdr:sp macro="" textlink="">
      <xdr:nvSpPr>
        <xdr:cNvPr id="201" name="円/楕円 200"/>
        <xdr:cNvSpPr/>
      </xdr:nvSpPr>
      <xdr:spPr>
        <a:xfrm>
          <a:off x="3746500" y="132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151441</xdr:rowOff>
    </xdr:from>
    <xdr:ext cx="599010" cy="259045"/>
    <xdr:sp macro="" textlink="">
      <xdr:nvSpPr>
        <xdr:cNvPr id="202" name="テキスト ボックス 201"/>
        <xdr:cNvSpPr txBox="1"/>
      </xdr:nvSpPr>
      <xdr:spPr>
        <a:xfrm>
          <a:off x="3497794" y="133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43039</xdr:rowOff>
    </xdr:from>
    <xdr:to>
      <xdr:col>4</xdr:col>
      <xdr:colOff>206375</xdr:colOff>
      <xdr:row>77</xdr:row>
      <xdr:rowOff>144639</xdr:rowOff>
    </xdr:to>
    <xdr:sp macro="" textlink="">
      <xdr:nvSpPr>
        <xdr:cNvPr id="203" name="円/楕円 202"/>
        <xdr:cNvSpPr/>
      </xdr:nvSpPr>
      <xdr:spPr>
        <a:xfrm>
          <a:off x="2857500" y="132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135766</xdr:rowOff>
    </xdr:from>
    <xdr:ext cx="599010" cy="259045"/>
    <xdr:sp macro="" textlink="">
      <xdr:nvSpPr>
        <xdr:cNvPr id="204" name="テキスト ボックス 203"/>
        <xdr:cNvSpPr txBox="1"/>
      </xdr:nvSpPr>
      <xdr:spPr>
        <a:xfrm>
          <a:off x="2608794" y="133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144101</xdr:rowOff>
    </xdr:from>
    <xdr:to>
      <xdr:col>3</xdr:col>
      <xdr:colOff>3175</xdr:colOff>
      <xdr:row>78</xdr:row>
      <xdr:rowOff>74251</xdr:rowOff>
    </xdr:to>
    <xdr:sp macro="" textlink="">
      <xdr:nvSpPr>
        <xdr:cNvPr id="205" name="円/楕円 204"/>
        <xdr:cNvSpPr/>
      </xdr:nvSpPr>
      <xdr:spPr>
        <a:xfrm>
          <a:off x="1968500" y="133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65378</xdr:rowOff>
    </xdr:from>
    <xdr:ext cx="599010" cy="259045"/>
    <xdr:sp macro="" textlink="">
      <xdr:nvSpPr>
        <xdr:cNvPr id="206" name="テキスト ボックス 205"/>
        <xdr:cNvSpPr txBox="1"/>
      </xdr:nvSpPr>
      <xdr:spPr>
        <a:xfrm>
          <a:off x="1719794" y="1343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123920</xdr:rowOff>
    </xdr:from>
    <xdr:to>
      <xdr:col>1</xdr:col>
      <xdr:colOff>485775</xdr:colOff>
      <xdr:row>78</xdr:row>
      <xdr:rowOff>54070</xdr:rowOff>
    </xdr:to>
    <xdr:sp macro="" textlink="">
      <xdr:nvSpPr>
        <xdr:cNvPr id="207" name="円/楕円 206"/>
        <xdr:cNvSpPr/>
      </xdr:nvSpPr>
      <xdr:spPr>
        <a:xfrm>
          <a:off x="1079500" y="133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45197</xdr:rowOff>
    </xdr:from>
    <xdr:ext cx="599010" cy="259045"/>
    <xdr:sp macro="" textlink="">
      <xdr:nvSpPr>
        <xdr:cNvPr id="208" name="テキスト ボックス 207"/>
        <xdr:cNvSpPr txBox="1"/>
      </xdr:nvSpPr>
      <xdr:spPr>
        <a:xfrm>
          <a:off x="830794" y="1341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124575</xdr:rowOff>
    </xdr:from>
    <xdr:to>
      <xdr:col>6</xdr:col>
      <xdr:colOff>511175</xdr:colOff>
      <xdr:row>97</xdr:row>
      <xdr:rowOff>45920</xdr:rowOff>
    </xdr:to>
    <xdr:cxnSp macro="">
      <xdr:nvCxnSpPr>
        <xdr:cNvPr id="235" name="直線コネクタ 234"/>
        <xdr:cNvCxnSpPr/>
      </xdr:nvCxnSpPr>
      <xdr:spPr>
        <a:xfrm flipV="1">
          <a:off x="3797300" y="16583775"/>
          <a:ext cx="838200" cy="9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150809</xdr:rowOff>
    </xdr:from>
    <xdr:to>
      <xdr:col>5</xdr:col>
      <xdr:colOff>358775</xdr:colOff>
      <xdr:row>97</xdr:row>
      <xdr:rowOff>45920</xdr:rowOff>
    </xdr:to>
    <xdr:cxnSp macro="">
      <xdr:nvCxnSpPr>
        <xdr:cNvPr id="238" name="直線コネクタ 237"/>
        <xdr:cNvCxnSpPr/>
      </xdr:nvCxnSpPr>
      <xdr:spPr>
        <a:xfrm>
          <a:off x="2908300" y="16610009"/>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150809</xdr:rowOff>
    </xdr:from>
    <xdr:to>
      <xdr:col>4</xdr:col>
      <xdr:colOff>155575</xdr:colOff>
      <xdr:row>97</xdr:row>
      <xdr:rowOff>50592</xdr:rowOff>
    </xdr:to>
    <xdr:cxnSp macro="">
      <xdr:nvCxnSpPr>
        <xdr:cNvPr id="241" name="直線コネクタ 240"/>
        <xdr:cNvCxnSpPr/>
      </xdr:nvCxnSpPr>
      <xdr:spPr>
        <a:xfrm flipV="1">
          <a:off x="2019300" y="16610009"/>
          <a:ext cx="889000" cy="7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35505</xdr:rowOff>
    </xdr:from>
    <xdr:to>
      <xdr:col>2</xdr:col>
      <xdr:colOff>638175</xdr:colOff>
      <xdr:row>97</xdr:row>
      <xdr:rowOff>50592</xdr:rowOff>
    </xdr:to>
    <xdr:cxnSp macro="">
      <xdr:nvCxnSpPr>
        <xdr:cNvPr id="244" name="直線コネクタ 243"/>
        <xdr:cNvCxnSpPr/>
      </xdr:nvCxnSpPr>
      <xdr:spPr>
        <a:xfrm>
          <a:off x="1130300" y="1666615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73775</xdr:rowOff>
    </xdr:from>
    <xdr:to>
      <xdr:col>6</xdr:col>
      <xdr:colOff>561975</xdr:colOff>
      <xdr:row>97</xdr:row>
      <xdr:rowOff>3925</xdr:rowOff>
    </xdr:to>
    <xdr:sp macro="" textlink="">
      <xdr:nvSpPr>
        <xdr:cNvPr id="254" name="円/楕円 253"/>
        <xdr:cNvSpPr/>
      </xdr:nvSpPr>
      <xdr:spPr>
        <a:xfrm>
          <a:off x="4584700" y="165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96652</xdr:rowOff>
    </xdr:from>
    <xdr:ext cx="534377" cy="259045"/>
    <xdr:sp macro="" textlink="">
      <xdr:nvSpPr>
        <xdr:cNvPr id="255" name="衛生費該当値テキスト"/>
        <xdr:cNvSpPr txBox="1"/>
      </xdr:nvSpPr>
      <xdr:spPr>
        <a:xfrm>
          <a:off x="4686300" y="163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166570</xdr:rowOff>
    </xdr:from>
    <xdr:to>
      <xdr:col>5</xdr:col>
      <xdr:colOff>409575</xdr:colOff>
      <xdr:row>97</xdr:row>
      <xdr:rowOff>96720</xdr:rowOff>
    </xdr:to>
    <xdr:sp macro="" textlink="">
      <xdr:nvSpPr>
        <xdr:cNvPr id="256" name="円/楕円 255"/>
        <xdr:cNvSpPr/>
      </xdr:nvSpPr>
      <xdr:spPr>
        <a:xfrm>
          <a:off x="3746500" y="166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87847</xdr:rowOff>
    </xdr:from>
    <xdr:ext cx="534377" cy="259045"/>
    <xdr:sp macro="" textlink="">
      <xdr:nvSpPr>
        <xdr:cNvPr id="257" name="テキスト ボックス 256"/>
        <xdr:cNvSpPr txBox="1"/>
      </xdr:nvSpPr>
      <xdr:spPr>
        <a:xfrm>
          <a:off x="3530111" y="167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100009</xdr:rowOff>
    </xdr:from>
    <xdr:to>
      <xdr:col>4</xdr:col>
      <xdr:colOff>206375</xdr:colOff>
      <xdr:row>97</xdr:row>
      <xdr:rowOff>30159</xdr:rowOff>
    </xdr:to>
    <xdr:sp macro="" textlink="">
      <xdr:nvSpPr>
        <xdr:cNvPr id="258" name="円/楕円 257"/>
        <xdr:cNvSpPr/>
      </xdr:nvSpPr>
      <xdr:spPr>
        <a:xfrm>
          <a:off x="28575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46686</xdr:rowOff>
    </xdr:from>
    <xdr:ext cx="534377" cy="259045"/>
    <xdr:sp macro="" textlink="">
      <xdr:nvSpPr>
        <xdr:cNvPr id="259" name="テキスト ボックス 258"/>
        <xdr:cNvSpPr txBox="1"/>
      </xdr:nvSpPr>
      <xdr:spPr>
        <a:xfrm>
          <a:off x="2641111" y="163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171242</xdr:rowOff>
    </xdr:from>
    <xdr:to>
      <xdr:col>3</xdr:col>
      <xdr:colOff>3175</xdr:colOff>
      <xdr:row>97</xdr:row>
      <xdr:rowOff>101392</xdr:rowOff>
    </xdr:to>
    <xdr:sp macro="" textlink="">
      <xdr:nvSpPr>
        <xdr:cNvPr id="260" name="円/楕円 259"/>
        <xdr:cNvSpPr/>
      </xdr:nvSpPr>
      <xdr:spPr>
        <a:xfrm>
          <a:off x="1968500" y="166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92519</xdr:rowOff>
    </xdr:from>
    <xdr:ext cx="534377" cy="259045"/>
    <xdr:sp macro="" textlink="">
      <xdr:nvSpPr>
        <xdr:cNvPr id="261" name="テキスト ボックス 260"/>
        <xdr:cNvSpPr txBox="1"/>
      </xdr:nvSpPr>
      <xdr:spPr>
        <a:xfrm>
          <a:off x="1752111" y="167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156155</xdr:rowOff>
    </xdr:from>
    <xdr:to>
      <xdr:col>1</xdr:col>
      <xdr:colOff>485775</xdr:colOff>
      <xdr:row>97</xdr:row>
      <xdr:rowOff>86305</xdr:rowOff>
    </xdr:to>
    <xdr:sp macro="" textlink="">
      <xdr:nvSpPr>
        <xdr:cNvPr id="262" name="円/楕円 261"/>
        <xdr:cNvSpPr/>
      </xdr:nvSpPr>
      <xdr:spPr>
        <a:xfrm>
          <a:off x="1079500" y="16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77432</xdr:rowOff>
    </xdr:from>
    <xdr:ext cx="534377" cy="259045"/>
    <xdr:sp macro="" textlink="">
      <xdr:nvSpPr>
        <xdr:cNvPr id="263" name="テキスト ボックス 262"/>
        <xdr:cNvSpPr txBox="1"/>
      </xdr:nvSpPr>
      <xdr:spPr>
        <a:xfrm>
          <a:off x="863111" y="167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29210</xdr:rowOff>
    </xdr:from>
    <xdr:to>
      <xdr:col>12</xdr:col>
      <xdr:colOff>511175</xdr:colOff>
      <xdr:row>39</xdr:row>
      <xdr:rowOff>44450</xdr:rowOff>
    </xdr:to>
    <xdr:cxnSp macro="">
      <xdr:nvCxnSpPr>
        <xdr:cNvPr id="298" name="直線コネクタ 297"/>
        <xdr:cNvCxnSpPr/>
      </xdr:nvCxnSpPr>
      <xdr:spPr>
        <a:xfrm>
          <a:off x="7861300" y="671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147168</xdr:rowOff>
    </xdr:from>
    <xdr:to>
      <xdr:col>11</xdr:col>
      <xdr:colOff>307975</xdr:colOff>
      <xdr:row>39</xdr:row>
      <xdr:rowOff>29210</xdr:rowOff>
    </xdr:to>
    <xdr:cxnSp macro="">
      <xdr:nvCxnSpPr>
        <xdr:cNvPr id="301" name="直線コネクタ 300"/>
        <xdr:cNvCxnSpPr/>
      </xdr:nvCxnSpPr>
      <xdr:spPr>
        <a:xfrm>
          <a:off x="6972300" y="666226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149860</xdr:rowOff>
    </xdr:from>
    <xdr:to>
      <xdr:col>11</xdr:col>
      <xdr:colOff>358775</xdr:colOff>
      <xdr:row>39</xdr:row>
      <xdr:rowOff>80010</xdr:rowOff>
    </xdr:to>
    <xdr:sp macro="" textlink="">
      <xdr:nvSpPr>
        <xdr:cNvPr id="317" name="円/楕円 316"/>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71137</xdr:rowOff>
    </xdr:from>
    <xdr:ext cx="378565" cy="259045"/>
    <xdr:sp macro="" textlink="">
      <xdr:nvSpPr>
        <xdr:cNvPr id="318" name="テキスト ボックス 317"/>
        <xdr:cNvSpPr txBox="1"/>
      </xdr:nvSpPr>
      <xdr:spPr>
        <a:xfrm>
          <a:off x="7672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96368</xdr:rowOff>
    </xdr:from>
    <xdr:to>
      <xdr:col>10</xdr:col>
      <xdr:colOff>155575</xdr:colOff>
      <xdr:row>39</xdr:row>
      <xdr:rowOff>26518</xdr:rowOff>
    </xdr:to>
    <xdr:sp macro="" textlink="">
      <xdr:nvSpPr>
        <xdr:cNvPr id="319" name="円/楕円 318"/>
        <xdr:cNvSpPr/>
      </xdr:nvSpPr>
      <xdr:spPr>
        <a:xfrm>
          <a:off x="6921500" y="6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17645</xdr:rowOff>
    </xdr:from>
    <xdr:ext cx="378565" cy="259045"/>
    <xdr:sp macro="" textlink="">
      <xdr:nvSpPr>
        <xdr:cNvPr id="320" name="テキスト ボックス 319"/>
        <xdr:cNvSpPr txBox="1"/>
      </xdr:nvSpPr>
      <xdr:spPr>
        <a:xfrm>
          <a:off x="6783017" y="670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81642</xdr:rowOff>
    </xdr:from>
    <xdr:to>
      <xdr:col>15</xdr:col>
      <xdr:colOff>180975</xdr:colOff>
      <xdr:row>57</xdr:row>
      <xdr:rowOff>56381</xdr:rowOff>
    </xdr:to>
    <xdr:cxnSp macro="">
      <xdr:nvCxnSpPr>
        <xdr:cNvPr id="345" name="直線コネクタ 344"/>
        <xdr:cNvCxnSpPr/>
      </xdr:nvCxnSpPr>
      <xdr:spPr>
        <a:xfrm>
          <a:off x="9639300" y="9682842"/>
          <a:ext cx="838200" cy="1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48992</xdr:rowOff>
    </xdr:from>
    <xdr:to>
      <xdr:col>14</xdr:col>
      <xdr:colOff>28575</xdr:colOff>
      <xdr:row>56</xdr:row>
      <xdr:rowOff>81642</xdr:rowOff>
    </xdr:to>
    <xdr:cxnSp macro="">
      <xdr:nvCxnSpPr>
        <xdr:cNvPr id="348" name="直線コネクタ 347"/>
        <xdr:cNvCxnSpPr/>
      </xdr:nvCxnSpPr>
      <xdr:spPr>
        <a:xfrm>
          <a:off x="8750300" y="9650192"/>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48992</xdr:rowOff>
    </xdr:from>
    <xdr:to>
      <xdr:col>12</xdr:col>
      <xdr:colOff>511175</xdr:colOff>
      <xdr:row>56</xdr:row>
      <xdr:rowOff>107673</xdr:rowOff>
    </xdr:to>
    <xdr:cxnSp macro="">
      <xdr:nvCxnSpPr>
        <xdr:cNvPr id="351" name="直線コネクタ 350"/>
        <xdr:cNvCxnSpPr/>
      </xdr:nvCxnSpPr>
      <xdr:spPr>
        <a:xfrm flipV="1">
          <a:off x="7861300" y="9650192"/>
          <a:ext cx="889000" cy="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107673</xdr:rowOff>
    </xdr:from>
    <xdr:to>
      <xdr:col>11</xdr:col>
      <xdr:colOff>307975</xdr:colOff>
      <xdr:row>57</xdr:row>
      <xdr:rowOff>75452</xdr:rowOff>
    </xdr:to>
    <xdr:cxnSp macro="">
      <xdr:nvCxnSpPr>
        <xdr:cNvPr id="354" name="直線コネクタ 353"/>
        <xdr:cNvCxnSpPr/>
      </xdr:nvCxnSpPr>
      <xdr:spPr>
        <a:xfrm flipV="1">
          <a:off x="6972300" y="9708873"/>
          <a:ext cx="889000" cy="1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5581</xdr:rowOff>
    </xdr:from>
    <xdr:to>
      <xdr:col>15</xdr:col>
      <xdr:colOff>231775</xdr:colOff>
      <xdr:row>57</xdr:row>
      <xdr:rowOff>107181</xdr:rowOff>
    </xdr:to>
    <xdr:sp macro="" textlink="">
      <xdr:nvSpPr>
        <xdr:cNvPr id="364" name="円/楕円 363"/>
        <xdr:cNvSpPr/>
      </xdr:nvSpPr>
      <xdr:spPr>
        <a:xfrm>
          <a:off x="10426700" y="97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91958</xdr:rowOff>
    </xdr:from>
    <xdr:ext cx="534377" cy="259045"/>
    <xdr:sp macro="" textlink="">
      <xdr:nvSpPr>
        <xdr:cNvPr id="365" name="農林水産業費該当値テキスト"/>
        <xdr:cNvSpPr txBox="1"/>
      </xdr:nvSpPr>
      <xdr:spPr>
        <a:xfrm>
          <a:off x="10528300" y="96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30842</xdr:rowOff>
    </xdr:from>
    <xdr:to>
      <xdr:col>14</xdr:col>
      <xdr:colOff>79375</xdr:colOff>
      <xdr:row>56</xdr:row>
      <xdr:rowOff>132442</xdr:rowOff>
    </xdr:to>
    <xdr:sp macro="" textlink="">
      <xdr:nvSpPr>
        <xdr:cNvPr id="366" name="円/楕円 365"/>
        <xdr:cNvSpPr/>
      </xdr:nvSpPr>
      <xdr:spPr>
        <a:xfrm>
          <a:off x="9588500" y="9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148969</xdr:rowOff>
    </xdr:from>
    <xdr:ext cx="534377" cy="259045"/>
    <xdr:sp macro="" textlink="">
      <xdr:nvSpPr>
        <xdr:cNvPr id="367" name="テキスト ボックス 366"/>
        <xdr:cNvSpPr txBox="1"/>
      </xdr:nvSpPr>
      <xdr:spPr>
        <a:xfrm>
          <a:off x="9372111" y="9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169642</xdr:rowOff>
    </xdr:from>
    <xdr:to>
      <xdr:col>12</xdr:col>
      <xdr:colOff>561975</xdr:colOff>
      <xdr:row>56</xdr:row>
      <xdr:rowOff>99792</xdr:rowOff>
    </xdr:to>
    <xdr:sp macro="" textlink="">
      <xdr:nvSpPr>
        <xdr:cNvPr id="368" name="円/楕円 367"/>
        <xdr:cNvSpPr/>
      </xdr:nvSpPr>
      <xdr:spPr>
        <a:xfrm>
          <a:off x="8699500" y="95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116319</xdr:rowOff>
    </xdr:from>
    <xdr:ext cx="534377" cy="259045"/>
    <xdr:sp macro="" textlink="">
      <xdr:nvSpPr>
        <xdr:cNvPr id="369" name="テキスト ボックス 368"/>
        <xdr:cNvSpPr txBox="1"/>
      </xdr:nvSpPr>
      <xdr:spPr>
        <a:xfrm>
          <a:off x="8483111" y="93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56873</xdr:rowOff>
    </xdr:from>
    <xdr:to>
      <xdr:col>11</xdr:col>
      <xdr:colOff>358775</xdr:colOff>
      <xdr:row>56</xdr:row>
      <xdr:rowOff>158473</xdr:rowOff>
    </xdr:to>
    <xdr:sp macro="" textlink="">
      <xdr:nvSpPr>
        <xdr:cNvPr id="370" name="円/楕円 369"/>
        <xdr:cNvSpPr/>
      </xdr:nvSpPr>
      <xdr:spPr>
        <a:xfrm>
          <a:off x="7810500" y="96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3550</xdr:rowOff>
    </xdr:from>
    <xdr:ext cx="534377" cy="259045"/>
    <xdr:sp macro="" textlink="">
      <xdr:nvSpPr>
        <xdr:cNvPr id="371" name="テキスト ボックス 370"/>
        <xdr:cNvSpPr txBox="1"/>
      </xdr:nvSpPr>
      <xdr:spPr>
        <a:xfrm>
          <a:off x="7594111" y="94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24652</xdr:rowOff>
    </xdr:from>
    <xdr:to>
      <xdr:col>10</xdr:col>
      <xdr:colOff>155575</xdr:colOff>
      <xdr:row>57</xdr:row>
      <xdr:rowOff>126252</xdr:rowOff>
    </xdr:to>
    <xdr:sp macro="" textlink="">
      <xdr:nvSpPr>
        <xdr:cNvPr id="372" name="円/楕円 371"/>
        <xdr:cNvSpPr/>
      </xdr:nvSpPr>
      <xdr:spPr>
        <a:xfrm>
          <a:off x="6921500" y="97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117379</xdr:rowOff>
    </xdr:from>
    <xdr:ext cx="534377" cy="259045"/>
    <xdr:sp macro="" textlink="">
      <xdr:nvSpPr>
        <xdr:cNvPr id="373" name="テキスト ボックス 372"/>
        <xdr:cNvSpPr txBox="1"/>
      </xdr:nvSpPr>
      <xdr:spPr>
        <a:xfrm>
          <a:off x="6705111" y="98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40961</xdr:rowOff>
    </xdr:from>
    <xdr:to>
      <xdr:col>15</xdr:col>
      <xdr:colOff>180975</xdr:colOff>
      <xdr:row>76</xdr:row>
      <xdr:rowOff>23310</xdr:rowOff>
    </xdr:to>
    <xdr:cxnSp macro="">
      <xdr:nvCxnSpPr>
        <xdr:cNvPr id="404" name="直線コネクタ 403"/>
        <xdr:cNvCxnSpPr/>
      </xdr:nvCxnSpPr>
      <xdr:spPr>
        <a:xfrm flipV="1">
          <a:off x="9639300" y="12042461"/>
          <a:ext cx="838200" cy="10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147439</xdr:rowOff>
    </xdr:from>
    <xdr:to>
      <xdr:col>14</xdr:col>
      <xdr:colOff>28575</xdr:colOff>
      <xdr:row>76</xdr:row>
      <xdr:rowOff>23310</xdr:rowOff>
    </xdr:to>
    <xdr:cxnSp macro="">
      <xdr:nvCxnSpPr>
        <xdr:cNvPr id="407" name="直線コネクタ 406"/>
        <xdr:cNvCxnSpPr/>
      </xdr:nvCxnSpPr>
      <xdr:spPr>
        <a:xfrm>
          <a:off x="8750300" y="13006189"/>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100757</xdr:rowOff>
    </xdr:from>
    <xdr:to>
      <xdr:col>12</xdr:col>
      <xdr:colOff>511175</xdr:colOff>
      <xdr:row>75</xdr:row>
      <xdr:rowOff>147439</xdr:rowOff>
    </xdr:to>
    <xdr:cxnSp macro="">
      <xdr:nvCxnSpPr>
        <xdr:cNvPr id="410" name="直線コネクタ 409"/>
        <xdr:cNvCxnSpPr/>
      </xdr:nvCxnSpPr>
      <xdr:spPr>
        <a:xfrm>
          <a:off x="7861300" y="12959507"/>
          <a:ext cx="889000" cy="4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15864</xdr:rowOff>
    </xdr:from>
    <xdr:to>
      <xdr:col>11</xdr:col>
      <xdr:colOff>307975</xdr:colOff>
      <xdr:row>75</xdr:row>
      <xdr:rowOff>100757</xdr:rowOff>
    </xdr:to>
    <xdr:cxnSp macro="">
      <xdr:nvCxnSpPr>
        <xdr:cNvPr id="413" name="直線コネクタ 412"/>
        <xdr:cNvCxnSpPr/>
      </xdr:nvCxnSpPr>
      <xdr:spPr>
        <a:xfrm>
          <a:off x="6972300" y="12874614"/>
          <a:ext cx="889000" cy="8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161611</xdr:rowOff>
    </xdr:from>
    <xdr:to>
      <xdr:col>15</xdr:col>
      <xdr:colOff>231775</xdr:colOff>
      <xdr:row>70</xdr:row>
      <xdr:rowOff>91761</xdr:rowOff>
    </xdr:to>
    <xdr:sp macro="" textlink="">
      <xdr:nvSpPr>
        <xdr:cNvPr id="423" name="円/楕円 422"/>
        <xdr:cNvSpPr/>
      </xdr:nvSpPr>
      <xdr:spPr>
        <a:xfrm>
          <a:off x="10426700" y="119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114638</xdr:rowOff>
    </xdr:from>
    <xdr:ext cx="534377" cy="259045"/>
    <xdr:sp macro="" textlink="">
      <xdr:nvSpPr>
        <xdr:cNvPr id="424" name="商工費該当値テキスト"/>
        <xdr:cNvSpPr txBox="1"/>
      </xdr:nvSpPr>
      <xdr:spPr>
        <a:xfrm>
          <a:off x="10528300" y="119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143960</xdr:rowOff>
    </xdr:from>
    <xdr:to>
      <xdr:col>14</xdr:col>
      <xdr:colOff>79375</xdr:colOff>
      <xdr:row>76</xdr:row>
      <xdr:rowOff>74110</xdr:rowOff>
    </xdr:to>
    <xdr:sp macro="" textlink="">
      <xdr:nvSpPr>
        <xdr:cNvPr id="425" name="円/楕円 424"/>
        <xdr:cNvSpPr/>
      </xdr:nvSpPr>
      <xdr:spPr>
        <a:xfrm>
          <a:off x="9588500" y="13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90637</xdr:rowOff>
    </xdr:from>
    <xdr:ext cx="534377" cy="259045"/>
    <xdr:sp macro="" textlink="">
      <xdr:nvSpPr>
        <xdr:cNvPr id="426" name="テキスト ボックス 425"/>
        <xdr:cNvSpPr txBox="1"/>
      </xdr:nvSpPr>
      <xdr:spPr>
        <a:xfrm>
          <a:off x="9372111" y="127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96640</xdr:rowOff>
    </xdr:from>
    <xdr:to>
      <xdr:col>12</xdr:col>
      <xdr:colOff>561975</xdr:colOff>
      <xdr:row>76</xdr:row>
      <xdr:rowOff>26789</xdr:rowOff>
    </xdr:to>
    <xdr:sp macro="" textlink="">
      <xdr:nvSpPr>
        <xdr:cNvPr id="427" name="円/楕円 426"/>
        <xdr:cNvSpPr/>
      </xdr:nvSpPr>
      <xdr:spPr>
        <a:xfrm>
          <a:off x="8699500" y="1295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43317</xdr:rowOff>
    </xdr:from>
    <xdr:ext cx="534377" cy="259045"/>
    <xdr:sp macro="" textlink="">
      <xdr:nvSpPr>
        <xdr:cNvPr id="428" name="テキスト ボックス 427"/>
        <xdr:cNvSpPr txBox="1"/>
      </xdr:nvSpPr>
      <xdr:spPr>
        <a:xfrm>
          <a:off x="8483111" y="127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49957</xdr:rowOff>
    </xdr:from>
    <xdr:to>
      <xdr:col>11</xdr:col>
      <xdr:colOff>358775</xdr:colOff>
      <xdr:row>75</xdr:row>
      <xdr:rowOff>151557</xdr:rowOff>
    </xdr:to>
    <xdr:sp macro="" textlink="">
      <xdr:nvSpPr>
        <xdr:cNvPr id="429" name="円/楕円 428"/>
        <xdr:cNvSpPr/>
      </xdr:nvSpPr>
      <xdr:spPr>
        <a:xfrm>
          <a:off x="7810500" y="129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168084</xdr:rowOff>
    </xdr:from>
    <xdr:ext cx="534377" cy="259045"/>
    <xdr:sp macro="" textlink="">
      <xdr:nvSpPr>
        <xdr:cNvPr id="430" name="テキスト ボックス 429"/>
        <xdr:cNvSpPr txBox="1"/>
      </xdr:nvSpPr>
      <xdr:spPr>
        <a:xfrm>
          <a:off x="7594111" y="126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136514</xdr:rowOff>
    </xdr:from>
    <xdr:to>
      <xdr:col>10</xdr:col>
      <xdr:colOff>155575</xdr:colOff>
      <xdr:row>75</xdr:row>
      <xdr:rowOff>66664</xdr:rowOff>
    </xdr:to>
    <xdr:sp macro="" textlink="">
      <xdr:nvSpPr>
        <xdr:cNvPr id="431" name="円/楕円 430"/>
        <xdr:cNvSpPr/>
      </xdr:nvSpPr>
      <xdr:spPr>
        <a:xfrm>
          <a:off x="6921500" y="12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83191</xdr:rowOff>
    </xdr:from>
    <xdr:ext cx="534377" cy="259045"/>
    <xdr:sp macro="" textlink="">
      <xdr:nvSpPr>
        <xdr:cNvPr id="432" name="テキスト ボックス 431"/>
        <xdr:cNvSpPr txBox="1"/>
      </xdr:nvSpPr>
      <xdr:spPr>
        <a:xfrm>
          <a:off x="6705111" y="125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118148</xdr:rowOff>
    </xdr:from>
    <xdr:to>
      <xdr:col>15</xdr:col>
      <xdr:colOff>180975</xdr:colOff>
      <xdr:row>98</xdr:row>
      <xdr:rowOff>5823</xdr:rowOff>
    </xdr:to>
    <xdr:cxnSp macro="">
      <xdr:nvCxnSpPr>
        <xdr:cNvPr id="459" name="直線コネクタ 458"/>
        <xdr:cNvCxnSpPr/>
      </xdr:nvCxnSpPr>
      <xdr:spPr>
        <a:xfrm>
          <a:off x="9639300" y="16748798"/>
          <a:ext cx="8382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118148</xdr:rowOff>
    </xdr:from>
    <xdr:to>
      <xdr:col>14</xdr:col>
      <xdr:colOff>28575</xdr:colOff>
      <xdr:row>97</xdr:row>
      <xdr:rowOff>120799</xdr:rowOff>
    </xdr:to>
    <xdr:cxnSp macro="">
      <xdr:nvCxnSpPr>
        <xdr:cNvPr id="462" name="直線コネクタ 461"/>
        <xdr:cNvCxnSpPr/>
      </xdr:nvCxnSpPr>
      <xdr:spPr>
        <a:xfrm flipV="1">
          <a:off x="8750300" y="16748798"/>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120799</xdr:rowOff>
    </xdr:from>
    <xdr:to>
      <xdr:col>12</xdr:col>
      <xdr:colOff>511175</xdr:colOff>
      <xdr:row>98</xdr:row>
      <xdr:rowOff>66594</xdr:rowOff>
    </xdr:to>
    <xdr:cxnSp macro="">
      <xdr:nvCxnSpPr>
        <xdr:cNvPr id="465" name="直線コネクタ 464"/>
        <xdr:cNvCxnSpPr/>
      </xdr:nvCxnSpPr>
      <xdr:spPr>
        <a:xfrm flipV="1">
          <a:off x="7861300" y="16751449"/>
          <a:ext cx="889000" cy="1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53994</xdr:rowOff>
    </xdr:from>
    <xdr:to>
      <xdr:col>11</xdr:col>
      <xdr:colOff>307975</xdr:colOff>
      <xdr:row>98</xdr:row>
      <xdr:rowOff>66594</xdr:rowOff>
    </xdr:to>
    <xdr:cxnSp macro="">
      <xdr:nvCxnSpPr>
        <xdr:cNvPr id="468" name="直線コネクタ 467"/>
        <xdr:cNvCxnSpPr/>
      </xdr:nvCxnSpPr>
      <xdr:spPr>
        <a:xfrm>
          <a:off x="6972300" y="16856094"/>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126473</xdr:rowOff>
    </xdr:from>
    <xdr:to>
      <xdr:col>15</xdr:col>
      <xdr:colOff>231775</xdr:colOff>
      <xdr:row>98</xdr:row>
      <xdr:rowOff>56623</xdr:rowOff>
    </xdr:to>
    <xdr:sp macro="" textlink="">
      <xdr:nvSpPr>
        <xdr:cNvPr id="478" name="円/楕円 477"/>
        <xdr:cNvSpPr/>
      </xdr:nvSpPr>
      <xdr:spPr>
        <a:xfrm>
          <a:off x="10426700" y="167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41400</xdr:rowOff>
    </xdr:from>
    <xdr:ext cx="534377" cy="259045"/>
    <xdr:sp macro="" textlink="">
      <xdr:nvSpPr>
        <xdr:cNvPr id="479" name="土木費該当値テキスト"/>
        <xdr:cNvSpPr txBox="1"/>
      </xdr:nvSpPr>
      <xdr:spPr>
        <a:xfrm>
          <a:off x="10528300" y="166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67348</xdr:rowOff>
    </xdr:from>
    <xdr:to>
      <xdr:col>14</xdr:col>
      <xdr:colOff>79375</xdr:colOff>
      <xdr:row>97</xdr:row>
      <xdr:rowOff>168948</xdr:rowOff>
    </xdr:to>
    <xdr:sp macro="" textlink="">
      <xdr:nvSpPr>
        <xdr:cNvPr id="480" name="円/楕円 479"/>
        <xdr:cNvSpPr/>
      </xdr:nvSpPr>
      <xdr:spPr>
        <a:xfrm>
          <a:off x="9588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160075</xdr:rowOff>
    </xdr:from>
    <xdr:ext cx="534377" cy="259045"/>
    <xdr:sp macro="" textlink="">
      <xdr:nvSpPr>
        <xdr:cNvPr id="481" name="テキスト ボックス 480"/>
        <xdr:cNvSpPr txBox="1"/>
      </xdr:nvSpPr>
      <xdr:spPr>
        <a:xfrm>
          <a:off x="9372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69999</xdr:rowOff>
    </xdr:from>
    <xdr:to>
      <xdr:col>12</xdr:col>
      <xdr:colOff>561975</xdr:colOff>
      <xdr:row>98</xdr:row>
      <xdr:rowOff>149</xdr:rowOff>
    </xdr:to>
    <xdr:sp macro="" textlink="">
      <xdr:nvSpPr>
        <xdr:cNvPr id="482" name="円/楕円 481"/>
        <xdr:cNvSpPr/>
      </xdr:nvSpPr>
      <xdr:spPr>
        <a:xfrm>
          <a:off x="8699500" y="167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162726</xdr:rowOff>
    </xdr:from>
    <xdr:ext cx="534377" cy="259045"/>
    <xdr:sp macro="" textlink="">
      <xdr:nvSpPr>
        <xdr:cNvPr id="483" name="テキスト ボックス 482"/>
        <xdr:cNvSpPr txBox="1"/>
      </xdr:nvSpPr>
      <xdr:spPr>
        <a:xfrm>
          <a:off x="8483111" y="1679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15794</xdr:rowOff>
    </xdr:from>
    <xdr:to>
      <xdr:col>11</xdr:col>
      <xdr:colOff>358775</xdr:colOff>
      <xdr:row>98</xdr:row>
      <xdr:rowOff>117394</xdr:rowOff>
    </xdr:to>
    <xdr:sp macro="" textlink="">
      <xdr:nvSpPr>
        <xdr:cNvPr id="484" name="円/楕円 483"/>
        <xdr:cNvSpPr/>
      </xdr:nvSpPr>
      <xdr:spPr>
        <a:xfrm>
          <a:off x="7810500" y="168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108521</xdr:rowOff>
    </xdr:from>
    <xdr:ext cx="534377" cy="259045"/>
    <xdr:sp macro="" textlink="">
      <xdr:nvSpPr>
        <xdr:cNvPr id="485" name="テキスト ボックス 484"/>
        <xdr:cNvSpPr txBox="1"/>
      </xdr:nvSpPr>
      <xdr:spPr>
        <a:xfrm>
          <a:off x="7594111" y="169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3194</xdr:rowOff>
    </xdr:from>
    <xdr:to>
      <xdr:col>10</xdr:col>
      <xdr:colOff>155575</xdr:colOff>
      <xdr:row>98</xdr:row>
      <xdr:rowOff>104794</xdr:rowOff>
    </xdr:to>
    <xdr:sp macro="" textlink="">
      <xdr:nvSpPr>
        <xdr:cNvPr id="486" name="円/楕円 485"/>
        <xdr:cNvSpPr/>
      </xdr:nvSpPr>
      <xdr:spPr>
        <a:xfrm>
          <a:off x="6921500" y="168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95921</xdr:rowOff>
    </xdr:from>
    <xdr:ext cx="534377" cy="259045"/>
    <xdr:sp macro="" textlink="">
      <xdr:nvSpPr>
        <xdr:cNvPr id="487" name="テキスト ボックス 486"/>
        <xdr:cNvSpPr txBox="1"/>
      </xdr:nvSpPr>
      <xdr:spPr>
        <a:xfrm>
          <a:off x="6705111" y="1689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16233</xdr:rowOff>
    </xdr:from>
    <xdr:to>
      <xdr:col>23</xdr:col>
      <xdr:colOff>517525</xdr:colOff>
      <xdr:row>35</xdr:row>
      <xdr:rowOff>128796</xdr:rowOff>
    </xdr:to>
    <xdr:cxnSp macro="">
      <xdr:nvCxnSpPr>
        <xdr:cNvPr id="515" name="直線コネクタ 514"/>
        <xdr:cNvCxnSpPr/>
      </xdr:nvCxnSpPr>
      <xdr:spPr>
        <a:xfrm flipV="1">
          <a:off x="15481300" y="5845533"/>
          <a:ext cx="8382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128796</xdr:rowOff>
    </xdr:from>
    <xdr:to>
      <xdr:col>22</xdr:col>
      <xdr:colOff>365125</xdr:colOff>
      <xdr:row>36</xdr:row>
      <xdr:rowOff>170309</xdr:rowOff>
    </xdr:to>
    <xdr:cxnSp macro="">
      <xdr:nvCxnSpPr>
        <xdr:cNvPr id="518" name="直線コネクタ 517"/>
        <xdr:cNvCxnSpPr/>
      </xdr:nvCxnSpPr>
      <xdr:spPr>
        <a:xfrm flipV="1">
          <a:off x="14592300" y="6129546"/>
          <a:ext cx="889000" cy="2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170309</xdr:rowOff>
    </xdr:from>
    <xdr:to>
      <xdr:col>21</xdr:col>
      <xdr:colOff>161925</xdr:colOff>
      <xdr:row>37</xdr:row>
      <xdr:rowOff>45722</xdr:rowOff>
    </xdr:to>
    <xdr:cxnSp macro="">
      <xdr:nvCxnSpPr>
        <xdr:cNvPr id="521" name="直線コネクタ 520"/>
        <xdr:cNvCxnSpPr/>
      </xdr:nvCxnSpPr>
      <xdr:spPr>
        <a:xfrm flipV="1">
          <a:off x="13703300" y="634250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45722</xdr:rowOff>
    </xdr:from>
    <xdr:to>
      <xdr:col>19</xdr:col>
      <xdr:colOff>644525</xdr:colOff>
      <xdr:row>37</xdr:row>
      <xdr:rowOff>107536</xdr:rowOff>
    </xdr:to>
    <xdr:cxnSp macro="">
      <xdr:nvCxnSpPr>
        <xdr:cNvPr id="524" name="直線コネクタ 523"/>
        <xdr:cNvCxnSpPr/>
      </xdr:nvCxnSpPr>
      <xdr:spPr>
        <a:xfrm flipV="1">
          <a:off x="12814300" y="6389372"/>
          <a:ext cx="889000" cy="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136883</xdr:rowOff>
    </xdr:from>
    <xdr:to>
      <xdr:col>23</xdr:col>
      <xdr:colOff>568325</xdr:colOff>
      <xdr:row>34</xdr:row>
      <xdr:rowOff>67033</xdr:rowOff>
    </xdr:to>
    <xdr:sp macro="" textlink="">
      <xdr:nvSpPr>
        <xdr:cNvPr id="534" name="円/楕円 533"/>
        <xdr:cNvSpPr/>
      </xdr:nvSpPr>
      <xdr:spPr>
        <a:xfrm>
          <a:off x="16268700" y="5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159760</xdr:rowOff>
    </xdr:from>
    <xdr:ext cx="534377" cy="259045"/>
    <xdr:sp macro="" textlink="">
      <xdr:nvSpPr>
        <xdr:cNvPr id="535" name="消防費該当値テキスト"/>
        <xdr:cNvSpPr txBox="1"/>
      </xdr:nvSpPr>
      <xdr:spPr>
        <a:xfrm>
          <a:off x="16370300" y="56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77996</xdr:rowOff>
    </xdr:from>
    <xdr:to>
      <xdr:col>22</xdr:col>
      <xdr:colOff>415925</xdr:colOff>
      <xdr:row>36</xdr:row>
      <xdr:rowOff>8146</xdr:rowOff>
    </xdr:to>
    <xdr:sp macro="" textlink="">
      <xdr:nvSpPr>
        <xdr:cNvPr id="536" name="円/楕円 535"/>
        <xdr:cNvSpPr/>
      </xdr:nvSpPr>
      <xdr:spPr>
        <a:xfrm>
          <a:off x="15430500" y="60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24673</xdr:rowOff>
    </xdr:from>
    <xdr:ext cx="534377" cy="259045"/>
    <xdr:sp macro="" textlink="">
      <xdr:nvSpPr>
        <xdr:cNvPr id="537" name="テキスト ボックス 536"/>
        <xdr:cNvSpPr txBox="1"/>
      </xdr:nvSpPr>
      <xdr:spPr>
        <a:xfrm>
          <a:off x="15214111" y="58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119509</xdr:rowOff>
    </xdr:from>
    <xdr:to>
      <xdr:col>21</xdr:col>
      <xdr:colOff>212725</xdr:colOff>
      <xdr:row>37</xdr:row>
      <xdr:rowOff>49659</xdr:rowOff>
    </xdr:to>
    <xdr:sp macro="" textlink="">
      <xdr:nvSpPr>
        <xdr:cNvPr id="538" name="円/楕円 537"/>
        <xdr:cNvSpPr/>
      </xdr:nvSpPr>
      <xdr:spPr>
        <a:xfrm>
          <a:off x="14541500" y="62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40786</xdr:rowOff>
    </xdr:from>
    <xdr:ext cx="534377" cy="259045"/>
    <xdr:sp macro="" textlink="">
      <xdr:nvSpPr>
        <xdr:cNvPr id="539" name="テキスト ボックス 538"/>
        <xdr:cNvSpPr txBox="1"/>
      </xdr:nvSpPr>
      <xdr:spPr>
        <a:xfrm>
          <a:off x="14325111" y="638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166372</xdr:rowOff>
    </xdr:from>
    <xdr:to>
      <xdr:col>20</xdr:col>
      <xdr:colOff>9525</xdr:colOff>
      <xdr:row>37</xdr:row>
      <xdr:rowOff>96522</xdr:rowOff>
    </xdr:to>
    <xdr:sp macro="" textlink="">
      <xdr:nvSpPr>
        <xdr:cNvPr id="540" name="円/楕円 539"/>
        <xdr:cNvSpPr/>
      </xdr:nvSpPr>
      <xdr:spPr>
        <a:xfrm>
          <a:off x="13652500" y="63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87649</xdr:rowOff>
    </xdr:from>
    <xdr:ext cx="534377" cy="259045"/>
    <xdr:sp macro="" textlink="">
      <xdr:nvSpPr>
        <xdr:cNvPr id="541" name="テキスト ボックス 540"/>
        <xdr:cNvSpPr txBox="1"/>
      </xdr:nvSpPr>
      <xdr:spPr>
        <a:xfrm>
          <a:off x="13436111" y="64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56736</xdr:rowOff>
    </xdr:from>
    <xdr:to>
      <xdr:col>18</xdr:col>
      <xdr:colOff>492125</xdr:colOff>
      <xdr:row>37</xdr:row>
      <xdr:rowOff>158336</xdr:rowOff>
    </xdr:to>
    <xdr:sp macro="" textlink="">
      <xdr:nvSpPr>
        <xdr:cNvPr id="542" name="円/楕円 541"/>
        <xdr:cNvSpPr/>
      </xdr:nvSpPr>
      <xdr:spPr>
        <a:xfrm>
          <a:off x="12763500" y="64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149463</xdr:rowOff>
    </xdr:from>
    <xdr:ext cx="534377" cy="259045"/>
    <xdr:sp macro="" textlink="">
      <xdr:nvSpPr>
        <xdr:cNvPr id="543" name="テキスト ボックス 542"/>
        <xdr:cNvSpPr txBox="1"/>
      </xdr:nvSpPr>
      <xdr:spPr>
        <a:xfrm>
          <a:off x="12547111" y="64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115839</xdr:rowOff>
    </xdr:from>
    <xdr:to>
      <xdr:col>23</xdr:col>
      <xdr:colOff>517525</xdr:colOff>
      <xdr:row>57</xdr:row>
      <xdr:rowOff>136934</xdr:rowOff>
    </xdr:to>
    <xdr:cxnSp macro="">
      <xdr:nvCxnSpPr>
        <xdr:cNvPr id="570" name="直線コネクタ 569"/>
        <xdr:cNvCxnSpPr/>
      </xdr:nvCxnSpPr>
      <xdr:spPr>
        <a:xfrm flipV="1">
          <a:off x="15481300" y="9888489"/>
          <a:ext cx="8382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136934</xdr:rowOff>
    </xdr:from>
    <xdr:to>
      <xdr:col>22</xdr:col>
      <xdr:colOff>365125</xdr:colOff>
      <xdr:row>57</xdr:row>
      <xdr:rowOff>148835</xdr:rowOff>
    </xdr:to>
    <xdr:cxnSp macro="">
      <xdr:nvCxnSpPr>
        <xdr:cNvPr id="573" name="直線コネクタ 572"/>
        <xdr:cNvCxnSpPr/>
      </xdr:nvCxnSpPr>
      <xdr:spPr>
        <a:xfrm flipV="1">
          <a:off x="14592300" y="9909584"/>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148597</xdr:rowOff>
    </xdr:from>
    <xdr:to>
      <xdr:col>21</xdr:col>
      <xdr:colOff>161925</xdr:colOff>
      <xdr:row>57</xdr:row>
      <xdr:rowOff>148835</xdr:rowOff>
    </xdr:to>
    <xdr:cxnSp macro="">
      <xdr:nvCxnSpPr>
        <xdr:cNvPr id="576" name="直線コネクタ 575"/>
        <xdr:cNvCxnSpPr/>
      </xdr:nvCxnSpPr>
      <xdr:spPr>
        <a:xfrm>
          <a:off x="13703300" y="9921247"/>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140582</xdr:rowOff>
    </xdr:from>
    <xdr:to>
      <xdr:col>19</xdr:col>
      <xdr:colOff>644525</xdr:colOff>
      <xdr:row>57</xdr:row>
      <xdr:rowOff>148597</xdr:rowOff>
    </xdr:to>
    <xdr:cxnSp macro="">
      <xdr:nvCxnSpPr>
        <xdr:cNvPr id="579" name="直線コネクタ 578"/>
        <xdr:cNvCxnSpPr/>
      </xdr:nvCxnSpPr>
      <xdr:spPr>
        <a:xfrm>
          <a:off x="12814300" y="9913232"/>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65039</xdr:rowOff>
    </xdr:from>
    <xdr:to>
      <xdr:col>23</xdr:col>
      <xdr:colOff>568325</xdr:colOff>
      <xdr:row>57</xdr:row>
      <xdr:rowOff>166639</xdr:rowOff>
    </xdr:to>
    <xdr:sp macro="" textlink="">
      <xdr:nvSpPr>
        <xdr:cNvPr id="589" name="円/楕円 588"/>
        <xdr:cNvSpPr/>
      </xdr:nvSpPr>
      <xdr:spPr>
        <a:xfrm>
          <a:off x="16268700" y="9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151416</xdr:rowOff>
    </xdr:from>
    <xdr:ext cx="534377" cy="259045"/>
    <xdr:sp macro="" textlink="">
      <xdr:nvSpPr>
        <xdr:cNvPr id="590" name="教育費該当値テキスト"/>
        <xdr:cNvSpPr txBox="1"/>
      </xdr:nvSpPr>
      <xdr:spPr>
        <a:xfrm>
          <a:off x="16370300" y="97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86134</xdr:rowOff>
    </xdr:from>
    <xdr:to>
      <xdr:col>22</xdr:col>
      <xdr:colOff>415925</xdr:colOff>
      <xdr:row>58</xdr:row>
      <xdr:rowOff>16284</xdr:rowOff>
    </xdr:to>
    <xdr:sp macro="" textlink="">
      <xdr:nvSpPr>
        <xdr:cNvPr id="591" name="円/楕円 590"/>
        <xdr:cNvSpPr/>
      </xdr:nvSpPr>
      <xdr:spPr>
        <a:xfrm>
          <a:off x="15430500" y="98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7411</xdr:rowOff>
    </xdr:from>
    <xdr:ext cx="534377" cy="259045"/>
    <xdr:sp macro="" textlink="">
      <xdr:nvSpPr>
        <xdr:cNvPr id="592" name="テキスト ボックス 591"/>
        <xdr:cNvSpPr txBox="1"/>
      </xdr:nvSpPr>
      <xdr:spPr>
        <a:xfrm>
          <a:off x="15214111" y="995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98035</xdr:rowOff>
    </xdr:from>
    <xdr:to>
      <xdr:col>21</xdr:col>
      <xdr:colOff>212725</xdr:colOff>
      <xdr:row>58</xdr:row>
      <xdr:rowOff>28185</xdr:rowOff>
    </xdr:to>
    <xdr:sp macro="" textlink="">
      <xdr:nvSpPr>
        <xdr:cNvPr id="593" name="円/楕円 592"/>
        <xdr:cNvSpPr/>
      </xdr:nvSpPr>
      <xdr:spPr>
        <a:xfrm>
          <a:off x="14541500" y="98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19312</xdr:rowOff>
    </xdr:from>
    <xdr:ext cx="534377" cy="259045"/>
    <xdr:sp macro="" textlink="">
      <xdr:nvSpPr>
        <xdr:cNvPr id="594" name="テキスト ボックス 593"/>
        <xdr:cNvSpPr txBox="1"/>
      </xdr:nvSpPr>
      <xdr:spPr>
        <a:xfrm>
          <a:off x="14325111" y="996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97797</xdr:rowOff>
    </xdr:from>
    <xdr:to>
      <xdr:col>20</xdr:col>
      <xdr:colOff>9525</xdr:colOff>
      <xdr:row>58</xdr:row>
      <xdr:rowOff>27947</xdr:rowOff>
    </xdr:to>
    <xdr:sp macro="" textlink="">
      <xdr:nvSpPr>
        <xdr:cNvPr id="595" name="円/楕円 594"/>
        <xdr:cNvSpPr/>
      </xdr:nvSpPr>
      <xdr:spPr>
        <a:xfrm>
          <a:off x="13652500" y="98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19074</xdr:rowOff>
    </xdr:from>
    <xdr:ext cx="534377" cy="259045"/>
    <xdr:sp macro="" textlink="">
      <xdr:nvSpPr>
        <xdr:cNvPr id="596" name="テキスト ボックス 595"/>
        <xdr:cNvSpPr txBox="1"/>
      </xdr:nvSpPr>
      <xdr:spPr>
        <a:xfrm>
          <a:off x="13436111" y="99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89782</xdr:rowOff>
    </xdr:from>
    <xdr:to>
      <xdr:col>18</xdr:col>
      <xdr:colOff>492125</xdr:colOff>
      <xdr:row>58</xdr:row>
      <xdr:rowOff>19932</xdr:rowOff>
    </xdr:to>
    <xdr:sp macro="" textlink="">
      <xdr:nvSpPr>
        <xdr:cNvPr id="597" name="円/楕円 596"/>
        <xdr:cNvSpPr/>
      </xdr:nvSpPr>
      <xdr:spPr>
        <a:xfrm>
          <a:off x="12763500" y="98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11059</xdr:rowOff>
    </xdr:from>
    <xdr:ext cx="534377" cy="259045"/>
    <xdr:sp macro="" textlink="">
      <xdr:nvSpPr>
        <xdr:cNvPr id="598" name="テキスト ボックス 597"/>
        <xdr:cNvSpPr txBox="1"/>
      </xdr:nvSpPr>
      <xdr:spPr>
        <a:xfrm>
          <a:off x="12547111" y="99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165405</xdr:rowOff>
    </xdr:from>
    <xdr:to>
      <xdr:col>23</xdr:col>
      <xdr:colOff>517525</xdr:colOff>
      <xdr:row>79</xdr:row>
      <xdr:rowOff>33922</xdr:rowOff>
    </xdr:to>
    <xdr:cxnSp macro="">
      <xdr:nvCxnSpPr>
        <xdr:cNvPr id="627" name="直線コネクタ 626"/>
        <xdr:cNvCxnSpPr/>
      </xdr:nvCxnSpPr>
      <xdr:spPr>
        <a:xfrm flipV="1">
          <a:off x="15481300" y="13538505"/>
          <a:ext cx="8382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52781</xdr:rowOff>
    </xdr:from>
    <xdr:to>
      <xdr:col>22</xdr:col>
      <xdr:colOff>365125</xdr:colOff>
      <xdr:row>79</xdr:row>
      <xdr:rowOff>33922</xdr:rowOff>
    </xdr:to>
    <xdr:cxnSp macro="">
      <xdr:nvCxnSpPr>
        <xdr:cNvPr id="630" name="直線コネクタ 629"/>
        <xdr:cNvCxnSpPr/>
      </xdr:nvCxnSpPr>
      <xdr:spPr>
        <a:xfrm>
          <a:off x="14592300" y="13254431"/>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102299</xdr:rowOff>
    </xdr:from>
    <xdr:to>
      <xdr:col>21</xdr:col>
      <xdr:colOff>161925</xdr:colOff>
      <xdr:row>77</xdr:row>
      <xdr:rowOff>52781</xdr:rowOff>
    </xdr:to>
    <xdr:cxnSp macro="">
      <xdr:nvCxnSpPr>
        <xdr:cNvPr id="633" name="直線コネクタ 632"/>
        <xdr:cNvCxnSpPr/>
      </xdr:nvCxnSpPr>
      <xdr:spPr>
        <a:xfrm>
          <a:off x="13703300" y="13132499"/>
          <a:ext cx="8890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5" name="テキスト ボックス 634"/>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102299</xdr:rowOff>
    </xdr:from>
    <xdr:to>
      <xdr:col>19</xdr:col>
      <xdr:colOff>644525</xdr:colOff>
      <xdr:row>78</xdr:row>
      <xdr:rowOff>152718</xdr:rowOff>
    </xdr:to>
    <xdr:cxnSp macro="">
      <xdr:nvCxnSpPr>
        <xdr:cNvPr id="636" name="直線コネクタ 635"/>
        <xdr:cNvCxnSpPr/>
      </xdr:nvCxnSpPr>
      <xdr:spPr>
        <a:xfrm flipV="1">
          <a:off x="12814300" y="13132499"/>
          <a:ext cx="889000" cy="3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38" name="テキスト ボックス 637"/>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114605</xdr:rowOff>
    </xdr:from>
    <xdr:to>
      <xdr:col>23</xdr:col>
      <xdr:colOff>568325</xdr:colOff>
      <xdr:row>79</xdr:row>
      <xdr:rowOff>44755</xdr:rowOff>
    </xdr:to>
    <xdr:sp macro="" textlink="">
      <xdr:nvSpPr>
        <xdr:cNvPr id="646" name="円/楕円 645"/>
        <xdr:cNvSpPr/>
      </xdr:nvSpPr>
      <xdr:spPr>
        <a:xfrm>
          <a:off x="162687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29532</xdr:rowOff>
    </xdr:from>
    <xdr:ext cx="469744" cy="259045"/>
    <xdr:sp macro="" textlink="">
      <xdr:nvSpPr>
        <xdr:cNvPr id="647" name="災害復旧費該当値テキスト"/>
        <xdr:cNvSpPr txBox="1"/>
      </xdr:nvSpPr>
      <xdr:spPr>
        <a:xfrm>
          <a:off x="16370300" y="134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154572</xdr:rowOff>
    </xdr:from>
    <xdr:to>
      <xdr:col>22</xdr:col>
      <xdr:colOff>415925</xdr:colOff>
      <xdr:row>79</xdr:row>
      <xdr:rowOff>84722</xdr:rowOff>
    </xdr:to>
    <xdr:sp macro="" textlink="">
      <xdr:nvSpPr>
        <xdr:cNvPr id="648" name="円/楕円 647"/>
        <xdr:cNvSpPr/>
      </xdr:nvSpPr>
      <xdr:spPr>
        <a:xfrm>
          <a:off x="15430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75849</xdr:rowOff>
    </xdr:from>
    <xdr:ext cx="378565" cy="259045"/>
    <xdr:sp macro="" textlink="">
      <xdr:nvSpPr>
        <xdr:cNvPr id="649" name="テキスト ボックス 648"/>
        <xdr:cNvSpPr txBox="1"/>
      </xdr:nvSpPr>
      <xdr:spPr>
        <a:xfrm>
          <a:off x="15292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1981</xdr:rowOff>
    </xdr:from>
    <xdr:to>
      <xdr:col>21</xdr:col>
      <xdr:colOff>212725</xdr:colOff>
      <xdr:row>77</xdr:row>
      <xdr:rowOff>103581</xdr:rowOff>
    </xdr:to>
    <xdr:sp macro="" textlink="">
      <xdr:nvSpPr>
        <xdr:cNvPr id="650" name="円/楕円 649"/>
        <xdr:cNvSpPr/>
      </xdr:nvSpPr>
      <xdr:spPr>
        <a:xfrm>
          <a:off x="145415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120108</xdr:rowOff>
    </xdr:from>
    <xdr:ext cx="534377" cy="259045"/>
    <xdr:sp macro="" textlink="">
      <xdr:nvSpPr>
        <xdr:cNvPr id="651" name="テキスト ボックス 650"/>
        <xdr:cNvSpPr txBox="1"/>
      </xdr:nvSpPr>
      <xdr:spPr>
        <a:xfrm>
          <a:off x="14325111" y="12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51499</xdr:rowOff>
    </xdr:from>
    <xdr:to>
      <xdr:col>20</xdr:col>
      <xdr:colOff>9525</xdr:colOff>
      <xdr:row>76</xdr:row>
      <xdr:rowOff>153099</xdr:rowOff>
    </xdr:to>
    <xdr:sp macro="" textlink="">
      <xdr:nvSpPr>
        <xdr:cNvPr id="652" name="円/楕円 651"/>
        <xdr:cNvSpPr/>
      </xdr:nvSpPr>
      <xdr:spPr>
        <a:xfrm>
          <a:off x="13652500" y="130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169625</xdr:rowOff>
    </xdr:from>
    <xdr:ext cx="534377" cy="259045"/>
    <xdr:sp macro="" textlink="">
      <xdr:nvSpPr>
        <xdr:cNvPr id="653" name="テキスト ボックス 652"/>
        <xdr:cNvSpPr txBox="1"/>
      </xdr:nvSpPr>
      <xdr:spPr>
        <a:xfrm>
          <a:off x="13436111" y="128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101918</xdr:rowOff>
    </xdr:from>
    <xdr:to>
      <xdr:col>18</xdr:col>
      <xdr:colOff>492125</xdr:colOff>
      <xdr:row>79</xdr:row>
      <xdr:rowOff>32068</xdr:rowOff>
    </xdr:to>
    <xdr:sp macro="" textlink="">
      <xdr:nvSpPr>
        <xdr:cNvPr id="654" name="円/楕円 653"/>
        <xdr:cNvSpPr/>
      </xdr:nvSpPr>
      <xdr:spPr>
        <a:xfrm>
          <a:off x="12763500" y="134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23195</xdr:rowOff>
    </xdr:from>
    <xdr:ext cx="469744" cy="259045"/>
    <xdr:sp macro="" textlink="">
      <xdr:nvSpPr>
        <xdr:cNvPr id="655" name="テキスト ボックス 654"/>
        <xdr:cNvSpPr txBox="1"/>
      </xdr:nvSpPr>
      <xdr:spPr>
        <a:xfrm>
          <a:off x="12579427" y="135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29583</xdr:rowOff>
    </xdr:from>
    <xdr:to>
      <xdr:col>23</xdr:col>
      <xdr:colOff>517525</xdr:colOff>
      <xdr:row>96</xdr:row>
      <xdr:rowOff>11906</xdr:rowOff>
    </xdr:to>
    <xdr:cxnSp macro="">
      <xdr:nvCxnSpPr>
        <xdr:cNvPr id="680" name="直線コネクタ 679"/>
        <xdr:cNvCxnSpPr/>
      </xdr:nvCxnSpPr>
      <xdr:spPr>
        <a:xfrm>
          <a:off x="15481300" y="16317333"/>
          <a:ext cx="838200" cy="15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29583</xdr:rowOff>
    </xdr:from>
    <xdr:to>
      <xdr:col>22</xdr:col>
      <xdr:colOff>365125</xdr:colOff>
      <xdr:row>96</xdr:row>
      <xdr:rowOff>41974</xdr:rowOff>
    </xdr:to>
    <xdr:cxnSp macro="">
      <xdr:nvCxnSpPr>
        <xdr:cNvPr id="683" name="直線コネクタ 682"/>
        <xdr:cNvCxnSpPr/>
      </xdr:nvCxnSpPr>
      <xdr:spPr>
        <a:xfrm flipV="1">
          <a:off x="14592300" y="16317333"/>
          <a:ext cx="889000" cy="1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41974</xdr:rowOff>
    </xdr:from>
    <xdr:to>
      <xdr:col>21</xdr:col>
      <xdr:colOff>161925</xdr:colOff>
      <xdr:row>96</xdr:row>
      <xdr:rowOff>52907</xdr:rowOff>
    </xdr:to>
    <xdr:cxnSp macro="">
      <xdr:nvCxnSpPr>
        <xdr:cNvPr id="686" name="直線コネクタ 685"/>
        <xdr:cNvCxnSpPr/>
      </xdr:nvCxnSpPr>
      <xdr:spPr>
        <a:xfrm flipV="1">
          <a:off x="13703300" y="16501174"/>
          <a:ext cx="8890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158445</xdr:rowOff>
    </xdr:from>
    <xdr:to>
      <xdr:col>19</xdr:col>
      <xdr:colOff>644525</xdr:colOff>
      <xdr:row>96</xdr:row>
      <xdr:rowOff>52907</xdr:rowOff>
    </xdr:to>
    <xdr:cxnSp macro="">
      <xdr:nvCxnSpPr>
        <xdr:cNvPr id="689" name="直線コネクタ 688"/>
        <xdr:cNvCxnSpPr/>
      </xdr:nvCxnSpPr>
      <xdr:spPr>
        <a:xfrm>
          <a:off x="12814300" y="16446195"/>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132556</xdr:rowOff>
    </xdr:from>
    <xdr:to>
      <xdr:col>23</xdr:col>
      <xdr:colOff>568325</xdr:colOff>
      <xdr:row>96</xdr:row>
      <xdr:rowOff>62706</xdr:rowOff>
    </xdr:to>
    <xdr:sp macro="" textlink="">
      <xdr:nvSpPr>
        <xdr:cNvPr id="699" name="円/楕円 698"/>
        <xdr:cNvSpPr/>
      </xdr:nvSpPr>
      <xdr:spPr>
        <a:xfrm>
          <a:off x="16268700" y="164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110983</xdr:rowOff>
    </xdr:from>
    <xdr:ext cx="534377" cy="259045"/>
    <xdr:sp macro="" textlink="">
      <xdr:nvSpPr>
        <xdr:cNvPr id="700" name="公債費該当値テキスト"/>
        <xdr:cNvSpPr txBox="1"/>
      </xdr:nvSpPr>
      <xdr:spPr>
        <a:xfrm>
          <a:off x="16370300" y="1639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150233</xdr:rowOff>
    </xdr:from>
    <xdr:to>
      <xdr:col>22</xdr:col>
      <xdr:colOff>415925</xdr:colOff>
      <xdr:row>95</xdr:row>
      <xdr:rowOff>80383</xdr:rowOff>
    </xdr:to>
    <xdr:sp macro="" textlink="">
      <xdr:nvSpPr>
        <xdr:cNvPr id="701" name="円/楕円 700"/>
        <xdr:cNvSpPr/>
      </xdr:nvSpPr>
      <xdr:spPr>
        <a:xfrm>
          <a:off x="15430500" y="162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96910</xdr:rowOff>
    </xdr:from>
    <xdr:ext cx="534377" cy="259045"/>
    <xdr:sp macro="" textlink="">
      <xdr:nvSpPr>
        <xdr:cNvPr id="702" name="テキスト ボックス 701"/>
        <xdr:cNvSpPr txBox="1"/>
      </xdr:nvSpPr>
      <xdr:spPr>
        <a:xfrm>
          <a:off x="15214111" y="160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162624</xdr:rowOff>
    </xdr:from>
    <xdr:to>
      <xdr:col>21</xdr:col>
      <xdr:colOff>212725</xdr:colOff>
      <xdr:row>96</xdr:row>
      <xdr:rowOff>92774</xdr:rowOff>
    </xdr:to>
    <xdr:sp macro="" textlink="">
      <xdr:nvSpPr>
        <xdr:cNvPr id="703" name="円/楕円 702"/>
        <xdr:cNvSpPr/>
      </xdr:nvSpPr>
      <xdr:spPr>
        <a:xfrm>
          <a:off x="14541500" y="16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83901</xdr:rowOff>
    </xdr:from>
    <xdr:ext cx="534377" cy="259045"/>
    <xdr:sp macro="" textlink="">
      <xdr:nvSpPr>
        <xdr:cNvPr id="704" name="テキスト ボックス 703"/>
        <xdr:cNvSpPr txBox="1"/>
      </xdr:nvSpPr>
      <xdr:spPr>
        <a:xfrm>
          <a:off x="14325111" y="165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2107</xdr:rowOff>
    </xdr:from>
    <xdr:to>
      <xdr:col>20</xdr:col>
      <xdr:colOff>9525</xdr:colOff>
      <xdr:row>96</xdr:row>
      <xdr:rowOff>103707</xdr:rowOff>
    </xdr:to>
    <xdr:sp macro="" textlink="">
      <xdr:nvSpPr>
        <xdr:cNvPr id="705" name="円/楕円 704"/>
        <xdr:cNvSpPr/>
      </xdr:nvSpPr>
      <xdr:spPr>
        <a:xfrm>
          <a:off x="13652500" y="164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94834</xdr:rowOff>
    </xdr:from>
    <xdr:ext cx="534377" cy="259045"/>
    <xdr:sp macro="" textlink="">
      <xdr:nvSpPr>
        <xdr:cNvPr id="706" name="テキスト ボックス 705"/>
        <xdr:cNvSpPr txBox="1"/>
      </xdr:nvSpPr>
      <xdr:spPr>
        <a:xfrm>
          <a:off x="13436111" y="165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107645</xdr:rowOff>
    </xdr:from>
    <xdr:to>
      <xdr:col>18</xdr:col>
      <xdr:colOff>492125</xdr:colOff>
      <xdr:row>96</xdr:row>
      <xdr:rowOff>37795</xdr:rowOff>
    </xdr:to>
    <xdr:sp macro="" textlink="">
      <xdr:nvSpPr>
        <xdr:cNvPr id="707" name="円/楕円 706"/>
        <xdr:cNvSpPr/>
      </xdr:nvSpPr>
      <xdr:spPr>
        <a:xfrm>
          <a:off x="12763500" y="163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28922</xdr:rowOff>
    </xdr:from>
    <xdr:ext cx="534377" cy="259045"/>
    <xdr:sp macro="" textlink="">
      <xdr:nvSpPr>
        <xdr:cNvPr id="708" name="テキスト ボックス 707"/>
        <xdr:cNvSpPr txBox="1"/>
      </xdr:nvSpPr>
      <xdr:spPr>
        <a:xfrm>
          <a:off x="12547111" y="164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50393</xdr:rowOff>
    </xdr:from>
    <xdr:to>
      <xdr:col>32</xdr:col>
      <xdr:colOff>187325</xdr:colOff>
      <xdr:row>39</xdr:row>
      <xdr:rowOff>44450</xdr:rowOff>
    </xdr:to>
    <xdr:cxnSp macro="">
      <xdr:nvCxnSpPr>
        <xdr:cNvPr id="737" name="直線コネクタ 736"/>
        <xdr:cNvCxnSpPr/>
      </xdr:nvCxnSpPr>
      <xdr:spPr>
        <a:xfrm>
          <a:off x="21323300" y="5708243"/>
          <a:ext cx="838200" cy="10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50393</xdr:rowOff>
    </xdr:from>
    <xdr:to>
      <xdr:col>31</xdr:col>
      <xdr:colOff>34925</xdr:colOff>
      <xdr:row>39</xdr:row>
      <xdr:rowOff>44450</xdr:rowOff>
    </xdr:to>
    <xdr:cxnSp macro="">
      <xdr:nvCxnSpPr>
        <xdr:cNvPr id="740" name="直線コネクタ 739"/>
        <xdr:cNvCxnSpPr/>
      </xdr:nvCxnSpPr>
      <xdr:spPr>
        <a:xfrm flipV="1">
          <a:off x="20434300" y="5708243"/>
          <a:ext cx="889000" cy="10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19093</xdr:rowOff>
    </xdr:from>
    <xdr:ext cx="378565" cy="259045"/>
    <xdr:sp macro="" textlink="">
      <xdr:nvSpPr>
        <xdr:cNvPr id="742" name="テキスト ボックス 741"/>
        <xdr:cNvSpPr txBox="1"/>
      </xdr:nvSpPr>
      <xdr:spPr>
        <a:xfrm>
          <a:off x="21134017" y="6705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44374</xdr:rowOff>
    </xdr:from>
    <xdr:to>
      <xdr:col>29</xdr:col>
      <xdr:colOff>517525</xdr:colOff>
      <xdr:row>39</xdr:row>
      <xdr:rowOff>44450</xdr:rowOff>
    </xdr:to>
    <xdr:cxnSp macro="">
      <xdr:nvCxnSpPr>
        <xdr:cNvPr id="743" name="直線コネクタ 742"/>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44374</xdr:rowOff>
    </xdr:from>
    <xdr:to>
      <xdr:col>28</xdr:col>
      <xdr:colOff>314325</xdr:colOff>
      <xdr:row>39</xdr:row>
      <xdr:rowOff>44450</xdr:rowOff>
    </xdr:to>
    <xdr:cxnSp macro="">
      <xdr:nvCxnSpPr>
        <xdr:cNvPr id="746" name="直線コネクタ 745"/>
        <xdr:cNvCxnSpPr/>
      </xdr:nvCxnSpPr>
      <xdr:spPr>
        <a:xfrm flipV="1">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171043</xdr:rowOff>
    </xdr:from>
    <xdr:to>
      <xdr:col>31</xdr:col>
      <xdr:colOff>85725</xdr:colOff>
      <xdr:row>33</xdr:row>
      <xdr:rowOff>101193</xdr:rowOff>
    </xdr:to>
    <xdr:sp macro="" textlink="">
      <xdr:nvSpPr>
        <xdr:cNvPr id="758" name="円/楕円 757"/>
        <xdr:cNvSpPr/>
      </xdr:nvSpPr>
      <xdr:spPr>
        <a:xfrm>
          <a:off x="21272500" y="56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117720</xdr:rowOff>
    </xdr:from>
    <xdr:ext cx="534377" cy="259045"/>
    <xdr:sp macro="" textlink="">
      <xdr:nvSpPr>
        <xdr:cNvPr id="759" name="テキスト ボックス 758"/>
        <xdr:cNvSpPr txBox="1"/>
      </xdr:nvSpPr>
      <xdr:spPr>
        <a:xfrm>
          <a:off x="21056111" y="54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165024</xdr:rowOff>
    </xdr:from>
    <xdr:to>
      <xdr:col>28</xdr:col>
      <xdr:colOff>365125</xdr:colOff>
      <xdr:row>39</xdr:row>
      <xdr:rowOff>95174</xdr:rowOff>
    </xdr:to>
    <xdr:sp macro="" textlink="">
      <xdr:nvSpPr>
        <xdr:cNvPr id="762" name="円/楕円 761"/>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86301</xdr:rowOff>
    </xdr:from>
    <xdr:ext cx="249299" cy="259045"/>
    <xdr:sp macro="" textlink="">
      <xdr:nvSpPr>
        <xdr:cNvPr id="763" name="テキスト ボックス 762"/>
        <xdr:cNvSpPr txBox="1"/>
      </xdr:nvSpPr>
      <xdr:spPr>
        <a:xfrm>
          <a:off x="19420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・歳出決算総額は、住民一人当たり８７２，０７８円となっている。</a:t>
          </a:r>
          <a:endParaRPr kumimoji="1" lang="en-US" altLang="ja-JP" sz="1300">
            <a:latin typeface="ＭＳ Ｐゴシック"/>
          </a:endParaRPr>
        </a:p>
        <a:p>
          <a:r>
            <a:rPr kumimoji="1" lang="ja-JP" altLang="en-US" sz="1300">
              <a:latin typeface="ＭＳ Ｐゴシック"/>
            </a:rPr>
            <a:t>・総務費は、住民一人当たり３２３，６２１円となっており、類似団体と比較すると１５２，６５７円で大幅に上回っている。これは、財政調整基金、ふるさと応援基金、公共施設解体基金の積立金で、類似団体内で４位となっている。</a:t>
          </a:r>
          <a:endParaRPr kumimoji="1" lang="en-US" altLang="ja-JP" sz="1300">
            <a:latin typeface="ＭＳ Ｐゴシック"/>
          </a:endParaRPr>
        </a:p>
        <a:p>
          <a:r>
            <a:rPr kumimoji="1" lang="ja-JP" altLang="en-US" sz="1300">
              <a:latin typeface="ＭＳ Ｐゴシック"/>
            </a:rPr>
            <a:t>・商工費は、住民一人当たり９８，０４７円となっており、類似団体内で１位となっている。これは、ふるさと納税の業務の充実を図るため、ふるさと納税専属の係を商工部門に新設したため、大幅に上回っているものである。</a:t>
          </a:r>
          <a:endParaRPr kumimoji="1" lang="en-US" altLang="ja-JP" sz="1300">
            <a:latin typeface="ＭＳ Ｐゴシック"/>
          </a:endParaRPr>
        </a:p>
        <a:p>
          <a:r>
            <a:rPr kumimoji="1" lang="ja-JP" altLang="en-US" sz="1300">
              <a:latin typeface="ＭＳ Ｐゴシック"/>
            </a:rPr>
            <a:t>・消防費は、住民一人当たり５５，４０１円となっており、類似団体と比較すると２０，８９２円上回っている。これは、津波浸水区域からの消防団詰所移転事業などにより増加しているものである。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人口減少による税収減に備えるとともに、インフラや公共施設の老朽化対策等に係る経費の増大に対応するため、決算剰余金を中心に積み立てており、平成２８年度も最終的には取り崩しを行わなかったため、残高が増え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実質単年度収支については、前年比１３．５４ポイントの減となっているが、これは平成２７年度に行った町債の繰上償還等が主な要因である。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今後も事務事業の見直し・歳出の合理化等行政改革を推進し、健全な行財政運営に努めていく。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一般会計をはじめ、全ての会計において資金不足は発生していない。また、実質赤字比率と連結実質赤字比率もなく、現状では各会計とも良好な財政運営を行っている。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国民健康保険特別会計や介護保険特別会計は、一般会計からの繰入金の増加が見込まれるため、保険料の適正化・保健予防事業の更なる強化に努めて行く。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水道事業会計は、施設の耐震化・老朽化などにより多額の資金が必要となるため、料金の見直しが必要となっている。ダウンサイジングによる経費の削減を検討していく。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温泉事業会計は、使用量が減少している中、現在のポンプは過大のため、インバーター制御版の導入によりポンプの省エネルギー化を図り、動力費等の削減に努めて行く。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23069_&#35199;&#20234;&#35910;&#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3.4</v>
          </cell>
        </row>
        <row r="75">
          <cell r="K75">
            <v>11</v>
          </cell>
          <cell r="L75">
            <v>7.5</v>
          </cell>
          <cell r="M75">
            <v>4.9000000000000004</v>
          </cell>
          <cell r="N75">
            <v>3.3</v>
          </cell>
          <cell r="O75">
            <v>2.5</v>
          </cell>
        </row>
        <row r="77">
          <cell r="G77" t="str">
            <v>類似団体内平均値</v>
          </cell>
          <cell r="K77">
            <v>28.4</v>
          </cell>
          <cell r="L77">
            <v>20.5</v>
          </cell>
          <cell r="M77">
            <v>17.899999999999999</v>
          </cell>
          <cell r="N77">
            <v>27</v>
          </cell>
          <cell r="O77">
            <v>25.4</v>
          </cell>
        </row>
        <row r="79">
          <cell r="K79">
            <v>11.4</v>
          </cell>
          <cell r="L79">
            <v>10.5</v>
          </cell>
          <cell r="M79">
            <v>9.5</v>
          </cell>
          <cell r="N79">
            <v>8.6999999999999993</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7813210</v>
      </c>
      <c r="BO4" s="381"/>
      <c r="BP4" s="381"/>
      <c r="BQ4" s="381"/>
      <c r="BR4" s="381"/>
      <c r="BS4" s="381"/>
      <c r="BT4" s="381"/>
      <c r="BU4" s="382"/>
      <c r="BV4" s="380">
        <v>8385683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v>
      </c>
      <c r="CU4" s="387"/>
      <c r="CV4" s="387"/>
      <c r="CW4" s="387"/>
      <c r="CX4" s="387"/>
      <c r="CY4" s="387"/>
      <c r="CZ4" s="387"/>
      <c r="DA4" s="388"/>
      <c r="DB4" s="386">
        <v>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7339407</v>
      </c>
      <c r="BO5" s="418"/>
      <c r="BP5" s="418"/>
      <c r="BQ5" s="418"/>
      <c r="BR5" s="418"/>
      <c r="BS5" s="418"/>
      <c r="BT5" s="418"/>
      <c r="BU5" s="419"/>
      <c r="BV5" s="417">
        <v>7911530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77.5</v>
      </c>
      <c r="CU5" s="415"/>
      <c r="CV5" s="415"/>
      <c r="CW5" s="415"/>
      <c r="CX5" s="415"/>
      <c r="CY5" s="415"/>
      <c r="CZ5" s="415"/>
      <c r="DA5" s="416"/>
      <c r="DB5" s="414">
        <v>83.3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473803</v>
      </c>
      <c r="BO6" s="418"/>
      <c r="BP6" s="418"/>
      <c r="BQ6" s="418"/>
      <c r="BR6" s="418"/>
      <c r="BS6" s="418"/>
      <c r="BT6" s="418"/>
      <c r="BU6" s="419"/>
      <c r="BV6" s="417">
        <v>474153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81.2</v>
      </c>
      <c r="CU6" s="455"/>
      <c r="CV6" s="455"/>
      <c r="CW6" s="455"/>
      <c r="CX6" s="455"/>
      <c r="CY6" s="455"/>
      <c r="CZ6" s="455"/>
      <c r="DA6" s="456"/>
      <c r="DB6" s="454">
        <v>88.1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183187</v>
      </c>
      <c r="BO7" s="418"/>
      <c r="BP7" s="418"/>
      <c r="BQ7" s="418"/>
      <c r="BR7" s="418"/>
      <c r="BS7" s="418"/>
      <c r="BT7" s="418"/>
      <c r="BU7" s="419"/>
      <c r="BV7" s="417">
        <v>188806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3570216</v>
      </c>
      <c r="CU7" s="418"/>
      <c r="CV7" s="418"/>
      <c r="CW7" s="418"/>
      <c r="CX7" s="418"/>
      <c r="CY7" s="418"/>
      <c r="CZ7" s="418"/>
      <c r="DA7" s="419"/>
      <c r="DB7" s="417">
        <v>3588348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290616</v>
      </c>
      <c r="BO8" s="418"/>
      <c r="BP8" s="418"/>
      <c r="BQ8" s="418"/>
      <c r="BR8" s="418"/>
      <c r="BS8" s="418"/>
      <c r="BT8" s="418"/>
      <c r="BU8" s="419"/>
      <c r="BV8" s="417">
        <v>285347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8234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5269</v>
      </c>
      <c r="BO9" s="418"/>
      <c r="BP9" s="418"/>
      <c r="BQ9" s="418"/>
      <c r="BR9" s="418"/>
      <c r="BS9" s="418"/>
      <c r="BT9" s="418"/>
      <c r="BU9" s="419"/>
      <c r="BV9" s="417">
        <v>37658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11.7</v>
      </c>
      <c r="CU9" s="415"/>
      <c r="CV9" s="415"/>
      <c r="CW9" s="415"/>
      <c r="CX9" s="415"/>
      <c r="CY9" s="415"/>
      <c r="CZ9" s="415"/>
      <c r="DA9" s="416"/>
      <c r="DB9" s="414">
        <v>16.399999999999999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9469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256803</v>
      </c>
      <c r="BO10" s="418"/>
      <c r="BP10" s="418"/>
      <c r="BQ10" s="418"/>
      <c r="BR10" s="418"/>
      <c r="BS10" s="418"/>
      <c r="BT10" s="418"/>
      <c r="BU10" s="419"/>
      <c r="BV10" s="417">
        <v>414788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296831</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8416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8339</v>
      </c>
      <c r="S13" s="499"/>
      <c r="T13" s="499"/>
      <c r="U13" s="499"/>
      <c r="V13" s="500"/>
      <c r="W13" s="433" t="s">
        <v>124</v>
      </c>
      <c r="X13" s="434"/>
      <c r="Y13" s="434"/>
      <c r="Z13" s="434"/>
      <c r="AA13" s="434"/>
      <c r="AB13" s="424"/>
      <c r="AC13" s="468">
        <v>189</v>
      </c>
      <c r="AD13" s="469"/>
      <c r="AE13" s="469"/>
      <c r="AF13" s="469"/>
      <c r="AG13" s="508"/>
      <c r="AH13" s="468">
        <v>249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262072</v>
      </c>
      <c r="BO13" s="418"/>
      <c r="BP13" s="418"/>
      <c r="BQ13" s="418"/>
      <c r="BR13" s="418"/>
      <c r="BS13" s="418"/>
      <c r="BT13" s="418"/>
      <c r="BU13" s="419"/>
      <c r="BV13" s="417">
        <v>749277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3.3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8641</v>
      </c>
      <c r="S14" s="499"/>
      <c r="T14" s="499"/>
      <c r="U14" s="499"/>
      <c r="V14" s="500"/>
      <c r="W14" s="407"/>
      <c r="X14" s="408"/>
      <c r="Y14" s="408"/>
      <c r="Z14" s="408"/>
      <c r="AA14" s="408"/>
      <c r="AB14" s="397"/>
      <c r="AC14" s="501">
        <v>5.2</v>
      </c>
      <c r="AD14" s="502"/>
      <c r="AE14" s="502"/>
      <c r="AF14" s="502"/>
      <c r="AG14" s="503"/>
      <c r="AH14" s="501">
        <v>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8563</v>
      </c>
      <c r="S15" s="499"/>
      <c r="T15" s="499"/>
      <c r="U15" s="499"/>
      <c r="V15" s="500"/>
      <c r="W15" s="433" t="s">
        <v>131</v>
      </c>
      <c r="X15" s="434"/>
      <c r="Y15" s="434"/>
      <c r="Z15" s="434"/>
      <c r="AA15" s="434"/>
      <c r="AB15" s="424"/>
      <c r="AC15" s="468">
        <v>683</v>
      </c>
      <c r="AD15" s="469"/>
      <c r="AE15" s="469"/>
      <c r="AF15" s="469"/>
      <c r="AG15" s="508"/>
      <c r="AH15" s="468">
        <v>919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909126</v>
      </c>
      <c r="BO15" s="381"/>
      <c r="BP15" s="381"/>
      <c r="BQ15" s="381"/>
      <c r="BR15" s="381"/>
      <c r="BS15" s="381"/>
      <c r="BT15" s="381"/>
      <c r="BU15" s="382"/>
      <c r="BV15" s="380">
        <v>905442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18.899999999999999</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2946783</v>
      </c>
      <c r="BO16" s="418"/>
      <c r="BP16" s="418"/>
      <c r="BQ16" s="418"/>
      <c r="BR16" s="418"/>
      <c r="BS16" s="418"/>
      <c r="BT16" s="418"/>
      <c r="BU16" s="419"/>
      <c r="BV16" s="417">
        <v>2811185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2741</v>
      </c>
      <c r="AD17" s="469"/>
      <c r="AE17" s="469"/>
      <c r="AF17" s="469"/>
      <c r="AG17" s="508"/>
      <c r="AH17" s="468">
        <v>3102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1153532</v>
      </c>
      <c r="BO17" s="418"/>
      <c r="BP17" s="418"/>
      <c r="BQ17" s="418"/>
      <c r="BR17" s="418"/>
      <c r="BS17" s="418"/>
      <c r="BT17" s="418"/>
      <c r="BU17" s="419"/>
      <c r="BV17" s="417">
        <v>1147139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105.54</v>
      </c>
      <c r="M18" s="530"/>
      <c r="N18" s="530"/>
      <c r="O18" s="530"/>
      <c r="P18" s="530"/>
      <c r="Q18" s="530"/>
      <c r="R18" s="531"/>
      <c r="S18" s="531"/>
      <c r="T18" s="531"/>
      <c r="U18" s="531"/>
      <c r="V18" s="532"/>
      <c r="W18" s="435"/>
      <c r="X18" s="436"/>
      <c r="Y18" s="436"/>
      <c r="Z18" s="436"/>
      <c r="AA18" s="436"/>
      <c r="AB18" s="427"/>
      <c r="AC18" s="533">
        <v>75.900000000000006</v>
      </c>
      <c r="AD18" s="534"/>
      <c r="AE18" s="534"/>
      <c r="AF18" s="534"/>
      <c r="AG18" s="535"/>
      <c r="AH18" s="533">
        <v>72.599999999999994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2793422</v>
      </c>
      <c r="BO18" s="418"/>
      <c r="BP18" s="418"/>
      <c r="BQ18" s="418"/>
      <c r="BR18" s="418"/>
      <c r="BS18" s="418"/>
      <c r="BT18" s="418"/>
      <c r="BU18" s="419"/>
      <c r="BV18" s="417">
        <v>3074891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4502676</v>
      </c>
      <c r="BO19" s="418"/>
      <c r="BP19" s="418"/>
      <c r="BQ19" s="418"/>
      <c r="BR19" s="418"/>
      <c r="BS19" s="418"/>
      <c r="BT19" s="418"/>
      <c r="BU19" s="419"/>
      <c r="BV19" s="417">
        <v>4701466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3673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5657955</v>
      </c>
      <c r="BO23" s="418"/>
      <c r="BP23" s="418"/>
      <c r="BQ23" s="418"/>
      <c r="BR23" s="418"/>
      <c r="BS23" s="418"/>
      <c r="BT23" s="418"/>
      <c r="BU23" s="419"/>
      <c r="BV23" s="417">
        <v>5387331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6120</v>
      </c>
      <c r="R24" s="469"/>
      <c r="S24" s="469"/>
      <c r="T24" s="469"/>
      <c r="U24" s="469"/>
      <c r="V24" s="508"/>
      <c r="W24" s="563"/>
      <c r="X24" s="551"/>
      <c r="Y24" s="552"/>
      <c r="Z24" s="467" t="s">
        <v>154</v>
      </c>
      <c r="AA24" s="447"/>
      <c r="AB24" s="447"/>
      <c r="AC24" s="447"/>
      <c r="AD24" s="447"/>
      <c r="AE24" s="447"/>
      <c r="AF24" s="447"/>
      <c r="AG24" s="448"/>
      <c r="AH24" s="468">
        <v>98</v>
      </c>
      <c r="AI24" s="469"/>
      <c r="AJ24" s="469"/>
      <c r="AK24" s="469"/>
      <c r="AL24" s="508"/>
      <c r="AM24" s="468">
        <v>294490</v>
      </c>
      <c r="AN24" s="469"/>
      <c r="AO24" s="469"/>
      <c r="AP24" s="469"/>
      <c r="AQ24" s="469"/>
      <c r="AR24" s="508"/>
      <c r="AS24" s="468">
        <v>3005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4134580</v>
      </c>
      <c r="BO24" s="418"/>
      <c r="BP24" s="418"/>
      <c r="BQ24" s="418"/>
      <c r="BR24" s="418"/>
      <c r="BS24" s="418"/>
      <c r="BT24" s="418"/>
      <c r="BU24" s="419"/>
      <c r="BV24" s="417">
        <v>3683650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5200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134129</v>
      </c>
      <c r="BO25" s="381"/>
      <c r="BP25" s="381"/>
      <c r="BQ25" s="381"/>
      <c r="BR25" s="381"/>
      <c r="BS25" s="381"/>
      <c r="BT25" s="381"/>
      <c r="BU25" s="382"/>
      <c r="BV25" s="380">
        <v>171462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4580</v>
      </c>
      <c r="R26" s="469"/>
      <c r="S26" s="469"/>
      <c r="T26" s="469"/>
      <c r="U26" s="469"/>
      <c r="V26" s="508"/>
      <c r="W26" s="563"/>
      <c r="X26" s="551"/>
      <c r="Y26" s="552"/>
      <c r="Z26" s="467" t="s">
        <v>160</v>
      </c>
      <c r="AA26" s="573"/>
      <c r="AB26" s="573"/>
      <c r="AC26" s="573"/>
      <c r="AD26" s="573"/>
      <c r="AE26" s="573"/>
      <c r="AF26" s="573"/>
      <c r="AG26" s="574"/>
      <c r="AH26" s="468">
        <v>15</v>
      </c>
      <c r="AI26" s="469"/>
      <c r="AJ26" s="469"/>
      <c r="AK26" s="469"/>
      <c r="AL26" s="508"/>
      <c r="AM26" s="468">
        <v>36660</v>
      </c>
      <c r="AN26" s="469"/>
      <c r="AO26" s="469"/>
      <c r="AP26" s="469"/>
      <c r="AQ26" s="469"/>
      <c r="AR26" s="508"/>
      <c r="AS26" s="468">
        <v>2444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2730</v>
      </c>
      <c r="R27" s="469"/>
      <c r="S27" s="469"/>
      <c r="T27" s="469"/>
      <c r="U27" s="469"/>
      <c r="V27" s="508"/>
      <c r="W27" s="563"/>
      <c r="X27" s="551"/>
      <c r="Y27" s="552"/>
      <c r="Z27" s="467" t="s">
        <v>163</v>
      </c>
      <c r="AA27" s="447"/>
      <c r="AB27" s="447"/>
      <c r="AC27" s="447"/>
      <c r="AD27" s="447"/>
      <c r="AE27" s="447"/>
      <c r="AF27" s="447"/>
      <c r="AG27" s="448"/>
      <c r="AH27" s="468">
        <v>15</v>
      </c>
      <c r="AI27" s="469"/>
      <c r="AJ27" s="469"/>
      <c r="AK27" s="469"/>
      <c r="AL27" s="508"/>
      <c r="AM27" s="468">
        <v>38370</v>
      </c>
      <c r="AN27" s="469"/>
      <c r="AO27" s="469"/>
      <c r="AP27" s="469"/>
      <c r="AQ27" s="469"/>
      <c r="AR27" s="508"/>
      <c r="AS27" s="468">
        <v>2558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200000</v>
      </c>
      <c r="BO27" s="587"/>
      <c r="BP27" s="587"/>
      <c r="BQ27" s="587"/>
      <c r="BR27" s="587"/>
      <c r="BS27" s="587"/>
      <c r="BT27" s="587"/>
      <c r="BU27" s="588"/>
      <c r="BV27" s="586">
        <v>200000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2080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2664115</v>
      </c>
      <c r="BO28" s="381"/>
      <c r="BP28" s="381"/>
      <c r="BQ28" s="381"/>
      <c r="BR28" s="381"/>
      <c r="BS28" s="381"/>
      <c r="BT28" s="381"/>
      <c r="BU28" s="382"/>
      <c r="BV28" s="380">
        <v>2407312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9</v>
      </c>
      <c r="M29" s="469"/>
      <c r="N29" s="469"/>
      <c r="O29" s="469"/>
      <c r="P29" s="508"/>
      <c r="Q29" s="468">
        <v>1870</v>
      </c>
      <c r="R29" s="469"/>
      <c r="S29" s="469"/>
      <c r="T29" s="469"/>
      <c r="U29" s="469"/>
      <c r="V29" s="508"/>
      <c r="W29" s="564"/>
      <c r="X29" s="565"/>
      <c r="Y29" s="566"/>
      <c r="Z29" s="467" t="s">
        <v>170</v>
      </c>
      <c r="AA29" s="447"/>
      <c r="AB29" s="447"/>
      <c r="AC29" s="447"/>
      <c r="AD29" s="447"/>
      <c r="AE29" s="447"/>
      <c r="AF29" s="447"/>
      <c r="AG29" s="448"/>
      <c r="AH29" s="468">
        <v>113</v>
      </c>
      <c r="AI29" s="469"/>
      <c r="AJ29" s="469"/>
      <c r="AK29" s="469"/>
      <c r="AL29" s="508"/>
      <c r="AM29" s="468">
        <v>332860</v>
      </c>
      <c r="AN29" s="469"/>
      <c r="AO29" s="469"/>
      <c r="AP29" s="469"/>
      <c r="AQ29" s="469"/>
      <c r="AR29" s="508"/>
      <c r="AS29" s="468">
        <v>2946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2186</v>
      </c>
      <c r="BO29" s="418"/>
      <c r="BP29" s="418"/>
      <c r="BQ29" s="418"/>
      <c r="BR29" s="418"/>
      <c r="BS29" s="418"/>
      <c r="BT29" s="418"/>
      <c r="BU29" s="419"/>
      <c r="BV29" s="417">
        <v>2186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2692267</v>
      </c>
      <c r="BO30" s="587"/>
      <c r="BP30" s="587"/>
      <c r="BQ30" s="587"/>
      <c r="BR30" s="587"/>
      <c r="BS30" s="587"/>
      <c r="BT30" s="587"/>
      <c r="BU30" s="588"/>
      <c r="BV30" s="586">
        <v>2271696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静岡県市町総合事務組合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温泉事業会計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西豆衛生プラント組合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下田地区消防組合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下田メディカルセンター（普通会計分）</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下田メディカルセンター（事業会計分）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静岡県後期高齢者医療広域連合（普通会計分）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静岡県後期高齢者医療広域連合（事業会計分）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静岡地方税滞納整理機構</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522</v>
      </c>
      <c r="D34" s="1184"/>
      <c r="E34" s="1185"/>
      <c r="F34" s="32">
        <v>16.82</v>
      </c>
      <c r="G34" s="33">
        <v>18.010000000000002</v>
      </c>
      <c r="H34" s="33">
        <v>19.41</v>
      </c>
      <c r="I34" s="33">
        <v>17.89</v>
      </c>
      <c r="J34" s="34">
        <v>19.36</v>
      </c>
      <c r="K34" s="22"/>
      <c r="L34" s="22"/>
      <c r="M34" s="22"/>
      <c r="N34" s="22"/>
      <c r="O34" s="22"/>
      <c r="P34" s="22"/>
    </row>
    <row r="35" spans="1:16" ht="39" customHeight="1" x14ac:dyDescent="0.15">
      <c r="A35" s="22"/>
      <c r="B35" s="35"/>
      <c r="C35" s="1178" t="s">
        <v>523</v>
      </c>
      <c r="D35" s="1179"/>
      <c r="E35" s="1180"/>
      <c r="F35" s="36">
        <v>12.03</v>
      </c>
      <c r="G35" s="37">
        <v>13.45</v>
      </c>
      <c r="H35" s="37">
        <v>15.31</v>
      </c>
      <c r="I35" s="37">
        <v>15.75</v>
      </c>
      <c r="J35" s="38">
        <v>14.59</v>
      </c>
      <c r="K35" s="22"/>
      <c r="L35" s="22"/>
      <c r="M35" s="22"/>
      <c r="N35" s="22"/>
      <c r="O35" s="22"/>
      <c r="P35" s="22"/>
    </row>
    <row r="36" spans="1:16" ht="39" customHeight="1" x14ac:dyDescent="0.15">
      <c r="A36" s="22"/>
      <c r="B36" s="35"/>
      <c r="C36" s="1178" t="s">
        <v>524</v>
      </c>
      <c r="D36" s="1179"/>
      <c r="E36" s="1180"/>
      <c r="F36" s="36">
        <v>8.2100000000000009</v>
      </c>
      <c r="G36" s="37">
        <v>9.56</v>
      </c>
      <c r="H36" s="37">
        <v>7.22</v>
      </c>
      <c r="I36" s="37">
        <v>5.0199999999999996</v>
      </c>
      <c r="J36" s="38">
        <v>8.14</v>
      </c>
      <c r="K36" s="22"/>
      <c r="L36" s="22"/>
      <c r="M36" s="22"/>
      <c r="N36" s="22"/>
      <c r="O36" s="22"/>
      <c r="P36" s="22"/>
    </row>
    <row r="37" spans="1:16" ht="39" customHeight="1" x14ac:dyDescent="0.15">
      <c r="A37" s="22"/>
      <c r="B37" s="35"/>
      <c r="C37" s="1178" t="s">
        <v>525</v>
      </c>
      <c r="D37" s="1179"/>
      <c r="E37" s="1180"/>
      <c r="F37" s="36">
        <v>3.79</v>
      </c>
      <c r="G37" s="37">
        <v>1.59</v>
      </c>
      <c r="H37" s="37">
        <v>1.26</v>
      </c>
      <c r="I37" s="37">
        <v>2.68</v>
      </c>
      <c r="J37" s="38">
        <v>3.35</v>
      </c>
      <c r="K37" s="22"/>
      <c r="L37" s="22"/>
      <c r="M37" s="22"/>
      <c r="N37" s="22"/>
      <c r="O37" s="22"/>
      <c r="P37" s="22"/>
    </row>
    <row r="38" spans="1:16" ht="39" customHeight="1" x14ac:dyDescent="0.15">
      <c r="A38" s="22"/>
      <c r="B38" s="35"/>
      <c r="C38" s="1178" t="s">
        <v>526</v>
      </c>
      <c r="D38" s="1179"/>
      <c r="E38" s="1180"/>
      <c r="F38" s="36">
        <v>0.51</v>
      </c>
      <c r="G38" s="37">
        <v>0.51</v>
      </c>
      <c r="H38" s="37">
        <v>0.25</v>
      </c>
      <c r="I38" s="37">
        <v>0.06</v>
      </c>
      <c r="J38" s="38">
        <v>1.44</v>
      </c>
      <c r="K38" s="22"/>
      <c r="L38" s="22"/>
      <c r="M38" s="22"/>
      <c r="N38" s="22"/>
      <c r="O38" s="22"/>
      <c r="P38" s="22"/>
    </row>
    <row r="39" spans="1:16" ht="39" customHeight="1" x14ac:dyDescent="0.15">
      <c r="A39" s="22"/>
      <c r="B39" s="35"/>
      <c r="C39" s="1178" t="s">
        <v>527</v>
      </c>
      <c r="D39" s="1179"/>
      <c r="E39" s="1180"/>
      <c r="F39" s="36">
        <v>0.11</v>
      </c>
      <c r="G39" s="37">
        <v>0.02</v>
      </c>
      <c r="H39" s="37">
        <v>0.02</v>
      </c>
      <c r="I39" s="37">
        <v>0.01</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529</v>
      </c>
      <c r="D43" s="1182"/>
      <c r="E43" s="1183"/>
      <c r="F43" s="41">
        <v>0.1</v>
      </c>
      <c r="G43" s="42">
        <v>0.04</v>
      </c>
      <c r="H43" s="42">
        <v>7.0000000000000007E-2</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621</v>
      </c>
      <c r="L45" s="60">
        <v>505</v>
      </c>
      <c r="M45" s="60">
        <v>508</v>
      </c>
      <c r="N45" s="60">
        <v>475</v>
      </c>
      <c r="O45" s="61">
        <v>525</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14</v>
      </c>
      <c r="F48" s="1188"/>
      <c r="G48" s="1188"/>
      <c r="H48" s="1188"/>
      <c r="I48" s="1188"/>
      <c r="J48" s="1189"/>
      <c r="K48" s="63" t="s">
        <v>476</v>
      </c>
      <c r="L48" s="64" t="s">
        <v>476</v>
      </c>
      <c r="M48" s="64" t="s">
        <v>476</v>
      </c>
      <c r="N48" s="64" t="s">
        <v>476</v>
      </c>
      <c r="O48" s="65" t="s">
        <v>476</v>
      </c>
      <c r="P48" s="48"/>
      <c r="Q48" s="48"/>
      <c r="R48" s="48"/>
      <c r="S48" s="48"/>
      <c r="T48" s="48"/>
      <c r="U48" s="48"/>
    </row>
    <row r="49" spans="1:21" ht="30.75" customHeight="1" x14ac:dyDescent="0.15">
      <c r="A49" s="48"/>
      <c r="B49" s="1196"/>
      <c r="C49" s="1197"/>
      <c r="D49" s="62"/>
      <c r="E49" s="1188" t="s">
        <v>15</v>
      </c>
      <c r="F49" s="1188"/>
      <c r="G49" s="1188"/>
      <c r="H49" s="1188"/>
      <c r="I49" s="1188"/>
      <c r="J49" s="1189"/>
      <c r="K49" s="63">
        <v>69</v>
      </c>
      <c r="L49" s="64">
        <v>75</v>
      </c>
      <c r="M49" s="64">
        <v>71</v>
      </c>
      <c r="N49" s="64">
        <v>68</v>
      </c>
      <c r="O49" s="65">
        <v>67</v>
      </c>
      <c r="P49" s="48"/>
      <c r="Q49" s="48"/>
      <c r="R49" s="48"/>
      <c r="S49" s="48"/>
      <c r="T49" s="48"/>
      <c r="U49" s="48"/>
    </row>
    <row r="50" spans="1:21" ht="30.75" customHeight="1" x14ac:dyDescent="0.15">
      <c r="A50" s="48"/>
      <c r="B50" s="1196"/>
      <c r="C50" s="1197"/>
      <c r="D50" s="62"/>
      <c r="E50" s="1188" t="s">
        <v>16</v>
      </c>
      <c r="F50" s="1188"/>
      <c r="G50" s="1188"/>
      <c r="H50" s="1188"/>
      <c r="I50" s="1188"/>
      <c r="J50" s="1189"/>
      <c r="K50" s="63">
        <v>16</v>
      </c>
      <c r="L50" s="64">
        <v>10</v>
      </c>
      <c r="M50" s="64">
        <v>6</v>
      </c>
      <c r="N50" s="64" t="s">
        <v>476</v>
      </c>
      <c r="O50" s="65" t="s">
        <v>476</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486</v>
      </c>
      <c r="L52" s="64">
        <v>468</v>
      </c>
      <c r="M52" s="64">
        <v>481</v>
      </c>
      <c r="N52" s="64">
        <v>466</v>
      </c>
      <c r="O52" s="65">
        <v>538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220</v>
      </c>
      <c r="L53" s="69">
        <v>122</v>
      </c>
      <c r="M53" s="69">
        <v>104</v>
      </c>
      <c r="N53" s="69">
        <v>77</v>
      </c>
      <c r="O53" s="70">
        <v>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02" t="s">
        <v>23</v>
      </c>
      <c r="C41" s="1203"/>
      <c r="D41" s="81"/>
      <c r="E41" s="1208" t="s">
        <v>24</v>
      </c>
      <c r="F41" s="1208"/>
      <c r="G41" s="1208"/>
      <c r="H41" s="1209"/>
      <c r="I41" s="82">
        <v>4776</v>
      </c>
      <c r="J41" s="83">
        <v>4649</v>
      </c>
      <c r="K41" s="83">
        <v>4654</v>
      </c>
      <c r="L41" s="83">
        <v>5387</v>
      </c>
      <c r="M41" s="84">
        <v>5658</v>
      </c>
    </row>
    <row r="42" spans="2:13" ht="27.75" customHeight="1" x14ac:dyDescent="0.15">
      <c r="B42" s="1204"/>
      <c r="C42" s="1205"/>
      <c r="D42" s="85"/>
      <c r="E42" s="1210" t="s">
        <v>25</v>
      </c>
      <c r="F42" s="1210"/>
      <c r="G42" s="1210"/>
      <c r="H42" s="1211"/>
      <c r="I42" s="86">
        <v>49</v>
      </c>
      <c r="J42" s="87">
        <v>46</v>
      </c>
      <c r="K42" s="87">
        <v>218</v>
      </c>
      <c r="L42" s="87">
        <v>171</v>
      </c>
      <c r="M42" s="88">
        <v>134</v>
      </c>
    </row>
    <row r="43" spans="2:13" ht="27.75" customHeight="1" x14ac:dyDescent="0.15">
      <c r="B43" s="1204"/>
      <c r="C43" s="1205"/>
      <c r="D43" s="85"/>
      <c r="E43" s="1210" t="s">
        <v>26</v>
      </c>
      <c r="F43" s="1210"/>
      <c r="G43" s="1210"/>
      <c r="H43" s="1211"/>
      <c r="I43" s="86" t="s">
        <v>476</v>
      </c>
      <c r="J43" s="87" t="s">
        <v>476</v>
      </c>
      <c r="K43" s="87" t="s">
        <v>476</v>
      </c>
      <c r="L43" s="87" t="s">
        <v>476</v>
      </c>
      <c r="M43" s="88" t="s">
        <v>476</v>
      </c>
    </row>
    <row r="44" spans="2:13" ht="27.75" customHeight="1" x14ac:dyDescent="0.15">
      <c r="B44" s="1204"/>
      <c r="C44" s="1205"/>
      <c r="D44" s="85"/>
      <c r="E44" s="1210" t="s">
        <v>27</v>
      </c>
      <c r="F44" s="1210"/>
      <c r="G44" s="1210"/>
      <c r="H44" s="1211"/>
      <c r="I44" s="86">
        <v>597</v>
      </c>
      <c r="J44" s="87">
        <v>439</v>
      </c>
      <c r="K44" s="87">
        <v>474</v>
      </c>
      <c r="L44" s="87">
        <v>438</v>
      </c>
      <c r="M44" s="88">
        <v>432</v>
      </c>
    </row>
    <row r="45" spans="2:13" ht="27.75" customHeight="1" x14ac:dyDescent="0.15">
      <c r="B45" s="1204"/>
      <c r="C45" s="1205"/>
      <c r="D45" s="85"/>
      <c r="E45" s="1210" t="s">
        <v>28</v>
      </c>
      <c r="F45" s="1210"/>
      <c r="G45" s="1210"/>
      <c r="H45" s="1211"/>
      <c r="I45" s="86">
        <v>1475</v>
      </c>
      <c r="J45" s="87">
        <v>940</v>
      </c>
      <c r="K45" s="87">
        <v>785</v>
      </c>
      <c r="L45" s="87">
        <v>832</v>
      </c>
      <c r="M45" s="88">
        <v>814</v>
      </c>
    </row>
    <row r="46" spans="2:13" ht="27.75" customHeight="1" x14ac:dyDescent="0.15">
      <c r="B46" s="1204"/>
      <c r="C46" s="1205"/>
      <c r="D46" s="89"/>
      <c r="E46" s="1210" t="s">
        <v>29</v>
      </c>
      <c r="F46" s="1210"/>
      <c r="G46" s="1210"/>
      <c r="H46" s="1211"/>
      <c r="I46" s="86" t="s">
        <v>476</v>
      </c>
      <c r="J46" s="87" t="s">
        <v>476</v>
      </c>
      <c r="K46" s="87" t="s">
        <v>476</v>
      </c>
      <c r="L46" s="87" t="s">
        <v>476</v>
      </c>
      <c r="M46" s="88" t="s">
        <v>476</v>
      </c>
    </row>
    <row r="47" spans="2:13" ht="27.75" customHeight="1" x14ac:dyDescent="0.15">
      <c r="B47" s="1204"/>
      <c r="C47" s="1205"/>
      <c r="D47" s="90"/>
      <c r="E47" s="1212" t="s">
        <v>30</v>
      </c>
      <c r="F47" s="1213"/>
      <c r="G47" s="1213"/>
      <c r="H47" s="1214"/>
      <c r="I47" s="86" t="s">
        <v>476</v>
      </c>
      <c r="J47" s="87" t="s">
        <v>476</v>
      </c>
      <c r="K47" s="87" t="s">
        <v>476</v>
      </c>
      <c r="L47" s="87" t="s">
        <v>476</v>
      </c>
      <c r="M47" s="88" t="s">
        <v>476</v>
      </c>
    </row>
    <row r="48" spans="2:13" ht="27.75" customHeight="1" x14ac:dyDescent="0.15">
      <c r="B48" s="1204"/>
      <c r="C48" s="1205"/>
      <c r="D48" s="85"/>
      <c r="E48" s="1210" t="s">
        <v>31</v>
      </c>
      <c r="F48" s="1210"/>
      <c r="G48" s="1210"/>
      <c r="H48" s="1211"/>
      <c r="I48" s="86" t="s">
        <v>476</v>
      </c>
      <c r="J48" s="87" t="s">
        <v>476</v>
      </c>
      <c r="K48" s="87" t="s">
        <v>476</v>
      </c>
      <c r="L48" s="87" t="s">
        <v>476</v>
      </c>
      <c r="M48" s="88" t="s">
        <v>476</v>
      </c>
    </row>
    <row r="49" spans="2:13" ht="27.75" customHeight="1" x14ac:dyDescent="0.15">
      <c r="B49" s="1206"/>
      <c r="C49" s="1207"/>
      <c r="D49" s="85"/>
      <c r="E49" s="1210" t="s">
        <v>32</v>
      </c>
      <c r="F49" s="1210"/>
      <c r="G49" s="1210"/>
      <c r="H49" s="1211"/>
      <c r="I49" s="86" t="s">
        <v>476</v>
      </c>
      <c r="J49" s="87" t="s">
        <v>476</v>
      </c>
      <c r="K49" s="87" t="s">
        <v>476</v>
      </c>
      <c r="L49" s="87" t="s">
        <v>476</v>
      </c>
      <c r="M49" s="88" t="s">
        <v>476</v>
      </c>
    </row>
    <row r="50" spans="2:13" ht="27.75" customHeight="1" x14ac:dyDescent="0.15">
      <c r="B50" s="1215" t="s">
        <v>33</v>
      </c>
      <c r="C50" s="1216"/>
      <c r="D50" s="91"/>
      <c r="E50" s="1210" t="s">
        <v>34</v>
      </c>
      <c r="F50" s="1210"/>
      <c r="G50" s="1210"/>
      <c r="H50" s="1211"/>
      <c r="I50" s="86">
        <v>2297</v>
      </c>
      <c r="J50" s="87">
        <v>2645</v>
      </c>
      <c r="K50" s="87">
        <v>3113</v>
      </c>
      <c r="L50" s="87">
        <v>4681</v>
      </c>
      <c r="M50" s="88">
        <v>5359</v>
      </c>
    </row>
    <row r="51" spans="2:13" ht="27.75" customHeight="1" x14ac:dyDescent="0.15">
      <c r="B51" s="1204"/>
      <c r="C51" s="1205"/>
      <c r="D51" s="85"/>
      <c r="E51" s="1210" t="s">
        <v>35</v>
      </c>
      <c r="F51" s="1210"/>
      <c r="G51" s="1210"/>
      <c r="H51" s="1211"/>
      <c r="I51" s="86" t="s">
        <v>476</v>
      </c>
      <c r="J51" s="87" t="s">
        <v>476</v>
      </c>
      <c r="K51" s="87" t="s">
        <v>476</v>
      </c>
      <c r="L51" s="87" t="s">
        <v>476</v>
      </c>
      <c r="M51" s="88" t="s">
        <v>476</v>
      </c>
    </row>
    <row r="52" spans="2:13" ht="27.75" customHeight="1" x14ac:dyDescent="0.15">
      <c r="B52" s="1206"/>
      <c r="C52" s="1207"/>
      <c r="D52" s="85"/>
      <c r="E52" s="1210" t="s">
        <v>36</v>
      </c>
      <c r="F52" s="1210"/>
      <c r="G52" s="1210"/>
      <c r="H52" s="1211"/>
      <c r="I52" s="86">
        <v>4495</v>
      </c>
      <c r="J52" s="87">
        <v>4325</v>
      </c>
      <c r="K52" s="87">
        <v>4425</v>
      </c>
      <c r="L52" s="87">
        <v>5088</v>
      </c>
      <c r="M52" s="88">
        <v>5159</v>
      </c>
    </row>
    <row r="53" spans="2:13" ht="27.75" customHeight="1" thickBot="1" x14ac:dyDescent="0.2">
      <c r="B53" s="1217" t="s">
        <v>37</v>
      </c>
      <c r="C53" s="1218"/>
      <c r="D53" s="92"/>
      <c r="E53" s="1219" t="s">
        <v>38</v>
      </c>
      <c r="F53" s="1219"/>
      <c r="G53" s="1219"/>
      <c r="H53" s="1220"/>
      <c r="I53" s="93">
        <v>106</v>
      </c>
      <c r="J53" s="94">
        <v>-896</v>
      </c>
      <c r="K53" s="94">
        <v>-1407</v>
      </c>
      <c r="L53" s="94">
        <v>-2941</v>
      </c>
      <c r="M53" s="95">
        <v>-3479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6"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543</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544</v>
      </c>
      <c r="H51" s="1248"/>
      <c r="I51" s="1253" t="s">
        <v>545</v>
      </c>
      <c r="J51" s="1253"/>
      <c r="K51" s="1256"/>
      <c r="L51" s="1256"/>
      <c r="M51" s="1256"/>
      <c r="N51" s="1256"/>
      <c r="O51" s="1256"/>
    </row>
    <row r="52" spans="1:17" x14ac:dyDescent="0.15">
      <c r="B52" s="250"/>
      <c r="C52" s="246"/>
      <c r="D52" s="246"/>
      <c r="E52" s="246"/>
      <c r="F52" s="246"/>
      <c r="G52" s="1249"/>
      <c r="H52" s="1250"/>
      <c r="I52" s="1254"/>
      <c r="J52" s="1254"/>
      <c r="K52" s="1223"/>
      <c r="L52" s="1223"/>
      <c r="M52" s="1223"/>
      <c r="N52" s="1223"/>
      <c r="O52" s="1223"/>
    </row>
    <row r="53" spans="1:17" x14ac:dyDescent="0.15">
      <c r="A53" s="357"/>
      <c r="B53" s="250"/>
      <c r="C53" s="246"/>
      <c r="D53" s="246"/>
      <c r="E53" s="246"/>
      <c r="F53" s="246"/>
      <c r="G53" s="1249"/>
      <c r="H53" s="1250"/>
      <c r="I53" s="1233" t="s">
        <v>550</v>
      </c>
      <c r="J53" s="1233"/>
      <c r="K53" s="1255"/>
      <c r="L53" s="1255"/>
      <c r="M53" s="1255"/>
      <c r="N53" s="1255"/>
      <c r="O53" s="1255"/>
    </row>
    <row r="54" spans="1:17" x14ac:dyDescent="0.15">
      <c r="A54" s="357"/>
      <c r="B54" s="250"/>
      <c r="C54" s="246"/>
      <c r="D54" s="246"/>
      <c r="E54" s="246"/>
      <c r="F54" s="246"/>
      <c r="G54" s="1251"/>
      <c r="H54" s="1252"/>
      <c r="I54" s="1233"/>
      <c r="J54" s="1233"/>
      <c r="K54" s="1222"/>
      <c r="L54" s="1222"/>
      <c r="M54" s="1222"/>
      <c r="N54" s="1222"/>
      <c r="O54" s="1222"/>
    </row>
    <row r="55" spans="1:17" x14ac:dyDescent="0.15">
      <c r="A55" s="357"/>
      <c r="B55" s="250"/>
      <c r="C55" s="246"/>
      <c r="D55" s="246"/>
      <c r="E55" s="246"/>
      <c r="F55" s="246"/>
      <c r="G55" s="1227" t="s">
        <v>546</v>
      </c>
      <c r="H55" s="1228"/>
      <c r="I55" s="1233" t="s">
        <v>545</v>
      </c>
      <c r="J55" s="1233"/>
      <c r="K55" s="1256"/>
      <c r="L55" s="1256"/>
      <c r="M55" s="1256"/>
      <c r="N55" s="1256"/>
      <c r="O55" s="1256"/>
    </row>
    <row r="56" spans="1:17" x14ac:dyDescent="0.15">
      <c r="A56" s="357"/>
      <c r="B56" s="250"/>
      <c r="C56" s="246"/>
      <c r="D56" s="246"/>
      <c r="E56" s="246"/>
      <c r="F56" s="246"/>
      <c r="G56" s="1229"/>
      <c r="H56" s="1230"/>
      <c r="I56" s="1233"/>
      <c r="J56" s="1233"/>
      <c r="K56" s="1223"/>
      <c r="L56" s="1223"/>
      <c r="M56" s="1223"/>
      <c r="N56" s="1223"/>
      <c r="O56" s="1223"/>
    </row>
    <row r="57" spans="1:17" s="357" customFormat="1" x14ac:dyDescent="0.15">
      <c r="B57" s="358"/>
      <c r="C57" s="354"/>
      <c r="D57" s="354"/>
      <c r="E57" s="354"/>
      <c r="F57" s="354"/>
      <c r="G57" s="1229"/>
      <c r="H57" s="1230"/>
      <c r="I57" s="1225" t="s">
        <v>550</v>
      </c>
      <c r="J57" s="1225"/>
      <c r="K57" s="1255"/>
      <c r="L57" s="1255"/>
      <c r="M57" s="1255"/>
      <c r="N57" s="1255"/>
      <c r="O57" s="1255"/>
      <c r="P57" s="359"/>
      <c r="Q57" s="358"/>
    </row>
    <row r="58" spans="1:17" s="357" customFormat="1" x14ac:dyDescent="0.15">
      <c r="A58" s="245"/>
      <c r="B58" s="358"/>
      <c r="C58" s="354"/>
      <c r="D58" s="354"/>
      <c r="E58" s="354"/>
      <c r="F58" s="354"/>
      <c r="G58" s="1231"/>
      <c r="H58" s="1232"/>
      <c r="I58" s="1225"/>
      <c r="J58" s="1225"/>
      <c r="K58" s="1222"/>
      <c r="L58" s="1222"/>
      <c r="M58" s="1222"/>
      <c r="N58" s="1222"/>
      <c r="O58" s="122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547</v>
      </c>
      <c r="C63" s="246"/>
      <c r="D63" s="246"/>
      <c r="E63" s="246"/>
      <c r="F63" s="246"/>
      <c r="G63" s="246"/>
      <c r="H63" s="246"/>
      <c r="I63" s="246"/>
      <c r="J63" s="246"/>
      <c r="K63" s="246"/>
      <c r="L63" s="246"/>
      <c r="M63" s="246"/>
      <c r="N63" s="246"/>
      <c r="O63" s="246"/>
    </row>
    <row r="64" spans="1:17" x14ac:dyDescent="0.15">
      <c r="B64" s="250"/>
      <c r="C64" s="246"/>
      <c r="D64" s="246"/>
      <c r="E64" s="246"/>
      <c r="F64" s="246"/>
      <c r="G64" s="353" t="s">
        <v>542</v>
      </c>
      <c r="I64" s="354"/>
      <c r="J64" s="354"/>
      <c r="K64" s="354"/>
      <c r="L64" s="246"/>
      <c r="M64" s="246"/>
      <c r="N64" s="246"/>
      <c r="O64" s="246"/>
    </row>
    <row r="65" spans="2:30" x14ac:dyDescent="0.15">
      <c r="B65" s="250"/>
      <c r="C65" s="246"/>
      <c r="D65" s="246"/>
      <c r="E65" s="246"/>
      <c r="F65" s="246"/>
      <c r="G65" s="1235" t="s">
        <v>551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548</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544</v>
      </c>
      <c r="H73" s="1248"/>
      <c r="I73" s="1253" t="s">
        <v>545</v>
      </c>
      <c r="J73" s="1253"/>
      <c r="K73" s="1234">
        <v>3.4</v>
      </c>
      <c r="L73" s="1234"/>
      <c r="M73" s="1223"/>
      <c r="N73" s="1223"/>
      <c r="O73" s="1223"/>
      <c r="S73" s="245">
        <v>9.9</v>
      </c>
    </row>
    <row r="74" spans="2:30" x14ac:dyDescent="0.15">
      <c r="B74" s="250"/>
      <c r="C74" s="246"/>
      <c r="D74" s="246"/>
      <c r="E74" s="246"/>
      <c r="F74" s="246"/>
      <c r="G74" s="1249"/>
      <c r="H74" s="1250"/>
      <c r="I74" s="1254"/>
      <c r="J74" s="1254"/>
      <c r="K74" s="1234"/>
      <c r="L74" s="1234"/>
      <c r="M74" s="1223"/>
      <c r="N74" s="1223"/>
      <c r="O74" s="1223"/>
    </row>
    <row r="75" spans="2:30" x14ac:dyDescent="0.15">
      <c r="B75" s="250"/>
      <c r="C75" s="246"/>
      <c r="D75" s="246"/>
      <c r="E75" s="246"/>
      <c r="F75" s="246"/>
      <c r="G75" s="1249"/>
      <c r="H75" s="1250"/>
      <c r="I75" s="1233" t="s">
        <v>549</v>
      </c>
      <c r="J75" s="1233"/>
      <c r="K75" s="1221">
        <v>11</v>
      </c>
      <c r="L75" s="1221">
        <v>7.5</v>
      </c>
      <c r="M75" s="1221">
        <v>4.9000000000000004</v>
      </c>
      <c r="N75" s="1221">
        <v>3.3</v>
      </c>
      <c r="O75" s="1221">
        <v>2.5</v>
      </c>
      <c r="U75" s="245">
        <v>81.2</v>
      </c>
      <c r="W75" s="245">
        <v>87.2</v>
      </c>
      <c r="Y75" s="245">
        <v>99.8</v>
      </c>
      <c r="AA75" s="245">
        <v>109.5</v>
      </c>
      <c r="AC75" s="245">
        <v>115.2</v>
      </c>
    </row>
    <row r="76" spans="2:30" x14ac:dyDescent="0.15">
      <c r="B76" s="250"/>
      <c r="C76" s="246"/>
      <c r="D76" s="246"/>
      <c r="E76" s="246"/>
      <c r="F76" s="246"/>
      <c r="G76" s="1251"/>
      <c r="H76" s="1252"/>
      <c r="I76" s="1233"/>
      <c r="J76" s="1233"/>
      <c r="K76" s="1222"/>
      <c r="L76" s="1222"/>
      <c r="M76" s="1222"/>
      <c r="N76" s="1222"/>
      <c r="O76" s="1222"/>
    </row>
    <row r="77" spans="2:30" x14ac:dyDescent="0.15">
      <c r="B77" s="250"/>
      <c r="C77" s="246"/>
      <c r="D77" s="246"/>
      <c r="E77" s="246"/>
      <c r="F77" s="246"/>
      <c r="G77" s="1227" t="s">
        <v>546</v>
      </c>
      <c r="H77" s="1228"/>
      <c r="I77" s="1233" t="s">
        <v>545</v>
      </c>
      <c r="J77" s="1233"/>
      <c r="K77" s="1234">
        <v>28.4</v>
      </c>
      <c r="L77" s="1234">
        <v>20.5</v>
      </c>
      <c r="M77" s="1223">
        <v>17.899999999999999</v>
      </c>
      <c r="N77" s="1223">
        <v>27</v>
      </c>
      <c r="O77" s="1223">
        <v>25.4</v>
      </c>
      <c r="R77" s="245">
        <v>12.3</v>
      </c>
      <c r="T77" s="245">
        <v>11.1</v>
      </c>
    </row>
    <row r="78" spans="2:30" x14ac:dyDescent="0.15">
      <c r="B78" s="250"/>
      <c r="C78" s="246"/>
      <c r="D78" s="246"/>
      <c r="E78" s="246"/>
      <c r="F78" s="246"/>
      <c r="G78" s="1229"/>
      <c r="H78" s="1230"/>
      <c r="I78" s="1233"/>
      <c r="J78" s="1233"/>
      <c r="K78" s="1234"/>
      <c r="L78" s="1234"/>
      <c r="M78" s="1223"/>
      <c r="N78" s="1223"/>
      <c r="O78" s="1223"/>
    </row>
    <row r="79" spans="2:30" x14ac:dyDescent="0.15">
      <c r="B79" s="250"/>
      <c r="C79" s="246"/>
      <c r="D79" s="246"/>
      <c r="E79" s="246"/>
      <c r="F79" s="246"/>
      <c r="G79" s="1229"/>
      <c r="H79" s="1230"/>
      <c r="I79" s="1224" t="s">
        <v>549</v>
      </c>
      <c r="J79" s="1225"/>
      <c r="K79" s="1226">
        <v>11.4</v>
      </c>
      <c r="L79" s="1226">
        <v>10.5</v>
      </c>
      <c r="M79" s="1226">
        <v>9.5</v>
      </c>
      <c r="N79" s="1226">
        <v>8.6999999999999993</v>
      </c>
      <c r="O79" s="1226">
        <v>8.6</v>
      </c>
      <c r="V79" s="245">
        <v>53.5</v>
      </c>
      <c r="X79" s="245">
        <v>48.2</v>
      </c>
      <c r="Z79" s="245">
        <v>34.200000000000003</v>
      </c>
      <c r="AB79" s="245">
        <v>30.3</v>
      </c>
      <c r="AD79" s="245">
        <v>28.9</v>
      </c>
    </row>
    <row r="80" spans="2:30" x14ac:dyDescent="0.15">
      <c r="B80" s="250"/>
      <c r="C80" s="246"/>
      <c r="D80" s="246"/>
      <c r="E80" s="246"/>
      <c r="F80" s="246"/>
      <c r="G80" s="1231"/>
      <c r="H80" s="1232"/>
      <c r="I80" s="1225"/>
      <c r="J80" s="1225"/>
      <c r="K80" s="1226"/>
      <c r="L80" s="1226"/>
      <c r="M80" s="1226"/>
      <c r="N80" s="1226"/>
      <c r="O80" s="122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6" zoomScale="55" zoomScaleNormal="55"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62048</v>
      </c>
      <c r="E3" s="118"/>
      <c r="F3" s="119">
        <v>94828</v>
      </c>
      <c r="G3" s="120"/>
      <c r="H3" s="121"/>
    </row>
    <row r="4" spans="1:8" x14ac:dyDescent="0.15">
      <c r="A4" s="122"/>
      <c r="B4" s="123"/>
      <c r="C4" s="124"/>
      <c r="D4" s="125">
        <v>42820</v>
      </c>
      <c r="E4" s="126"/>
      <c r="F4" s="127">
        <v>55133</v>
      </c>
      <c r="G4" s="128"/>
      <c r="H4" s="129"/>
    </row>
    <row r="5" spans="1:8" x14ac:dyDescent="0.15">
      <c r="A5" s="110" t="s">
        <v>510</v>
      </c>
      <c r="B5" s="115"/>
      <c r="C5" s="116"/>
      <c r="D5" s="117">
        <v>73957</v>
      </c>
      <c r="E5" s="118"/>
      <c r="F5" s="119">
        <v>119674</v>
      </c>
      <c r="G5" s="120"/>
      <c r="H5" s="121"/>
    </row>
    <row r="6" spans="1:8" x14ac:dyDescent="0.15">
      <c r="A6" s="122"/>
      <c r="B6" s="123"/>
      <c r="C6" s="124"/>
      <c r="D6" s="125">
        <v>32323</v>
      </c>
      <c r="E6" s="126"/>
      <c r="F6" s="127">
        <v>57803</v>
      </c>
      <c r="G6" s="128"/>
      <c r="H6" s="129"/>
    </row>
    <row r="7" spans="1:8" x14ac:dyDescent="0.15">
      <c r="A7" s="110" t="s">
        <v>511</v>
      </c>
      <c r="B7" s="115"/>
      <c r="C7" s="116"/>
      <c r="D7" s="117">
        <v>111389</v>
      </c>
      <c r="E7" s="118"/>
      <c r="F7" s="119">
        <v>119685</v>
      </c>
      <c r="G7" s="120"/>
      <c r="H7" s="121"/>
    </row>
    <row r="8" spans="1:8" x14ac:dyDescent="0.15">
      <c r="A8" s="122"/>
      <c r="B8" s="123"/>
      <c r="C8" s="124"/>
      <c r="D8" s="125">
        <v>44919</v>
      </c>
      <c r="E8" s="126"/>
      <c r="F8" s="127">
        <v>68464</v>
      </c>
      <c r="G8" s="128"/>
      <c r="H8" s="129"/>
    </row>
    <row r="9" spans="1:8" x14ac:dyDescent="0.15">
      <c r="A9" s="110" t="s">
        <v>512</v>
      </c>
      <c r="B9" s="115"/>
      <c r="C9" s="116"/>
      <c r="D9" s="117">
        <v>113303</v>
      </c>
      <c r="E9" s="118"/>
      <c r="F9" s="119">
        <v>109920</v>
      </c>
      <c r="G9" s="120"/>
      <c r="H9" s="121"/>
    </row>
    <row r="10" spans="1:8" x14ac:dyDescent="0.15">
      <c r="A10" s="122"/>
      <c r="B10" s="123"/>
      <c r="C10" s="124"/>
      <c r="D10" s="125">
        <v>56638</v>
      </c>
      <c r="E10" s="126"/>
      <c r="F10" s="127">
        <v>62739</v>
      </c>
      <c r="G10" s="128"/>
      <c r="H10" s="129"/>
    </row>
    <row r="11" spans="1:8" x14ac:dyDescent="0.15">
      <c r="A11" s="110" t="s">
        <v>513</v>
      </c>
      <c r="B11" s="115"/>
      <c r="C11" s="116"/>
      <c r="D11" s="117">
        <v>134960</v>
      </c>
      <c r="E11" s="118"/>
      <c r="F11" s="119">
        <v>119882</v>
      </c>
      <c r="G11" s="120"/>
      <c r="H11" s="121"/>
    </row>
    <row r="12" spans="1:8" x14ac:dyDescent="0.15">
      <c r="A12" s="122"/>
      <c r="B12" s="123"/>
      <c r="C12" s="130"/>
      <c r="D12" s="125">
        <v>111893</v>
      </c>
      <c r="E12" s="126"/>
      <c r="F12" s="127">
        <v>66481</v>
      </c>
      <c r="G12" s="128"/>
      <c r="H12" s="129"/>
    </row>
    <row r="13" spans="1:8" x14ac:dyDescent="0.15">
      <c r="A13" s="110"/>
      <c r="B13" s="115"/>
      <c r="C13" s="131"/>
      <c r="D13" s="132">
        <v>99131</v>
      </c>
      <c r="E13" s="133"/>
      <c r="F13" s="134">
        <v>112798</v>
      </c>
      <c r="G13" s="135"/>
      <c r="H13" s="121"/>
    </row>
    <row r="14" spans="1:8" x14ac:dyDescent="0.15">
      <c r="A14" s="122"/>
      <c r="B14" s="123"/>
      <c r="C14" s="124"/>
      <c r="D14" s="125">
        <v>57719</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8.32</v>
      </c>
      <c r="C19" s="136">
        <f>ROUND(VALUE(SUBSTITUTE(実質収支比率等に係る経年分析!G$48,"▲","-")),2)</f>
        <v>9.61</v>
      </c>
      <c r="D19" s="136">
        <f>ROUND(VALUE(SUBSTITUTE(実質収支比率等に係る経年分析!H$48,"▲","-")),2)</f>
        <v>7.31</v>
      </c>
      <c r="E19" s="136">
        <f>ROUND(VALUE(SUBSTITUTE(実質収支比率等に係る経年分析!I$48,"▲","-")),2)</f>
        <v>7.95</v>
      </c>
      <c r="F19" s="136">
        <f>ROUND(VALUE(SUBSTITUTE(実質収支比率等に係る経年分析!J$48,"▲","-")),2)</f>
        <v>8.14</v>
      </c>
    </row>
    <row r="20" spans="1:11" x14ac:dyDescent="0.15">
      <c r="A20" s="136" t="s">
        <v>43</v>
      </c>
      <c r="B20" s="136">
        <f>ROUND(VALUE(SUBSTITUTE(実質収支比率等に係る経年分析!F$47,"▲","-")),2)</f>
        <v>52.82</v>
      </c>
      <c r="C20" s="136">
        <f>ROUND(VALUE(SUBSTITUTE(実質収支比率等に係る経年分析!G$47,"▲","-")),2)</f>
        <v>51.91</v>
      </c>
      <c r="D20" s="136">
        <f>ROUND(VALUE(SUBSTITUTE(実質収支比率等に係る経年分析!H$47,"▲","-")),2)</f>
        <v>58.77</v>
      </c>
      <c r="E20" s="136">
        <f>ROUND(VALUE(SUBSTITUTE(実質収支比率等に係る経年分析!I$47,"▲","-")),2)</f>
        <v>67.09</v>
      </c>
      <c r="F20" s="136">
        <f>ROUND(VALUE(SUBSTITUTE(実質収支比率等に係る経年分析!J$47,"▲","-")),2)</f>
        <v>74.62</v>
      </c>
    </row>
    <row r="21" spans="1:11" x14ac:dyDescent="0.15">
      <c r="A21" s="136" t="s">
        <v>44</v>
      </c>
      <c r="B21" s="136">
        <f>IF(ISNUMBER(VALUE(SUBSTITUTE(実質収支比率等に係る経年分析!F$49,"▲","-"))),ROUND(VALUE(SUBSTITUTE(実質収支比率等に係る経年分析!F$49,"▲","-")),2),NA())</f>
        <v>7.29</v>
      </c>
      <c r="C21" s="136">
        <f>IF(ISNUMBER(VALUE(SUBSTITUTE(実質収支比率等に係る経年分析!G$49,"▲","-"))),ROUND(VALUE(SUBSTITUTE(実質収支比率等に係る経年分析!G$49,"▲","-")),2),NA())</f>
        <v>-0.12</v>
      </c>
      <c r="D21" s="136">
        <f>IF(ISNUMBER(VALUE(SUBSTITUTE(実質収支比率等に係る経年分析!H$49,"▲","-"))),ROUND(VALUE(SUBSTITUTE(実質収支比率等に係る経年分析!H$49,"▲","-")),2),NA())</f>
        <v>2.46</v>
      </c>
      <c r="E21" s="136">
        <f>IF(ISNUMBER(VALUE(SUBSTITUTE(実質収支比率等に係る経年分析!I$49,"▲","-"))),ROUND(VALUE(SUBSTITUTE(実質収支比率等に係る経年分析!I$49,"▲","-")),2),NA())</f>
        <v>20.88</v>
      </c>
      <c r="F21" s="136">
        <f>IF(ISNUMBER(VALUE(SUBSTITUTE(実質収支比率等に係る経年分析!J$49,"▲","-"))),ROUND(VALUE(SUBSTITUTE(実質収支比率等に係る経年分析!J$49,"▲","-")),2),NA())</f>
        <v>7.34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1.44</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8.2100000000000009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5.0199999999999996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8.14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14.59</v>
      </c>
    </row>
    <row r="36" spans="1:16" x14ac:dyDescent="0.15">
      <c r="A36" s="137" t="str">
        <f>IF(連結実質赤字比率に係る赤字・黒字の構成分析!C$34="",NA(),連結実質赤字比率に係る赤字・黒字の構成分析!C$34)</f>
        <v>温泉事業会計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18.010000000000002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19.36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486</v>
      </c>
      <c r="E42" s="138"/>
      <c r="F42" s="138"/>
      <c r="G42" s="138">
        <f>'実質公債費比率（分子）の構造'!L$52</f>
        <v>468</v>
      </c>
      <c r="H42" s="138"/>
      <c r="I42" s="138"/>
      <c r="J42" s="138">
        <f>'実質公債費比率（分子）の構造'!M$52</f>
        <v>481</v>
      </c>
      <c r="K42" s="138"/>
      <c r="L42" s="138"/>
      <c r="M42" s="138">
        <f>'実質公債費比率（分子）の構造'!N$52</f>
        <v>466</v>
      </c>
      <c r="N42" s="138"/>
      <c r="O42" s="138"/>
      <c r="P42" s="138">
        <f>'実質公債費比率（分子）の構造'!O$52</f>
        <v>538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v>
      </c>
      <c r="C44" s="138"/>
      <c r="D44" s="138"/>
      <c r="E44" s="138">
        <f>'実質公債費比率（分子）の構造'!L$50</f>
        <v>10</v>
      </c>
      <c r="F44" s="138"/>
      <c r="G44" s="138"/>
      <c r="H44" s="138">
        <f>'実質公債費比率（分子）の構造'!M$50</f>
        <v>6</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69</v>
      </c>
      <c r="C45" s="138"/>
      <c r="D45" s="138"/>
      <c r="E45" s="138">
        <f>'実質公債費比率（分子）の構造'!L$49</f>
        <v>75</v>
      </c>
      <c r="F45" s="138"/>
      <c r="G45" s="138"/>
      <c r="H45" s="138">
        <f>'実質公債費比率（分子）の構造'!M$49</f>
        <v>71</v>
      </c>
      <c r="I45" s="138"/>
      <c r="J45" s="138"/>
      <c r="K45" s="138">
        <f>'実質公債費比率（分子）の構造'!N$49</f>
        <v>68</v>
      </c>
      <c r="L45" s="138"/>
      <c r="M45" s="138"/>
      <c r="N45" s="138">
        <f>'実質公債費比率（分子）の構造'!O$49</f>
        <v>67</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621</v>
      </c>
      <c r="C49" s="138"/>
      <c r="D49" s="138"/>
      <c r="E49" s="138">
        <f>'実質公債費比率（分子）の構造'!L$45</f>
        <v>505</v>
      </c>
      <c r="F49" s="138"/>
      <c r="G49" s="138"/>
      <c r="H49" s="138">
        <f>'実質公債費比率（分子）の構造'!M$45</f>
        <v>508</v>
      </c>
      <c r="I49" s="138"/>
      <c r="J49" s="138"/>
      <c r="K49" s="138">
        <f>'実質公債費比率（分子）の構造'!N$45</f>
        <v>475</v>
      </c>
      <c r="L49" s="138"/>
      <c r="M49" s="138"/>
      <c r="N49" s="138">
        <f>'実質公債費比率（分子）の構造'!O$45</f>
        <v>525</v>
      </c>
      <c r="O49" s="138"/>
      <c r="P49" s="138"/>
    </row>
    <row r="50" spans="1:16" x14ac:dyDescent="0.15">
      <c r="A50" s="138" t="s">
        <v>59</v>
      </c>
      <c r="B50" s="138" t="e">
        <f>NA()</f>
        <v>#N/A</v>
      </c>
      <c r="C50" s="138">
        <f>IF(ISNUMBER('実質公債費比率（分子）の構造'!K$53),'実質公債費比率（分子）の構造'!K$53,NA())</f>
        <v>220</v>
      </c>
      <c r="D50" s="138" t="e">
        <f>NA()</f>
        <v>#N/A</v>
      </c>
      <c r="E50" s="138" t="e">
        <f>NA()</f>
        <v>#N/A</v>
      </c>
      <c r="F50" s="138">
        <f>IF(ISNUMBER('実質公債費比率（分子）の構造'!L$53),'実質公債費比率（分子）の構造'!L$53,NA())</f>
        <v>122</v>
      </c>
      <c r="G50" s="138" t="e">
        <f>NA()</f>
        <v>#N/A</v>
      </c>
      <c r="H50" s="138" t="e">
        <f>NA()</f>
        <v>#N/A</v>
      </c>
      <c r="I50" s="138">
        <f>IF(ISNUMBER('実質公債費比率（分子）の構造'!M$53),'実質公債費比率（分子）の構造'!M$53,NA())</f>
        <v>104</v>
      </c>
      <c r="J50" s="138" t="e">
        <f>NA()</f>
        <v>#N/A</v>
      </c>
      <c r="K50" s="138" t="e">
        <f>NA()</f>
        <v>#N/A</v>
      </c>
      <c r="L50" s="138">
        <f>IF(ISNUMBER('実質公債費比率（分子）の構造'!N$53),'実質公債費比率（分子）の構造'!N$53,NA())</f>
        <v>77</v>
      </c>
      <c r="M50" s="138" t="e">
        <f>NA()</f>
        <v>#N/A</v>
      </c>
      <c r="N50" s="138" t="e">
        <f>NA()</f>
        <v>#N/A</v>
      </c>
      <c r="O50" s="138">
        <f>IF(ISNUMBER('実質公債費比率（分子）の構造'!O$53),'実質公債費比率（分子）の構造'!O$53,NA())</f>
        <v>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4495</v>
      </c>
      <c r="E56" s="137"/>
      <c r="F56" s="137"/>
      <c r="G56" s="137">
        <f>'将来負担比率（分子）の構造'!J$52</f>
        <v>4325</v>
      </c>
      <c r="H56" s="137"/>
      <c r="I56" s="137"/>
      <c r="J56" s="137">
        <f>'将来負担比率（分子）の構造'!K$52</f>
        <v>4425</v>
      </c>
      <c r="K56" s="137"/>
      <c r="L56" s="137"/>
      <c r="M56" s="137">
        <f>'将来負担比率（分子）の構造'!L$52</f>
        <v>5088</v>
      </c>
      <c r="N56" s="137"/>
      <c r="O56" s="137"/>
      <c r="P56" s="137">
        <f>'将来負担比率（分子）の構造'!M$52</f>
        <v>5159</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2297</v>
      </c>
      <c r="E58" s="137"/>
      <c r="F58" s="137"/>
      <c r="G58" s="137">
        <f>'将来負担比率（分子）の構造'!J$50</f>
        <v>2645</v>
      </c>
      <c r="H58" s="137"/>
      <c r="I58" s="137"/>
      <c r="J58" s="137">
        <f>'将来負担比率（分子）の構造'!K$50</f>
        <v>3113</v>
      </c>
      <c r="K58" s="137"/>
      <c r="L58" s="137"/>
      <c r="M58" s="137">
        <f>'将来負担比率（分子）の構造'!L$50</f>
        <v>4681</v>
      </c>
      <c r="N58" s="137"/>
      <c r="O58" s="137"/>
      <c r="P58" s="137">
        <f>'将来負担比率（分子）の構造'!M$50</f>
        <v>5359</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1475</v>
      </c>
      <c r="C62" s="137"/>
      <c r="D62" s="137"/>
      <c r="E62" s="137">
        <f>'将来負担比率（分子）の構造'!J$45</f>
        <v>940</v>
      </c>
      <c r="F62" s="137"/>
      <c r="G62" s="137"/>
      <c r="H62" s="137">
        <f>'将来負担比率（分子）の構造'!K$45</f>
        <v>785</v>
      </c>
      <c r="I62" s="137"/>
      <c r="J62" s="137"/>
      <c r="K62" s="137">
        <f>'将来負担比率（分子）の構造'!L$45</f>
        <v>832</v>
      </c>
      <c r="L62" s="137"/>
      <c r="M62" s="137"/>
      <c r="N62" s="137">
        <f>'将来負担比率（分子）の構造'!M$45</f>
        <v>814</v>
      </c>
      <c r="O62" s="137"/>
      <c r="P62" s="137"/>
    </row>
    <row r="63" spans="1:16" x14ac:dyDescent="0.15">
      <c r="A63" s="137" t="s">
        <v>27</v>
      </c>
      <c r="B63" s="137">
        <f>'将来負担比率（分子）の構造'!I$44</f>
        <v>597</v>
      </c>
      <c r="C63" s="137"/>
      <c r="D63" s="137"/>
      <c r="E63" s="137">
        <f>'将来負担比率（分子）の構造'!J$44</f>
        <v>439</v>
      </c>
      <c r="F63" s="137"/>
      <c r="G63" s="137"/>
      <c r="H63" s="137">
        <f>'将来負担比率（分子）の構造'!K$44</f>
        <v>474</v>
      </c>
      <c r="I63" s="137"/>
      <c r="J63" s="137"/>
      <c r="K63" s="137">
        <f>'将来負担比率（分子）の構造'!L$44</f>
        <v>438</v>
      </c>
      <c r="L63" s="137"/>
      <c r="M63" s="137"/>
      <c r="N63" s="137">
        <f>'将来負担比率（分子）の構造'!M$44</f>
        <v>432</v>
      </c>
      <c r="O63" s="137"/>
      <c r="P63" s="137"/>
    </row>
    <row r="64" spans="1:16" x14ac:dyDescent="0.15">
      <c r="A64" s="137" t="s">
        <v>26</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25</v>
      </c>
      <c r="B65" s="137">
        <f>'将来負担比率（分子）の構造'!I$42</f>
        <v>49</v>
      </c>
      <c r="C65" s="137"/>
      <c r="D65" s="137"/>
      <c r="E65" s="137">
        <f>'将来負担比率（分子）の構造'!J$42</f>
        <v>46</v>
      </c>
      <c r="F65" s="137"/>
      <c r="G65" s="137"/>
      <c r="H65" s="137">
        <f>'将来負担比率（分子）の構造'!K$42</f>
        <v>218</v>
      </c>
      <c r="I65" s="137"/>
      <c r="J65" s="137"/>
      <c r="K65" s="137">
        <f>'将来負担比率（分子）の構造'!L$42</f>
        <v>171</v>
      </c>
      <c r="L65" s="137"/>
      <c r="M65" s="137"/>
      <c r="N65" s="137">
        <f>'将来負担比率（分子）の構造'!M$42</f>
        <v>134</v>
      </c>
      <c r="O65" s="137"/>
      <c r="P65" s="137"/>
    </row>
    <row r="66" spans="1:16" x14ac:dyDescent="0.15">
      <c r="A66" s="137" t="s">
        <v>24</v>
      </c>
      <c r="B66" s="137">
        <f>'将来負担比率（分子）の構造'!I$41</f>
        <v>4776</v>
      </c>
      <c r="C66" s="137"/>
      <c r="D66" s="137"/>
      <c r="E66" s="137">
        <f>'将来負担比率（分子）の構造'!J$41</f>
        <v>4649</v>
      </c>
      <c r="F66" s="137"/>
      <c r="G66" s="137"/>
      <c r="H66" s="137">
        <f>'将来負担比率（分子）の構造'!K$41</f>
        <v>4654</v>
      </c>
      <c r="I66" s="137"/>
      <c r="J66" s="137"/>
      <c r="K66" s="137">
        <f>'将来負担比率（分子）の構造'!L$41</f>
        <v>5387</v>
      </c>
      <c r="L66" s="137"/>
      <c r="M66" s="137"/>
      <c r="N66" s="137">
        <f>'将来負担比率（分子）の構造'!M$41</f>
        <v>5658</v>
      </c>
      <c r="O66" s="137"/>
      <c r="P66" s="137"/>
    </row>
    <row r="67" spans="1:16" x14ac:dyDescent="0.15">
      <c r="A67" s="137" t="s">
        <v>63</v>
      </c>
      <c r="B67" s="137" t="e">
        <f>NA()</f>
        <v>#N/A</v>
      </c>
      <c r="C67" s="137">
        <f>IF(ISNUMBER('将来負担比率（分子）の構造'!I$53), IF('将来負担比率（分子）の構造'!I$53 &lt; 0, 0, '将来負担比率（分子）の構造'!I$53), NA())</f>
        <v>106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974379</v>
      </c>
      <c r="S5" s="615"/>
      <c r="T5" s="615"/>
      <c r="U5" s="615"/>
      <c r="V5" s="615"/>
      <c r="W5" s="615"/>
      <c r="X5" s="615"/>
      <c r="Y5" s="616"/>
      <c r="Z5" s="617">
        <v>12.5</v>
      </c>
      <c r="AA5" s="617"/>
      <c r="AB5" s="617"/>
      <c r="AC5" s="617"/>
      <c r="AD5" s="618">
        <v>974379</v>
      </c>
      <c r="AE5" s="618"/>
      <c r="AF5" s="618"/>
      <c r="AG5" s="618"/>
      <c r="AH5" s="618"/>
      <c r="AI5" s="618"/>
      <c r="AJ5" s="618"/>
      <c r="AK5" s="618"/>
      <c r="AL5" s="619">
        <v>28.3</v>
      </c>
      <c r="AM5" s="620"/>
      <c r="AN5" s="620"/>
      <c r="AO5" s="621"/>
      <c r="AP5" s="611" t="s">
        <v>209</v>
      </c>
      <c r="AQ5" s="612"/>
      <c r="AR5" s="612"/>
      <c r="AS5" s="612"/>
      <c r="AT5" s="612"/>
      <c r="AU5" s="612"/>
      <c r="AV5" s="612"/>
      <c r="AW5" s="612"/>
      <c r="AX5" s="612"/>
      <c r="AY5" s="612"/>
      <c r="AZ5" s="612"/>
      <c r="BA5" s="612"/>
      <c r="BB5" s="612"/>
      <c r="BC5" s="612"/>
      <c r="BD5" s="612"/>
      <c r="BE5" s="612"/>
      <c r="BF5" s="613"/>
      <c r="BG5" s="625">
        <v>933341</v>
      </c>
      <c r="BH5" s="626"/>
      <c r="BI5" s="626"/>
      <c r="BJ5" s="626"/>
      <c r="BK5" s="626"/>
      <c r="BL5" s="626"/>
      <c r="BM5" s="626"/>
      <c r="BN5" s="627"/>
      <c r="BO5" s="628">
        <v>95.8</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29495</v>
      </c>
      <c r="S6" s="626"/>
      <c r="T6" s="626"/>
      <c r="U6" s="626"/>
      <c r="V6" s="626"/>
      <c r="W6" s="626"/>
      <c r="X6" s="626"/>
      <c r="Y6" s="627"/>
      <c r="Z6" s="628">
        <v>0.4</v>
      </c>
      <c r="AA6" s="628"/>
      <c r="AB6" s="628"/>
      <c r="AC6" s="628"/>
      <c r="AD6" s="629">
        <v>29495</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933341</v>
      </c>
      <c r="BH6" s="626"/>
      <c r="BI6" s="626"/>
      <c r="BJ6" s="626"/>
      <c r="BK6" s="626"/>
      <c r="BL6" s="626"/>
      <c r="BM6" s="626"/>
      <c r="BN6" s="627"/>
      <c r="BO6" s="628">
        <v>95.8</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64191</v>
      </c>
      <c r="CS6" s="626"/>
      <c r="CT6" s="626"/>
      <c r="CU6" s="626"/>
      <c r="CV6" s="626"/>
      <c r="CW6" s="626"/>
      <c r="CX6" s="626"/>
      <c r="CY6" s="627"/>
      <c r="CZ6" s="628">
        <v>0.9</v>
      </c>
      <c r="DA6" s="628"/>
      <c r="DB6" s="628"/>
      <c r="DC6" s="628"/>
      <c r="DD6" s="634" t="s">
        <v>210</v>
      </c>
      <c r="DE6" s="626"/>
      <c r="DF6" s="626"/>
      <c r="DG6" s="626"/>
      <c r="DH6" s="626"/>
      <c r="DI6" s="626"/>
      <c r="DJ6" s="626"/>
      <c r="DK6" s="626"/>
      <c r="DL6" s="626"/>
      <c r="DM6" s="626"/>
      <c r="DN6" s="626"/>
      <c r="DO6" s="626"/>
      <c r="DP6" s="627"/>
      <c r="DQ6" s="634">
        <v>64191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842</v>
      </c>
      <c r="S7" s="626"/>
      <c r="T7" s="626"/>
      <c r="U7" s="626"/>
      <c r="V7" s="626"/>
      <c r="W7" s="626"/>
      <c r="X7" s="626"/>
      <c r="Y7" s="627"/>
      <c r="Z7" s="628">
        <v>0</v>
      </c>
      <c r="AA7" s="628"/>
      <c r="AB7" s="628"/>
      <c r="AC7" s="628"/>
      <c r="AD7" s="629">
        <v>842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306188</v>
      </c>
      <c r="BH7" s="626"/>
      <c r="BI7" s="626"/>
      <c r="BJ7" s="626"/>
      <c r="BK7" s="626"/>
      <c r="BL7" s="626"/>
      <c r="BM7" s="626"/>
      <c r="BN7" s="627"/>
      <c r="BO7" s="628">
        <v>31.4</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2723598</v>
      </c>
      <c r="CS7" s="626"/>
      <c r="CT7" s="626"/>
      <c r="CU7" s="626"/>
      <c r="CV7" s="626"/>
      <c r="CW7" s="626"/>
      <c r="CX7" s="626"/>
      <c r="CY7" s="627"/>
      <c r="CZ7" s="628">
        <v>37.1</v>
      </c>
      <c r="DA7" s="628"/>
      <c r="DB7" s="628"/>
      <c r="DC7" s="628"/>
      <c r="DD7" s="634">
        <v>328370</v>
      </c>
      <c r="DE7" s="626"/>
      <c r="DF7" s="626"/>
      <c r="DG7" s="626"/>
      <c r="DH7" s="626"/>
      <c r="DI7" s="626"/>
      <c r="DJ7" s="626"/>
      <c r="DK7" s="626"/>
      <c r="DL7" s="626"/>
      <c r="DM7" s="626"/>
      <c r="DN7" s="626"/>
      <c r="DO7" s="626"/>
      <c r="DP7" s="627"/>
      <c r="DQ7" s="634">
        <v>1190410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2510</v>
      </c>
      <c r="S8" s="626"/>
      <c r="T8" s="626"/>
      <c r="U8" s="626"/>
      <c r="V8" s="626"/>
      <c r="W8" s="626"/>
      <c r="X8" s="626"/>
      <c r="Y8" s="627"/>
      <c r="Z8" s="628">
        <v>0</v>
      </c>
      <c r="AA8" s="628"/>
      <c r="AB8" s="628"/>
      <c r="AC8" s="628"/>
      <c r="AD8" s="629">
        <v>2510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15074</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1230055</v>
      </c>
      <c r="CS8" s="626"/>
      <c r="CT8" s="626"/>
      <c r="CU8" s="626"/>
      <c r="CV8" s="626"/>
      <c r="CW8" s="626"/>
      <c r="CX8" s="626"/>
      <c r="CY8" s="627"/>
      <c r="CZ8" s="628">
        <v>16.8</v>
      </c>
      <c r="DA8" s="628"/>
      <c r="DB8" s="628"/>
      <c r="DC8" s="628"/>
      <c r="DD8" s="634">
        <v>22238</v>
      </c>
      <c r="DE8" s="626"/>
      <c r="DF8" s="626"/>
      <c r="DG8" s="626"/>
      <c r="DH8" s="626"/>
      <c r="DI8" s="626"/>
      <c r="DJ8" s="626"/>
      <c r="DK8" s="626"/>
      <c r="DL8" s="626"/>
      <c r="DM8" s="626"/>
      <c r="DN8" s="626"/>
      <c r="DO8" s="626"/>
      <c r="DP8" s="627"/>
      <c r="DQ8" s="634">
        <v>814051</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1890</v>
      </c>
      <c r="S9" s="626"/>
      <c r="T9" s="626"/>
      <c r="U9" s="626"/>
      <c r="V9" s="626"/>
      <c r="W9" s="626"/>
      <c r="X9" s="626"/>
      <c r="Y9" s="627"/>
      <c r="Z9" s="628">
        <v>0</v>
      </c>
      <c r="AA9" s="628"/>
      <c r="AB9" s="628"/>
      <c r="AC9" s="628"/>
      <c r="AD9" s="629">
        <v>1890</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247523</v>
      </c>
      <c r="BH9" s="626"/>
      <c r="BI9" s="626"/>
      <c r="BJ9" s="626"/>
      <c r="BK9" s="626"/>
      <c r="BL9" s="626"/>
      <c r="BM9" s="626"/>
      <c r="BN9" s="627"/>
      <c r="BO9" s="628">
        <v>25.4</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659044</v>
      </c>
      <c r="CS9" s="626"/>
      <c r="CT9" s="626"/>
      <c r="CU9" s="626"/>
      <c r="CV9" s="626"/>
      <c r="CW9" s="626"/>
      <c r="CX9" s="626"/>
      <c r="CY9" s="627"/>
      <c r="CZ9" s="628">
        <v>9</v>
      </c>
      <c r="DA9" s="628"/>
      <c r="DB9" s="628"/>
      <c r="DC9" s="628"/>
      <c r="DD9" s="634">
        <v>223176</v>
      </c>
      <c r="DE9" s="626"/>
      <c r="DF9" s="626"/>
      <c r="DG9" s="626"/>
      <c r="DH9" s="626"/>
      <c r="DI9" s="626"/>
      <c r="DJ9" s="626"/>
      <c r="DK9" s="626"/>
      <c r="DL9" s="626"/>
      <c r="DM9" s="626"/>
      <c r="DN9" s="626"/>
      <c r="DO9" s="626"/>
      <c r="DP9" s="627"/>
      <c r="DQ9" s="634">
        <v>433962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154044</v>
      </c>
      <c r="S10" s="626"/>
      <c r="T10" s="626"/>
      <c r="U10" s="626"/>
      <c r="V10" s="626"/>
      <c r="W10" s="626"/>
      <c r="X10" s="626"/>
      <c r="Y10" s="627"/>
      <c r="Z10" s="628">
        <v>2</v>
      </c>
      <c r="AA10" s="628"/>
      <c r="AB10" s="628"/>
      <c r="AC10" s="628"/>
      <c r="AD10" s="629">
        <v>154044</v>
      </c>
      <c r="AE10" s="629"/>
      <c r="AF10" s="629"/>
      <c r="AG10" s="629"/>
      <c r="AH10" s="629"/>
      <c r="AI10" s="629"/>
      <c r="AJ10" s="629"/>
      <c r="AK10" s="629"/>
      <c r="AL10" s="630">
        <v>4.5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21185</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22406</v>
      </c>
      <c r="BH11" s="626"/>
      <c r="BI11" s="626"/>
      <c r="BJ11" s="626"/>
      <c r="BK11" s="626"/>
      <c r="BL11" s="626"/>
      <c r="BM11" s="626"/>
      <c r="BN11" s="627"/>
      <c r="BO11" s="628">
        <v>2.2999999999999998</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206855</v>
      </c>
      <c r="CS11" s="626"/>
      <c r="CT11" s="626"/>
      <c r="CU11" s="626"/>
      <c r="CV11" s="626"/>
      <c r="CW11" s="626"/>
      <c r="CX11" s="626"/>
      <c r="CY11" s="627"/>
      <c r="CZ11" s="628">
        <v>2.8</v>
      </c>
      <c r="DA11" s="628"/>
      <c r="DB11" s="628"/>
      <c r="DC11" s="628"/>
      <c r="DD11" s="634">
        <v>118902</v>
      </c>
      <c r="DE11" s="626"/>
      <c r="DF11" s="626"/>
      <c r="DG11" s="626"/>
      <c r="DH11" s="626"/>
      <c r="DI11" s="626"/>
      <c r="DJ11" s="626"/>
      <c r="DK11" s="626"/>
      <c r="DL11" s="626"/>
      <c r="DM11" s="626"/>
      <c r="DN11" s="626"/>
      <c r="DO11" s="626"/>
      <c r="DP11" s="627"/>
      <c r="DQ11" s="634">
        <v>93263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541897</v>
      </c>
      <c r="BH12" s="626"/>
      <c r="BI12" s="626"/>
      <c r="BJ12" s="626"/>
      <c r="BK12" s="626"/>
      <c r="BL12" s="626"/>
      <c r="BM12" s="626"/>
      <c r="BN12" s="627"/>
      <c r="BO12" s="628">
        <v>55.6</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825160</v>
      </c>
      <c r="CS12" s="626"/>
      <c r="CT12" s="626"/>
      <c r="CU12" s="626"/>
      <c r="CV12" s="626"/>
      <c r="CW12" s="626"/>
      <c r="CX12" s="626"/>
      <c r="CY12" s="627"/>
      <c r="CZ12" s="628">
        <v>11.2</v>
      </c>
      <c r="DA12" s="628"/>
      <c r="DB12" s="628"/>
      <c r="DC12" s="628"/>
      <c r="DD12" s="634">
        <v>81133</v>
      </c>
      <c r="DE12" s="626"/>
      <c r="DF12" s="626"/>
      <c r="DG12" s="626"/>
      <c r="DH12" s="626"/>
      <c r="DI12" s="626"/>
      <c r="DJ12" s="626"/>
      <c r="DK12" s="626"/>
      <c r="DL12" s="626"/>
      <c r="DM12" s="626"/>
      <c r="DN12" s="626"/>
      <c r="DO12" s="626"/>
      <c r="DP12" s="627"/>
      <c r="DQ12" s="634">
        <v>191662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8016</v>
      </c>
      <c r="S13" s="626"/>
      <c r="T13" s="626"/>
      <c r="U13" s="626"/>
      <c r="V13" s="626"/>
      <c r="W13" s="626"/>
      <c r="X13" s="626"/>
      <c r="Y13" s="627"/>
      <c r="Z13" s="628">
        <v>0.1</v>
      </c>
      <c r="AA13" s="628"/>
      <c r="AB13" s="628"/>
      <c r="AC13" s="628"/>
      <c r="AD13" s="629">
        <v>8016</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539683</v>
      </c>
      <c r="BH13" s="626"/>
      <c r="BI13" s="626"/>
      <c r="BJ13" s="626"/>
      <c r="BK13" s="626"/>
      <c r="BL13" s="626"/>
      <c r="BM13" s="626"/>
      <c r="BN13" s="627"/>
      <c r="BO13" s="628">
        <v>55.4</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246435</v>
      </c>
      <c r="CS13" s="626"/>
      <c r="CT13" s="626"/>
      <c r="CU13" s="626"/>
      <c r="CV13" s="626"/>
      <c r="CW13" s="626"/>
      <c r="CX13" s="626"/>
      <c r="CY13" s="627"/>
      <c r="CZ13" s="628">
        <v>3.4</v>
      </c>
      <c r="DA13" s="628"/>
      <c r="DB13" s="628"/>
      <c r="DC13" s="628"/>
      <c r="DD13" s="634">
        <v>163059</v>
      </c>
      <c r="DE13" s="626"/>
      <c r="DF13" s="626"/>
      <c r="DG13" s="626"/>
      <c r="DH13" s="626"/>
      <c r="DI13" s="626"/>
      <c r="DJ13" s="626"/>
      <c r="DK13" s="626"/>
      <c r="DL13" s="626"/>
      <c r="DM13" s="626"/>
      <c r="DN13" s="626"/>
      <c r="DO13" s="626"/>
      <c r="DP13" s="627"/>
      <c r="DQ13" s="634">
        <v>133499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23584</v>
      </c>
      <c r="BH14" s="626"/>
      <c r="BI14" s="626"/>
      <c r="BJ14" s="626"/>
      <c r="BK14" s="626"/>
      <c r="BL14" s="626"/>
      <c r="BM14" s="626"/>
      <c r="BN14" s="627"/>
      <c r="BO14" s="628">
        <v>2.4</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466255</v>
      </c>
      <c r="CS14" s="626"/>
      <c r="CT14" s="626"/>
      <c r="CU14" s="626"/>
      <c r="CV14" s="626"/>
      <c r="CW14" s="626"/>
      <c r="CX14" s="626"/>
      <c r="CY14" s="627"/>
      <c r="CZ14" s="628">
        <v>6.4</v>
      </c>
      <c r="DA14" s="628"/>
      <c r="DB14" s="628"/>
      <c r="DC14" s="628"/>
      <c r="DD14" s="634">
        <v>185941</v>
      </c>
      <c r="DE14" s="626"/>
      <c r="DF14" s="626"/>
      <c r="DG14" s="626"/>
      <c r="DH14" s="626"/>
      <c r="DI14" s="626"/>
      <c r="DJ14" s="626"/>
      <c r="DK14" s="626"/>
      <c r="DL14" s="626"/>
      <c r="DM14" s="626"/>
      <c r="DN14" s="626"/>
      <c r="DO14" s="626"/>
      <c r="DP14" s="627"/>
      <c r="DQ14" s="634">
        <v>262172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1776</v>
      </c>
      <c r="S15" s="626"/>
      <c r="T15" s="626"/>
      <c r="U15" s="626"/>
      <c r="V15" s="626"/>
      <c r="W15" s="626"/>
      <c r="X15" s="626"/>
      <c r="Y15" s="627"/>
      <c r="Z15" s="628">
        <v>0</v>
      </c>
      <c r="AA15" s="628"/>
      <c r="AB15" s="628"/>
      <c r="AC15" s="628"/>
      <c r="AD15" s="629">
        <v>1776</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61672</v>
      </c>
      <c r="BH15" s="626"/>
      <c r="BI15" s="626"/>
      <c r="BJ15" s="626"/>
      <c r="BK15" s="626"/>
      <c r="BL15" s="626"/>
      <c r="BM15" s="626"/>
      <c r="BN15" s="627"/>
      <c r="BO15" s="628">
        <v>6.3</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359522</v>
      </c>
      <c r="CS15" s="626"/>
      <c r="CT15" s="626"/>
      <c r="CU15" s="626"/>
      <c r="CV15" s="626"/>
      <c r="CW15" s="626"/>
      <c r="CX15" s="626"/>
      <c r="CY15" s="627"/>
      <c r="CZ15" s="628">
        <v>4.9000000000000004</v>
      </c>
      <c r="DA15" s="628"/>
      <c r="DB15" s="628"/>
      <c r="DC15" s="628"/>
      <c r="DD15" s="634">
        <v>13001</v>
      </c>
      <c r="DE15" s="626"/>
      <c r="DF15" s="626"/>
      <c r="DG15" s="626"/>
      <c r="DH15" s="626"/>
      <c r="DI15" s="626"/>
      <c r="DJ15" s="626"/>
      <c r="DK15" s="626"/>
      <c r="DL15" s="626"/>
      <c r="DM15" s="626"/>
      <c r="DN15" s="626"/>
      <c r="DO15" s="626"/>
      <c r="DP15" s="627"/>
      <c r="DQ15" s="634">
        <v>307993</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2452192</v>
      </c>
      <c r="S16" s="626"/>
      <c r="T16" s="626"/>
      <c r="U16" s="626"/>
      <c r="V16" s="626"/>
      <c r="W16" s="626"/>
      <c r="X16" s="626"/>
      <c r="Y16" s="627"/>
      <c r="Z16" s="628">
        <v>31.4</v>
      </c>
      <c r="AA16" s="628"/>
      <c r="AB16" s="628"/>
      <c r="AC16" s="628"/>
      <c r="AD16" s="629">
        <v>2253196</v>
      </c>
      <c r="AE16" s="629"/>
      <c r="AF16" s="629"/>
      <c r="AG16" s="629"/>
      <c r="AH16" s="629"/>
      <c r="AI16" s="629"/>
      <c r="AJ16" s="629"/>
      <c r="AK16" s="629"/>
      <c r="AL16" s="630">
        <v>65.5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33460</v>
      </c>
      <c r="CS16" s="626"/>
      <c r="CT16" s="626"/>
      <c r="CU16" s="626"/>
      <c r="CV16" s="626"/>
      <c r="CW16" s="626"/>
      <c r="CX16" s="626"/>
      <c r="CY16" s="627"/>
      <c r="CZ16" s="628">
        <v>0.5</v>
      </c>
      <c r="DA16" s="628"/>
      <c r="DB16" s="628"/>
      <c r="DC16" s="628"/>
      <c r="DD16" s="634" t="s">
        <v>112</v>
      </c>
      <c r="DE16" s="626"/>
      <c r="DF16" s="626"/>
      <c r="DG16" s="626"/>
      <c r="DH16" s="626"/>
      <c r="DI16" s="626"/>
      <c r="DJ16" s="626"/>
      <c r="DK16" s="626"/>
      <c r="DL16" s="626"/>
      <c r="DM16" s="626"/>
      <c r="DN16" s="626"/>
      <c r="DO16" s="626"/>
      <c r="DP16" s="627"/>
      <c r="DQ16" s="634">
        <v>12838</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2253196</v>
      </c>
      <c r="S17" s="626"/>
      <c r="T17" s="626"/>
      <c r="U17" s="626"/>
      <c r="V17" s="626"/>
      <c r="W17" s="626"/>
      <c r="X17" s="626"/>
      <c r="Y17" s="627"/>
      <c r="Z17" s="628">
        <v>28.8</v>
      </c>
      <c r="AA17" s="628"/>
      <c r="AB17" s="628"/>
      <c r="AC17" s="628"/>
      <c r="AD17" s="629">
        <v>2253196</v>
      </c>
      <c r="AE17" s="629"/>
      <c r="AF17" s="629"/>
      <c r="AG17" s="629"/>
      <c r="AH17" s="629"/>
      <c r="AI17" s="629"/>
      <c r="AJ17" s="629"/>
      <c r="AK17" s="629"/>
      <c r="AL17" s="630">
        <v>65.5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524832</v>
      </c>
      <c r="CS17" s="626"/>
      <c r="CT17" s="626"/>
      <c r="CU17" s="626"/>
      <c r="CV17" s="626"/>
      <c r="CW17" s="626"/>
      <c r="CX17" s="626"/>
      <c r="CY17" s="627"/>
      <c r="CZ17" s="628">
        <v>7.2</v>
      </c>
      <c r="DA17" s="628"/>
      <c r="DB17" s="628"/>
      <c r="DC17" s="628"/>
      <c r="DD17" s="634" t="s">
        <v>112</v>
      </c>
      <c r="DE17" s="626"/>
      <c r="DF17" s="626"/>
      <c r="DG17" s="626"/>
      <c r="DH17" s="626"/>
      <c r="DI17" s="626"/>
      <c r="DJ17" s="626"/>
      <c r="DK17" s="626"/>
      <c r="DL17" s="626"/>
      <c r="DM17" s="626"/>
      <c r="DN17" s="626"/>
      <c r="DO17" s="626"/>
      <c r="DP17" s="627"/>
      <c r="DQ17" s="634">
        <v>524832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198996</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41038</v>
      </c>
      <c r="BH19" s="626"/>
      <c r="BI19" s="626"/>
      <c r="BJ19" s="626"/>
      <c r="BK19" s="626"/>
      <c r="BL19" s="626"/>
      <c r="BM19" s="626"/>
      <c r="BN19" s="627"/>
      <c r="BO19" s="628">
        <v>4.2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3625144</v>
      </c>
      <c r="S20" s="626"/>
      <c r="T20" s="626"/>
      <c r="U20" s="626"/>
      <c r="V20" s="626"/>
      <c r="W20" s="626"/>
      <c r="X20" s="626"/>
      <c r="Y20" s="627"/>
      <c r="Z20" s="628">
        <v>46.4</v>
      </c>
      <c r="AA20" s="628"/>
      <c r="AB20" s="628"/>
      <c r="AC20" s="628"/>
      <c r="AD20" s="629">
        <v>3426148</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41038</v>
      </c>
      <c r="BH20" s="626"/>
      <c r="BI20" s="626"/>
      <c r="BJ20" s="626"/>
      <c r="BK20" s="626"/>
      <c r="BL20" s="626"/>
      <c r="BM20" s="626"/>
      <c r="BN20" s="627"/>
      <c r="BO20" s="628">
        <v>4.2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7339407</v>
      </c>
      <c r="CS20" s="626"/>
      <c r="CT20" s="626"/>
      <c r="CU20" s="626"/>
      <c r="CV20" s="626"/>
      <c r="CW20" s="626"/>
      <c r="CX20" s="626"/>
      <c r="CY20" s="627"/>
      <c r="CZ20" s="628">
        <v>100</v>
      </c>
      <c r="DA20" s="628"/>
      <c r="DB20" s="628"/>
      <c r="DC20" s="628"/>
      <c r="DD20" s="634">
        <v>1135820</v>
      </c>
      <c r="DE20" s="626"/>
      <c r="DF20" s="626"/>
      <c r="DG20" s="626"/>
      <c r="DH20" s="626"/>
      <c r="DI20" s="626"/>
      <c r="DJ20" s="626"/>
      <c r="DK20" s="626"/>
      <c r="DL20" s="626"/>
      <c r="DM20" s="626"/>
      <c r="DN20" s="626"/>
      <c r="DO20" s="626"/>
      <c r="DP20" s="627"/>
      <c r="DQ20" s="634">
        <v>4028873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656</v>
      </c>
      <c r="S21" s="626"/>
      <c r="T21" s="626"/>
      <c r="U21" s="626"/>
      <c r="V21" s="626"/>
      <c r="W21" s="626"/>
      <c r="X21" s="626"/>
      <c r="Y21" s="627"/>
      <c r="Z21" s="628">
        <v>0</v>
      </c>
      <c r="AA21" s="628"/>
      <c r="AB21" s="628"/>
      <c r="AC21" s="628"/>
      <c r="AD21" s="629">
        <v>656</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41038</v>
      </c>
      <c r="BH21" s="626"/>
      <c r="BI21" s="626"/>
      <c r="BJ21" s="626"/>
      <c r="BK21" s="626"/>
      <c r="BL21" s="626"/>
      <c r="BM21" s="626"/>
      <c r="BN21" s="627"/>
      <c r="BO21" s="628">
        <v>4.2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19497</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21641</v>
      </c>
      <c r="S23" s="626"/>
      <c r="T23" s="626"/>
      <c r="U23" s="626"/>
      <c r="V23" s="626"/>
      <c r="W23" s="626"/>
      <c r="X23" s="626"/>
      <c r="Y23" s="627"/>
      <c r="Z23" s="628">
        <v>0.3</v>
      </c>
      <c r="AA23" s="628"/>
      <c r="AB23" s="628"/>
      <c r="AC23" s="628"/>
      <c r="AD23" s="629">
        <v>5790</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22397</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1847874</v>
      </c>
      <c r="CS24" s="615"/>
      <c r="CT24" s="615"/>
      <c r="CU24" s="615"/>
      <c r="CV24" s="615"/>
      <c r="CW24" s="615"/>
      <c r="CX24" s="615"/>
      <c r="CY24" s="616"/>
      <c r="CZ24" s="652">
        <v>25.2</v>
      </c>
      <c r="DA24" s="653"/>
      <c r="DB24" s="653"/>
      <c r="DC24" s="654"/>
      <c r="DD24" s="651">
        <v>1499691</v>
      </c>
      <c r="DE24" s="615"/>
      <c r="DF24" s="615"/>
      <c r="DG24" s="615"/>
      <c r="DH24" s="615"/>
      <c r="DI24" s="615"/>
      <c r="DJ24" s="615"/>
      <c r="DK24" s="616"/>
      <c r="DL24" s="651">
        <v>1471243</v>
      </c>
      <c r="DM24" s="615"/>
      <c r="DN24" s="615"/>
      <c r="DO24" s="615"/>
      <c r="DP24" s="615"/>
      <c r="DQ24" s="615"/>
      <c r="DR24" s="615"/>
      <c r="DS24" s="615"/>
      <c r="DT24" s="615"/>
      <c r="DU24" s="615"/>
      <c r="DV24" s="616"/>
      <c r="DW24" s="619">
        <v>40.799999999999997</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413221</v>
      </c>
      <c r="S25" s="626"/>
      <c r="T25" s="626"/>
      <c r="U25" s="626"/>
      <c r="V25" s="626"/>
      <c r="W25" s="626"/>
      <c r="X25" s="626"/>
      <c r="Y25" s="627"/>
      <c r="Z25" s="628">
        <v>5.3</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956520</v>
      </c>
      <c r="CS25" s="657"/>
      <c r="CT25" s="657"/>
      <c r="CU25" s="657"/>
      <c r="CV25" s="657"/>
      <c r="CW25" s="657"/>
      <c r="CX25" s="657"/>
      <c r="CY25" s="658"/>
      <c r="CZ25" s="659">
        <v>13</v>
      </c>
      <c r="DA25" s="660"/>
      <c r="DB25" s="660"/>
      <c r="DC25" s="661"/>
      <c r="DD25" s="634">
        <v>882268</v>
      </c>
      <c r="DE25" s="657"/>
      <c r="DF25" s="657"/>
      <c r="DG25" s="657"/>
      <c r="DH25" s="657"/>
      <c r="DI25" s="657"/>
      <c r="DJ25" s="657"/>
      <c r="DK25" s="658"/>
      <c r="DL25" s="634">
        <v>853820</v>
      </c>
      <c r="DM25" s="657"/>
      <c r="DN25" s="657"/>
      <c r="DO25" s="657"/>
      <c r="DP25" s="657"/>
      <c r="DQ25" s="657"/>
      <c r="DR25" s="657"/>
      <c r="DS25" s="657"/>
      <c r="DT25" s="657"/>
      <c r="DU25" s="657"/>
      <c r="DV25" s="658"/>
      <c r="DW25" s="630">
        <v>23.7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622578</v>
      </c>
      <c r="CS26" s="626"/>
      <c r="CT26" s="626"/>
      <c r="CU26" s="626"/>
      <c r="CV26" s="626"/>
      <c r="CW26" s="626"/>
      <c r="CX26" s="626"/>
      <c r="CY26" s="627"/>
      <c r="CZ26" s="659">
        <v>8.5</v>
      </c>
      <c r="DA26" s="660"/>
      <c r="DB26" s="660"/>
      <c r="DC26" s="661"/>
      <c r="DD26" s="634">
        <v>574643</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374061</v>
      </c>
      <c r="S27" s="626"/>
      <c r="T27" s="626"/>
      <c r="U27" s="626"/>
      <c r="V27" s="626"/>
      <c r="W27" s="626"/>
      <c r="X27" s="626"/>
      <c r="Y27" s="627"/>
      <c r="Z27" s="628">
        <v>4.8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974379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366522</v>
      </c>
      <c r="CS27" s="657"/>
      <c r="CT27" s="657"/>
      <c r="CU27" s="657"/>
      <c r="CV27" s="657"/>
      <c r="CW27" s="657"/>
      <c r="CX27" s="657"/>
      <c r="CY27" s="658"/>
      <c r="CZ27" s="659">
        <v>5</v>
      </c>
      <c r="DA27" s="660"/>
      <c r="DB27" s="660"/>
      <c r="DC27" s="661"/>
      <c r="DD27" s="634">
        <v>92591</v>
      </c>
      <c r="DE27" s="657"/>
      <c r="DF27" s="657"/>
      <c r="DG27" s="657"/>
      <c r="DH27" s="657"/>
      <c r="DI27" s="657"/>
      <c r="DJ27" s="657"/>
      <c r="DK27" s="658"/>
      <c r="DL27" s="634">
        <v>92591</v>
      </c>
      <c r="DM27" s="657"/>
      <c r="DN27" s="657"/>
      <c r="DO27" s="657"/>
      <c r="DP27" s="657"/>
      <c r="DQ27" s="657"/>
      <c r="DR27" s="657"/>
      <c r="DS27" s="657"/>
      <c r="DT27" s="657"/>
      <c r="DU27" s="657"/>
      <c r="DV27" s="658"/>
      <c r="DW27" s="630">
        <v>2.6</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13615</v>
      </c>
      <c r="S28" s="626"/>
      <c r="T28" s="626"/>
      <c r="U28" s="626"/>
      <c r="V28" s="626"/>
      <c r="W28" s="626"/>
      <c r="X28" s="626"/>
      <c r="Y28" s="627"/>
      <c r="Z28" s="628">
        <v>0.2</v>
      </c>
      <c r="AA28" s="628"/>
      <c r="AB28" s="628"/>
      <c r="AC28" s="628"/>
      <c r="AD28" s="629">
        <v>4658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524832</v>
      </c>
      <c r="CS28" s="626"/>
      <c r="CT28" s="626"/>
      <c r="CU28" s="626"/>
      <c r="CV28" s="626"/>
      <c r="CW28" s="626"/>
      <c r="CX28" s="626"/>
      <c r="CY28" s="627"/>
      <c r="CZ28" s="659">
        <v>7.2</v>
      </c>
      <c r="DA28" s="660"/>
      <c r="DB28" s="660"/>
      <c r="DC28" s="661"/>
      <c r="DD28" s="634">
        <v>524832</v>
      </c>
      <c r="DE28" s="626"/>
      <c r="DF28" s="626"/>
      <c r="DG28" s="626"/>
      <c r="DH28" s="626"/>
      <c r="DI28" s="626"/>
      <c r="DJ28" s="626"/>
      <c r="DK28" s="627"/>
      <c r="DL28" s="634">
        <v>524832</v>
      </c>
      <c r="DM28" s="626"/>
      <c r="DN28" s="626"/>
      <c r="DO28" s="626"/>
      <c r="DP28" s="626"/>
      <c r="DQ28" s="626"/>
      <c r="DR28" s="626"/>
      <c r="DS28" s="626"/>
      <c r="DT28" s="626"/>
      <c r="DU28" s="626"/>
      <c r="DV28" s="627"/>
      <c r="DW28" s="630">
        <v>14.6</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1126427</v>
      </c>
      <c r="S29" s="626"/>
      <c r="T29" s="626"/>
      <c r="U29" s="626"/>
      <c r="V29" s="626"/>
      <c r="W29" s="626"/>
      <c r="X29" s="626"/>
      <c r="Y29" s="627"/>
      <c r="Z29" s="628">
        <v>14.4</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524832</v>
      </c>
      <c r="CS29" s="657"/>
      <c r="CT29" s="657"/>
      <c r="CU29" s="657"/>
      <c r="CV29" s="657"/>
      <c r="CW29" s="657"/>
      <c r="CX29" s="657"/>
      <c r="CY29" s="658"/>
      <c r="CZ29" s="659">
        <v>7.2</v>
      </c>
      <c r="DA29" s="660"/>
      <c r="DB29" s="660"/>
      <c r="DC29" s="661"/>
      <c r="DD29" s="634">
        <v>524832</v>
      </c>
      <c r="DE29" s="657"/>
      <c r="DF29" s="657"/>
      <c r="DG29" s="657"/>
      <c r="DH29" s="657"/>
      <c r="DI29" s="657"/>
      <c r="DJ29" s="657"/>
      <c r="DK29" s="658"/>
      <c r="DL29" s="634">
        <v>524832</v>
      </c>
      <c r="DM29" s="657"/>
      <c r="DN29" s="657"/>
      <c r="DO29" s="657"/>
      <c r="DP29" s="657"/>
      <c r="DQ29" s="657"/>
      <c r="DR29" s="657"/>
      <c r="DS29" s="657"/>
      <c r="DT29" s="657"/>
      <c r="DU29" s="657"/>
      <c r="DV29" s="658"/>
      <c r="DW29" s="630">
        <v>14.6</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905741</v>
      </c>
      <c r="S30" s="626"/>
      <c r="T30" s="626"/>
      <c r="U30" s="626"/>
      <c r="V30" s="626"/>
      <c r="W30" s="626"/>
      <c r="X30" s="626"/>
      <c r="Y30" s="627"/>
      <c r="Z30" s="628">
        <v>11.6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99.4</v>
      </c>
      <c r="BH30" s="684"/>
      <c r="BI30" s="684"/>
      <c r="BJ30" s="684"/>
      <c r="BK30" s="684"/>
      <c r="BL30" s="684"/>
      <c r="BM30" s="620">
        <v>97.9</v>
      </c>
      <c r="BN30" s="684"/>
      <c r="BO30" s="684"/>
      <c r="BP30" s="684"/>
      <c r="BQ30" s="685"/>
      <c r="BR30" s="683">
        <v>99</v>
      </c>
      <c r="BS30" s="684"/>
      <c r="BT30" s="684"/>
      <c r="BU30" s="684"/>
      <c r="BV30" s="684"/>
      <c r="BW30" s="684"/>
      <c r="BX30" s="620">
        <v>97.2</v>
      </c>
      <c r="BY30" s="684"/>
      <c r="BZ30" s="684"/>
      <c r="CA30" s="684"/>
      <c r="CB30" s="685"/>
      <c r="CD30" s="688"/>
      <c r="CE30" s="689"/>
      <c r="CF30" s="639" t="s">
        <v>293</v>
      </c>
      <c r="CG30" s="640"/>
      <c r="CH30" s="640"/>
      <c r="CI30" s="640"/>
      <c r="CJ30" s="640"/>
      <c r="CK30" s="640"/>
      <c r="CL30" s="640"/>
      <c r="CM30" s="640"/>
      <c r="CN30" s="640"/>
      <c r="CO30" s="640"/>
      <c r="CP30" s="640"/>
      <c r="CQ30" s="641"/>
      <c r="CR30" s="625">
        <v>482376</v>
      </c>
      <c r="CS30" s="626"/>
      <c r="CT30" s="626"/>
      <c r="CU30" s="626"/>
      <c r="CV30" s="626"/>
      <c r="CW30" s="626"/>
      <c r="CX30" s="626"/>
      <c r="CY30" s="627"/>
      <c r="CZ30" s="659">
        <v>6.6</v>
      </c>
      <c r="DA30" s="660"/>
      <c r="DB30" s="660"/>
      <c r="DC30" s="661"/>
      <c r="DD30" s="634">
        <v>482376</v>
      </c>
      <c r="DE30" s="626"/>
      <c r="DF30" s="626"/>
      <c r="DG30" s="626"/>
      <c r="DH30" s="626"/>
      <c r="DI30" s="626"/>
      <c r="DJ30" s="626"/>
      <c r="DK30" s="627"/>
      <c r="DL30" s="634">
        <v>482376</v>
      </c>
      <c r="DM30" s="626"/>
      <c r="DN30" s="626"/>
      <c r="DO30" s="626"/>
      <c r="DP30" s="626"/>
      <c r="DQ30" s="626"/>
      <c r="DR30" s="626"/>
      <c r="DS30" s="626"/>
      <c r="DT30" s="626"/>
      <c r="DU30" s="626"/>
      <c r="DV30" s="627"/>
      <c r="DW30" s="630">
        <v>13.4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474153</v>
      </c>
      <c r="S31" s="626"/>
      <c r="T31" s="626"/>
      <c r="U31" s="626"/>
      <c r="V31" s="626"/>
      <c r="W31" s="626"/>
      <c r="X31" s="626"/>
      <c r="Y31" s="627"/>
      <c r="Z31" s="628">
        <v>6.1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99.8</v>
      </c>
      <c r="BH31" s="657"/>
      <c r="BI31" s="657"/>
      <c r="BJ31" s="657"/>
      <c r="BK31" s="657"/>
      <c r="BL31" s="657"/>
      <c r="BM31" s="631">
        <v>99.5</v>
      </c>
      <c r="BN31" s="681"/>
      <c r="BO31" s="681"/>
      <c r="BP31" s="681"/>
      <c r="BQ31" s="682"/>
      <c r="BR31" s="680">
        <v>99.5</v>
      </c>
      <c r="BS31" s="657"/>
      <c r="BT31" s="657"/>
      <c r="BU31" s="657"/>
      <c r="BV31" s="657"/>
      <c r="BW31" s="657"/>
      <c r="BX31" s="631">
        <v>99.2</v>
      </c>
      <c r="BY31" s="681"/>
      <c r="BZ31" s="681"/>
      <c r="CA31" s="681"/>
      <c r="CB31" s="682"/>
      <c r="CD31" s="688"/>
      <c r="CE31" s="689"/>
      <c r="CF31" s="639" t="s">
        <v>297</v>
      </c>
      <c r="CG31" s="640"/>
      <c r="CH31" s="640"/>
      <c r="CI31" s="640"/>
      <c r="CJ31" s="640"/>
      <c r="CK31" s="640"/>
      <c r="CL31" s="640"/>
      <c r="CM31" s="640"/>
      <c r="CN31" s="640"/>
      <c r="CO31" s="640"/>
      <c r="CP31" s="640"/>
      <c r="CQ31" s="641"/>
      <c r="CR31" s="625">
        <v>42456</v>
      </c>
      <c r="CS31" s="657"/>
      <c r="CT31" s="657"/>
      <c r="CU31" s="657"/>
      <c r="CV31" s="657"/>
      <c r="CW31" s="657"/>
      <c r="CX31" s="657"/>
      <c r="CY31" s="658"/>
      <c r="CZ31" s="659">
        <v>0.6</v>
      </c>
      <c r="DA31" s="660"/>
      <c r="DB31" s="660"/>
      <c r="DC31" s="661"/>
      <c r="DD31" s="634">
        <v>42456</v>
      </c>
      <c r="DE31" s="657"/>
      <c r="DF31" s="657"/>
      <c r="DG31" s="657"/>
      <c r="DH31" s="657"/>
      <c r="DI31" s="657"/>
      <c r="DJ31" s="657"/>
      <c r="DK31" s="658"/>
      <c r="DL31" s="634">
        <v>42456</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63657</v>
      </c>
      <c r="S32" s="626"/>
      <c r="T32" s="626"/>
      <c r="U32" s="626"/>
      <c r="V32" s="626"/>
      <c r="W32" s="626"/>
      <c r="X32" s="626"/>
      <c r="Y32" s="627"/>
      <c r="Z32" s="628">
        <v>0.8</v>
      </c>
      <c r="AA32" s="628"/>
      <c r="AB32" s="628"/>
      <c r="AC32" s="628"/>
      <c r="AD32" s="629">
        <v>2164</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99.1</v>
      </c>
      <c r="BH32" s="693"/>
      <c r="BI32" s="693"/>
      <c r="BJ32" s="693"/>
      <c r="BK32" s="693"/>
      <c r="BL32" s="693"/>
      <c r="BM32" s="694">
        <v>96.6</v>
      </c>
      <c r="BN32" s="693"/>
      <c r="BO32" s="693"/>
      <c r="BP32" s="693"/>
      <c r="BQ32" s="695"/>
      <c r="BR32" s="692">
        <v>98.4</v>
      </c>
      <c r="BS32" s="693"/>
      <c r="BT32" s="693"/>
      <c r="BU32" s="693"/>
      <c r="BV32" s="693"/>
      <c r="BW32" s="693"/>
      <c r="BX32" s="694">
        <v>95.4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753000</v>
      </c>
      <c r="S33" s="626"/>
      <c r="T33" s="626"/>
      <c r="U33" s="626"/>
      <c r="V33" s="626"/>
      <c r="W33" s="626"/>
      <c r="X33" s="626"/>
      <c r="Y33" s="627"/>
      <c r="Z33" s="628">
        <v>9.6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4322253</v>
      </c>
      <c r="CS33" s="657"/>
      <c r="CT33" s="657"/>
      <c r="CU33" s="657"/>
      <c r="CV33" s="657"/>
      <c r="CW33" s="657"/>
      <c r="CX33" s="657"/>
      <c r="CY33" s="658"/>
      <c r="CZ33" s="659">
        <v>58.9</v>
      </c>
      <c r="DA33" s="660"/>
      <c r="DB33" s="660"/>
      <c r="DC33" s="661"/>
      <c r="DD33" s="634">
        <v>2294328</v>
      </c>
      <c r="DE33" s="657"/>
      <c r="DF33" s="657"/>
      <c r="DG33" s="657"/>
      <c r="DH33" s="657"/>
      <c r="DI33" s="657"/>
      <c r="DJ33" s="657"/>
      <c r="DK33" s="658"/>
      <c r="DL33" s="634">
        <v>1322179</v>
      </c>
      <c r="DM33" s="657"/>
      <c r="DN33" s="657"/>
      <c r="DO33" s="657"/>
      <c r="DP33" s="657"/>
      <c r="DQ33" s="657"/>
      <c r="DR33" s="657"/>
      <c r="DS33" s="657"/>
      <c r="DT33" s="657"/>
      <c r="DU33" s="657"/>
      <c r="DV33" s="658"/>
      <c r="DW33" s="630">
        <v>36.700000000000003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970099</v>
      </c>
      <c r="CS34" s="626"/>
      <c r="CT34" s="626"/>
      <c r="CU34" s="626"/>
      <c r="CV34" s="626"/>
      <c r="CW34" s="626"/>
      <c r="CX34" s="626"/>
      <c r="CY34" s="627"/>
      <c r="CZ34" s="659">
        <v>13.2</v>
      </c>
      <c r="DA34" s="660"/>
      <c r="DB34" s="660"/>
      <c r="DC34" s="661"/>
      <c r="DD34" s="634">
        <v>676383</v>
      </c>
      <c r="DE34" s="626"/>
      <c r="DF34" s="626"/>
      <c r="DG34" s="626"/>
      <c r="DH34" s="626"/>
      <c r="DI34" s="626"/>
      <c r="DJ34" s="626"/>
      <c r="DK34" s="627"/>
      <c r="DL34" s="634">
        <v>452885</v>
      </c>
      <c r="DM34" s="626"/>
      <c r="DN34" s="626"/>
      <c r="DO34" s="626"/>
      <c r="DP34" s="626"/>
      <c r="DQ34" s="626"/>
      <c r="DR34" s="626"/>
      <c r="DS34" s="626"/>
      <c r="DT34" s="626"/>
      <c r="DU34" s="626"/>
      <c r="DV34" s="627"/>
      <c r="DW34" s="630">
        <v>12.6</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163000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600358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119861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51338</v>
      </c>
      <c r="CS35" s="657"/>
      <c r="CT35" s="657"/>
      <c r="CU35" s="657"/>
      <c r="CV35" s="657"/>
      <c r="CW35" s="657"/>
      <c r="CX35" s="657"/>
      <c r="CY35" s="658"/>
      <c r="CZ35" s="659">
        <v>0.7</v>
      </c>
      <c r="DA35" s="660"/>
      <c r="DB35" s="660"/>
      <c r="DC35" s="661"/>
      <c r="DD35" s="634">
        <v>48853</v>
      </c>
      <c r="DE35" s="657"/>
      <c r="DF35" s="657"/>
      <c r="DG35" s="657"/>
      <c r="DH35" s="657"/>
      <c r="DI35" s="657"/>
      <c r="DJ35" s="657"/>
      <c r="DK35" s="658"/>
      <c r="DL35" s="634">
        <v>48589</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7813210</v>
      </c>
      <c r="S36" s="698"/>
      <c r="T36" s="698"/>
      <c r="U36" s="698"/>
      <c r="V36" s="698"/>
      <c r="W36" s="698"/>
      <c r="X36" s="698"/>
      <c r="Y36" s="699"/>
      <c r="Z36" s="700">
        <v>100</v>
      </c>
      <c r="AA36" s="700"/>
      <c r="AB36" s="700"/>
      <c r="AC36" s="700"/>
      <c r="AD36" s="701">
        <v>3439416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103557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1147117</v>
      </c>
      <c r="CS36" s="626"/>
      <c r="CT36" s="626"/>
      <c r="CU36" s="626"/>
      <c r="CV36" s="626"/>
      <c r="CW36" s="626"/>
      <c r="CX36" s="626"/>
      <c r="CY36" s="627"/>
      <c r="CZ36" s="659">
        <v>15.6</v>
      </c>
      <c r="DA36" s="660"/>
      <c r="DB36" s="660"/>
      <c r="DC36" s="661"/>
      <c r="DD36" s="634">
        <v>615486</v>
      </c>
      <c r="DE36" s="626"/>
      <c r="DF36" s="626"/>
      <c r="DG36" s="626"/>
      <c r="DH36" s="626"/>
      <c r="DI36" s="626"/>
      <c r="DJ36" s="626"/>
      <c r="DK36" s="627"/>
      <c r="DL36" s="634">
        <v>432568</v>
      </c>
      <c r="DM36" s="626"/>
      <c r="DN36" s="626"/>
      <c r="DO36" s="626"/>
      <c r="DP36" s="626"/>
      <c r="DQ36" s="626"/>
      <c r="DR36" s="626"/>
      <c r="DS36" s="626"/>
      <c r="DT36" s="626"/>
      <c r="DU36" s="626"/>
      <c r="DV36" s="627"/>
      <c r="DW36" s="630">
        <v>12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3895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1782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312620</v>
      </c>
      <c r="CS37" s="657"/>
      <c r="CT37" s="657"/>
      <c r="CU37" s="657"/>
      <c r="CV37" s="657"/>
      <c r="CW37" s="657"/>
      <c r="CX37" s="657"/>
      <c r="CY37" s="658"/>
      <c r="CZ37" s="659">
        <v>4.3</v>
      </c>
      <c r="DA37" s="660"/>
      <c r="DB37" s="660"/>
      <c r="DC37" s="661"/>
      <c r="DD37" s="634">
        <v>312620</v>
      </c>
      <c r="DE37" s="657"/>
      <c r="DF37" s="657"/>
      <c r="DG37" s="657"/>
      <c r="DH37" s="657"/>
      <c r="DI37" s="657"/>
      <c r="DJ37" s="657"/>
      <c r="DK37" s="658"/>
      <c r="DL37" s="634">
        <v>312620</v>
      </c>
      <c r="DM37" s="657"/>
      <c r="DN37" s="657"/>
      <c r="DO37" s="657"/>
      <c r="DP37" s="657"/>
      <c r="DQ37" s="657"/>
      <c r="DR37" s="657"/>
      <c r="DS37" s="657"/>
      <c r="DT37" s="657"/>
      <c r="DU37" s="657"/>
      <c r="DV37" s="658"/>
      <c r="DW37" s="630">
        <v>8.6999999999999993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2833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576463</v>
      </c>
      <c r="CS38" s="626"/>
      <c r="CT38" s="626"/>
      <c r="CU38" s="626"/>
      <c r="CV38" s="626"/>
      <c r="CW38" s="626"/>
      <c r="CX38" s="626"/>
      <c r="CY38" s="627"/>
      <c r="CZ38" s="659">
        <v>7.9</v>
      </c>
      <c r="DA38" s="660"/>
      <c r="DB38" s="660"/>
      <c r="DC38" s="661"/>
      <c r="DD38" s="634">
        <v>505282</v>
      </c>
      <c r="DE38" s="626"/>
      <c r="DF38" s="626"/>
      <c r="DG38" s="626"/>
      <c r="DH38" s="626"/>
      <c r="DI38" s="626"/>
      <c r="DJ38" s="626"/>
      <c r="DK38" s="627"/>
      <c r="DL38" s="634">
        <v>388137</v>
      </c>
      <c r="DM38" s="626"/>
      <c r="DN38" s="626"/>
      <c r="DO38" s="626"/>
      <c r="DP38" s="626"/>
      <c r="DQ38" s="626"/>
      <c r="DR38" s="626"/>
      <c r="DS38" s="626"/>
      <c r="DT38" s="626"/>
      <c r="DU38" s="626"/>
      <c r="DV38" s="627"/>
      <c r="DW38" s="630">
        <v>10.8</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1576254</v>
      </c>
      <c r="CS39" s="657"/>
      <c r="CT39" s="657"/>
      <c r="CU39" s="657"/>
      <c r="CV39" s="657"/>
      <c r="CW39" s="657"/>
      <c r="CX39" s="657"/>
      <c r="CY39" s="658"/>
      <c r="CZ39" s="659">
        <v>21.5</v>
      </c>
      <c r="DA39" s="660"/>
      <c r="DB39" s="660"/>
      <c r="DC39" s="661"/>
      <c r="DD39" s="634">
        <v>447342</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200460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982</v>
      </c>
      <c r="CS40" s="626"/>
      <c r="CT40" s="626"/>
      <c r="CU40" s="626"/>
      <c r="CV40" s="626"/>
      <c r="CW40" s="626"/>
      <c r="CX40" s="626"/>
      <c r="CY40" s="627"/>
      <c r="CZ40" s="659">
        <v>0</v>
      </c>
      <c r="DA40" s="660"/>
      <c r="DB40" s="660"/>
      <c r="DC40" s="661"/>
      <c r="DD40" s="634">
        <v>982</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376003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1169280</v>
      </c>
      <c r="CS42" s="626"/>
      <c r="CT42" s="626"/>
      <c r="CU42" s="626"/>
      <c r="CV42" s="626"/>
      <c r="CW42" s="626"/>
      <c r="CX42" s="626"/>
      <c r="CY42" s="627"/>
      <c r="CZ42" s="659">
        <v>15.9</v>
      </c>
      <c r="DA42" s="708"/>
      <c r="DB42" s="708"/>
      <c r="DC42" s="709"/>
      <c r="DD42" s="634">
        <v>234854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288</v>
      </c>
      <c r="CE44" s="732"/>
      <c r="CF44" s="622" t="s">
        <v>338</v>
      </c>
      <c r="CG44" s="623"/>
      <c r="CH44" s="623"/>
      <c r="CI44" s="623"/>
      <c r="CJ44" s="623"/>
      <c r="CK44" s="623"/>
      <c r="CL44" s="623"/>
      <c r="CM44" s="623"/>
      <c r="CN44" s="623"/>
      <c r="CO44" s="623"/>
      <c r="CP44" s="623"/>
      <c r="CQ44" s="624"/>
      <c r="CR44" s="625">
        <v>1135820</v>
      </c>
      <c r="CS44" s="626"/>
      <c r="CT44" s="626"/>
      <c r="CU44" s="626"/>
      <c r="CV44" s="626"/>
      <c r="CW44" s="626"/>
      <c r="CX44" s="626"/>
      <c r="CY44" s="627"/>
      <c r="CZ44" s="659">
        <v>15.5</v>
      </c>
      <c r="DA44" s="708"/>
      <c r="DB44" s="708"/>
      <c r="DC44" s="709"/>
      <c r="DD44" s="634">
        <v>222016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184651</v>
      </c>
      <c r="CS45" s="657"/>
      <c r="CT45" s="657"/>
      <c r="CU45" s="657"/>
      <c r="CV45" s="657"/>
      <c r="CW45" s="657"/>
      <c r="CX45" s="657"/>
      <c r="CY45" s="658"/>
      <c r="CZ45" s="659">
        <v>2.5</v>
      </c>
      <c r="DA45" s="660"/>
      <c r="DB45" s="660"/>
      <c r="DC45" s="661"/>
      <c r="DD45" s="634">
        <v>18077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941691</v>
      </c>
      <c r="CS46" s="626"/>
      <c r="CT46" s="626"/>
      <c r="CU46" s="626"/>
      <c r="CV46" s="626"/>
      <c r="CW46" s="626"/>
      <c r="CX46" s="626"/>
      <c r="CY46" s="627"/>
      <c r="CZ46" s="659">
        <v>12.8</v>
      </c>
      <c r="DA46" s="708"/>
      <c r="DB46" s="708"/>
      <c r="DC46" s="709"/>
      <c r="DD46" s="634">
        <v>194881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33460</v>
      </c>
      <c r="CS47" s="657"/>
      <c r="CT47" s="657"/>
      <c r="CU47" s="657"/>
      <c r="CV47" s="657"/>
      <c r="CW47" s="657"/>
      <c r="CX47" s="657"/>
      <c r="CY47" s="658"/>
      <c r="CZ47" s="659">
        <v>0.5</v>
      </c>
      <c r="DA47" s="660"/>
      <c r="DB47" s="660"/>
      <c r="DC47" s="661"/>
      <c r="DD47" s="634">
        <v>12838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7339407</v>
      </c>
      <c r="CS49" s="693"/>
      <c r="CT49" s="693"/>
      <c r="CU49" s="693"/>
      <c r="CV49" s="693"/>
      <c r="CW49" s="693"/>
      <c r="CX49" s="693"/>
      <c r="CY49" s="720"/>
      <c r="CZ49" s="721">
        <v>100</v>
      </c>
      <c r="DA49" s="722"/>
      <c r="DB49" s="722"/>
      <c r="DC49" s="723"/>
      <c r="DD49" s="724">
        <v>4028873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7813</v>
      </c>
      <c r="R7" s="755"/>
      <c r="S7" s="755"/>
      <c r="T7" s="755"/>
      <c r="U7" s="755"/>
      <c r="V7" s="755">
        <v>7339</v>
      </c>
      <c r="W7" s="755"/>
      <c r="X7" s="755"/>
      <c r="Y7" s="755"/>
      <c r="Z7" s="755"/>
      <c r="AA7" s="755">
        <v>474</v>
      </c>
      <c r="AB7" s="755"/>
      <c r="AC7" s="755"/>
      <c r="AD7" s="755"/>
      <c r="AE7" s="756"/>
      <c r="AF7" s="757">
        <v>291</v>
      </c>
      <c r="AG7" s="758"/>
      <c r="AH7" s="758"/>
      <c r="AI7" s="758"/>
      <c r="AJ7" s="759"/>
      <c r="AK7" s="794">
        <v>906</v>
      </c>
      <c r="AL7" s="795"/>
      <c r="AM7" s="795"/>
      <c r="AN7" s="795"/>
      <c r="AO7" s="795"/>
      <c r="AP7" s="795">
        <v>5658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7813</v>
      </c>
      <c r="R23" s="814"/>
      <c r="S23" s="814"/>
      <c r="T23" s="814"/>
      <c r="U23" s="814"/>
      <c r="V23" s="814">
        <v>7339</v>
      </c>
      <c r="W23" s="814"/>
      <c r="X23" s="814"/>
      <c r="Y23" s="814"/>
      <c r="Z23" s="814"/>
      <c r="AA23" s="814">
        <v>474</v>
      </c>
      <c r="AB23" s="814"/>
      <c r="AC23" s="814"/>
      <c r="AD23" s="814"/>
      <c r="AE23" s="815"/>
      <c r="AF23" s="816">
        <v>291</v>
      </c>
      <c r="AG23" s="814"/>
      <c r="AH23" s="814"/>
      <c r="AI23" s="814"/>
      <c r="AJ23" s="817"/>
      <c r="AK23" s="818"/>
      <c r="AL23" s="819"/>
      <c r="AM23" s="819"/>
      <c r="AN23" s="819"/>
      <c r="AO23" s="819"/>
      <c r="AP23" s="814">
        <v>5658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1677</v>
      </c>
      <c r="R28" s="843"/>
      <c r="S28" s="843"/>
      <c r="T28" s="843"/>
      <c r="U28" s="843"/>
      <c r="V28" s="843">
        <v>1557</v>
      </c>
      <c r="W28" s="843"/>
      <c r="X28" s="843"/>
      <c r="Y28" s="843"/>
      <c r="Z28" s="843"/>
      <c r="AA28" s="843">
        <v>120</v>
      </c>
      <c r="AB28" s="843"/>
      <c r="AC28" s="843"/>
      <c r="AD28" s="843"/>
      <c r="AE28" s="844"/>
      <c r="AF28" s="845">
        <v>120</v>
      </c>
      <c r="AG28" s="843"/>
      <c r="AH28" s="843"/>
      <c r="AI28" s="843"/>
      <c r="AJ28" s="846"/>
      <c r="AK28" s="847">
        <v>200</v>
      </c>
      <c r="AL28" s="838"/>
      <c r="AM28" s="838"/>
      <c r="AN28" s="838"/>
      <c r="AO28" s="838"/>
      <c r="AP28" s="838" t="s">
        <v>530</v>
      </c>
      <c r="AQ28" s="838"/>
      <c r="AR28" s="838"/>
      <c r="AS28" s="838"/>
      <c r="AT28" s="838"/>
      <c r="AU28" s="838" t="s">
        <v>530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1407</v>
      </c>
      <c r="R29" s="779"/>
      <c r="S29" s="779"/>
      <c r="T29" s="779"/>
      <c r="U29" s="779"/>
      <c r="V29" s="779">
        <v>1356</v>
      </c>
      <c r="W29" s="779"/>
      <c r="X29" s="779"/>
      <c r="Y29" s="779"/>
      <c r="Z29" s="779"/>
      <c r="AA29" s="779">
        <v>52</v>
      </c>
      <c r="AB29" s="779"/>
      <c r="AC29" s="779"/>
      <c r="AD29" s="779"/>
      <c r="AE29" s="780"/>
      <c r="AF29" s="781">
        <v>52</v>
      </c>
      <c r="AG29" s="782"/>
      <c r="AH29" s="782"/>
      <c r="AI29" s="782"/>
      <c r="AJ29" s="783"/>
      <c r="AK29" s="850">
        <v>196</v>
      </c>
      <c r="AL29" s="851"/>
      <c r="AM29" s="851"/>
      <c r="AN29" s="851"/>
      <c r="AO29" s="851"/>
      <c r="AP29" s="851" t="s">
        <v>530</v>
      </c>
      <c r="AQ29" s="851"/>
      <c r="AR29" s="851"/>
      <c r="AS29" s="851"/>
      <c r="AT29" s="851"/>
      <c r="AU29" s="851" t="s">
        <v>530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289</v>
      </c>
      <c r="R30" s="779"/>
      <c r="S30" s="779"/>
      <c r="T30" s="779"/>
      <c r="U30" s="779"/>
      <c r="V30" s="779">
        <v>289</v>
      </c>
      <c r="W30" s="779"/>
      <c r="X30" s="779"/>
      <c r="Y30" s="779"/>
      <c r="Z30" s="779"/>
      <c r="AA30" s="779">
        <v>0</v>
      </c>
      <c r="AB30" s="779"/>
      <c r="AC30" s="779"/>
      <c r="AD30" s="779"/>
      <c r="AE30" s="780"/>
      <c r="AF30" s="781">
        <v>0</v>
      </c>
      <c r="AG30" s="782"/>
      <c r="AH30" s="782"/>
      <c r="AI30" s="782"/>
      <c r="AJ30" s="783"/>
      <c r="AK30" s="850">
        <v>180</v>
      </c>
      <c r="AL30" s="851"/>
      <c r="AM30" s="851"/>
      <c r="AN30" s="851"/>
      <c r="AO30" s="851"/>
      <c r="AP30" s="851" t="s">
        <v>530</v>
      </c>
      <c r="AQ30" s="851"/>
      <c r="AR30" s="851"/>
      <c r="AS30" s="851"/>
      <c r="AT30" s="851"/>
      <c r="AU30" s="851" t="s">
        <v>530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212</v>
      </c>
      <c r="R31" s="779"/>
      <c r="S31" s="779"/>
      <c r="T31" s="779"/>
      <c r="U31" s="779"/>
      <c r="V31" s="779">
        <v>177</v>
      </c>
      <c r="W31" s="779"/>
      <c r="X31" s="779"/>
      <c r="Y31" s="779"/>
      <c r="Z31" s="779"/>
      <c r="AA31" s="779">
        <v>35</v>
      </c>
      <c r="AB31" s="779"/>
      <c r="AC31" s="779"/>
      <c r="AD31" s="779"/>
      <c r="AE31" s="780"/>
      <c r="AF31" s="781">
        <v>521</v>
      </c>
      <c r="AG31" s="782"/>
      <c r="AH31" s="782"/>
      <c r="AI31" s="782"/>
      <c r="AJ31" s="783"/>
      <c r="AK31" s="850">
        <v>20</v>
      </c>
      <c r="AL31" s="851"/>
      <c r="AM31" s="851"/>
      <c r="AN31" s="851"/>
      <c r="AO31" s="851"/>
      <c r="AP31" s="851">
        <v>87</v>
      </c>
      <c r="AQ31" s="851"/>
      <c r="AR31" s="851"/>
      <c r="AS31" s="851"/>
      <c r="AT31" s="851"/>
      <c r="AU31" s="851" t="s">
        <v>530</v>
      </c>
      <c r="AV31" s="851"/>
      <c r="AW31" s="851"/>
      <c r="AX31" s="851"/>
      <c r="AY31" s="851"/>
      <c r="AZ31" s="852" t="s">
        <v>530</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85</v>
      </c>
      <c r="R32" s="779"/>
      <c r="S32" s="779"/>
      <c r="T32" s="779"/>
      <c r="U32" s="779"/>
      <c r="V32" s="779">
        <v>59</v>
      </c>
      <c r="W32" s="779"/>
      <c r="X32" s="779"/>
      <c r="Y32" s="779"/>
      <c r="Z32" s="779"/>
      <c r="AA32" s="779">
        <v>25</v>
      </c>
      <c r="AB32" s="779"/>
      <c r="AC32" s="779"/>
      <c r="AD32" s="779"/>
      <c r="AE32" s="780"/>
      <c r="AF32" s="781">
        <v>692</v>
      </c>
      <c r="AG32" s="782"/>
      <c r="AH32" s="782"/>
      <c r="AI32" s="782"/>
      <c r="AJ32" s="783"/>
      <c r="AK32" s="850" t="s">
        <v>530</v>
      </c>
      <c r="AL32" s="851"/>
      <c r="AM32" s="851"/>
      <c r="AN32" s="851"/>
      <c r="AO32" s="851"/>
      <c r="AP32" s="851" t="s">
        <v>530</v>
      </c>
      <c r="AQ32" s="851"/>
      <c r="AR32" s="851"/>
      <c r="AS32" s="851"/>
      <c r="AT32" s="851"/>
      <c r="AU32" s="851" t="s">
        <v>530</v>
      </c>
      <c r="AV32" s="851"/>
      <c r="AW32" s="851"/>
      <c r="AX32" s="851"/>
      <c r="AY32" s="851"/>
      <c r="AZ32" s="852" t="s">
        <v>530</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1385</v>
      </c>
      <c r="AG63" s="862"/>
      <c r="AH63" s="862"/>
      <c r="AI63" s="862"/>
      <c r="AJ63" s="863"/>
      <c r="AK63" s="864"/>
      <c r="AL63" s="859"/>
      <c r="AM63" s="859"/>
      <c r="AN63" s="859"/>
      <c r="AO63" s="859"/>
      <c r="AP63" s="862">
        <v>87</v>
      </c>
      <c r="AQ63" s="862"/>
      <c r="AR63" s="862"/>
      <c r="AS63" s="862"/>
      <c r="AT63" s="862"/>
      <c r="AU63" s="862" t="s">
        <v>539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5505</v>
      </c>
      <c r="R68" s="886"/>
      <c r="S68" s="886"/>
      <c r="T68" s="886"/>
      <c r="U68" s="886"/>
      <c r="V68" s="886">
        <v>5473</v>
      </c>
      <c r="W68" s="886"/>
      <c r="X68" s="886"/>
      <c r="Y68" s="886"/>
      <c r="Z68" s="886"/>
      <c r="AA68" s="886">
        <v>32</v>
      </c>
      <c r="AB68" s="886"/>
      <c r="AC68" s="886"/>
      <c r="AD68" s="886"/>
      <c r="AE68" s="886"/>
      <c r="AF68" s="886">
        <v>32</v>
      </c>
      <c r="AG68" s="886"/>
      <c r="AH68" s="886"/>
      <c r="AI68" s="886"/>
      <c r="AJ68" s="886"/>
      <c r="AK68" s="886">
        <v>920</v>
      </c>
      <c r="AL68" s="886"/>
      <c r="AM68" s="886"/>
      <c r="AN68" s="886"/>
      <c r="AO68" s="886"/>
      <c r="AP68" s="886" t="s">
        <v>530</v>
      </c>
      <c r="AQ68" s="886"/>
      <c r="AR68" s="886"/>
      <c r="AS68" s="886"/>
      <c r="AT68" s="886"/>
      <c r="AU68" s="886" t="s">
        <v>530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217</v>
      </c>
      <c r="R69" s="851"/>
      <c r="S69" s="851"/>
      <c r="T69" s="851"/>
      <c r="U69" s="851"/>
      <c r="V69" s="851">
        <v>200</v>
      </c>
      <c r="W69" s="851"/>
      <c r="X69" s="851"/>
      <c r="Y69" s="851"/>
      <c r="Z69" s="851"/>
      <c r="AA69" s="851">
        <v>18</v>
      </c>
      <c r="AB69" s="851"/>
      <c r="AC69" s="851"/>
      <c r="AD69" s="851"/>
      <c r="AE69" s="851"/>
      <c r="AF69" s="851">
        <v>18</v>
      </c>
      <c r="AG69" s="851"/>
      <c r="AH69" s="851"/>
      <c r="AI69" s="851"/>
      <c r="AJ69" s="851"/>
      <c r="AK69" s="851" t="s">
        <v>530</v>
      </c>
      <c r="AL69" s="851"/>
      <c r="AM69" s="851"/>
      <c r="AN69" s="851"/>
      <c r="AO69" s="851"/>
      <c r="AP69" s="851">
        <v>406</v>
      </c>
      <c r="AQ69" s="851"/>
      <c r="AR69" s="851"/>
      <c r="AS69" s="851"/>
      <c r="AT69" s="851"/>
      <c r="AU69" s="851">
        <v>243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1460</v>
      </c>
      <c r="R70" s="851"/>
      <c r="S70" s="851"/>
      <c r="T70" s="851"/>
      <c r="U70" s="851"/>
      <c r="V70" s="851">
        <v>1293</v>
      </c>
      <c r="W70" s="851"/>
      <c r="X70" s="851"/>
      <c r="Y70" s="851"/>
      <c r="Z70" s="851"/>
      <c r="AA70" s="851">
        <v>167</v>
      </c>
      <c r="AB70" s="851"/>
      <c r="AC70" s="851"/>
      <c r="AD70" s="851"/>
      <c r="AE70" s="851"/>
      <c r="AF70" s="851">
        <v>45</v>
      </c>
      <c r="AG70" s="851"/>
      <c r="AH70" s="851"/>
      <c r="AI70" s="851"/>
      <c r="AJ70" s="851"/>
      <c r="AK70" s="851" t="s">
        <v>530</v>
      </c>
      <c r="AL70" s="851"/>
      <c r="AM70" s="851"/>
      <c r="AN70" s="851"/>
      <c r="AO70" s="851"/>
      <c r="AP70" s="851">
        <v>947</v>
      </c>
      <c r="AQ70" s="851"/>
      <c r="AR70" s="851"/>
      <c r="AS70" s="851"/>
      <c r="AT70" s="851"/>
      <c r="AU70" s="851">
        <v>176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533</v>
      </c>
      <c r="C71" s="894"/>
      <c r="D71" s="894"/>
      <c r="E71" s="894"/>
      <c r="F71" s="894"/>
      <c r="G71" s="894"/>
      <c r="H71" s="894"/>
      <c r="I71" s="894"/>
      <c r="J71" s="894"/>
      <c r="K71" s="894"/>
      <c r="L71" s="894"/>
      <c r="M71" s="894"/>
      <c r="N71" s="894"/>
      <c r="O71" s="894"/>
      <c r="P71" s="895"/>
      <c r="Q71" s="896">
        <v>30</v>
      </c>
      <c r="R71" s="851"/>
      <c r="S71" s="851"/>
      <c r="T71" s="851"/>
      <c r="U71" s="851"/>
      <c r="V71" s="851">
        <v>30</v>
      </c>
      <c r="W71" s="851"/>
      <c r="X71" s="851"/>
      <c r="Y71" s="851"/>
      <c r="Z71" s="851"/>
      <c r="AA71" s="851">
        <v>0</v>
      </c>
      <c r="AB71" s="851"/>
      <c r="AC71" s="851"/>
      <c r="AD71" s="851"/>
      <c r="AE71" s="851"/>
      <c r="AF71" s="851">
        <v>0</v>
      </c>
      <c r="AG71" s="851"/>
      <c r="AH71" s="851"/>
      <c r="AI71" s="851"/>
      <c r="AJ71" s="851"/>
      <c r="AK71" s="851" t="s">
        <v>530</v>
      </c>
      <c r="AL71" s="851"/>
      <c r="AM71" s="851"/>
      <c r="AN71" s="851"/>
      <c r="AO71" s="851"/>
      <c r="AP71" s="851">
        <v>376</v>
      </c>
      <c r="AQ71" s="851"/>
      <c r="AR71" s="851"/>
      <c r="AS71" s="851"/>
      <c r="AT71" s="851"/>
      <c r="AU71" s="851" t="s">
        <v>530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534</v>
      </c>
      <c r="C72" s="894"/>
      <c r="D72" s="894"/>
      <c r="E72" s="894"/>
      <c r="F72" s="894"/>
      <c r="G72" s="894"/>
      <c r="H72" s="894"/>
      <c r="I72" s="894"/>
      <c r="J72" s="894"/>
      <c r="K72" s="894"/>
      <c r="L72" s="894"/>
      <c r="M72" s="894"/>
      <c r="N72" s="894"/>
      <c r="O72" s="894"/>
      <c r="P72" s="895"/>
      <c r="Q72" s="896">
        <v>370</v>
      </c>
      <c r="R72" s="851"/>
      <c r="S72" s="851"/>
      <c r="T72" s="851"/>
      <c r="U72" s="851"/>
      <c r="V72" s="851">
        <v>453</v>
      </c>
      <c r="W72" s="851"/>
      <c r="X72" s="851"/>
      <c r="Y72" s="851"/>
      <c r="Z72" s="851"/>
      <c r="AA72" s="851">
        <v>-83</v>
      </c>
      <c r="AB72" s="851"/>
      <c r="AC72" s="851"/>
      <c r="AD72" s="851"/>
      <c r="AE72" s="851"/>
      <c r="AF72" s="851">
        <v>319</v>
      </c>
      <c r="AG72" s="851"/>
      <c r="AH72" s="851"/>
      <c r="AI72" s="851"/>
      <c r="AJ72" s="851"/>
      <c r="AK72" s="851">
        <v>209</v>
      </c>
      <c r="AL72" s="851"/>
      <c r="AM72" s="851"/>
      <c r="AN72" s="851"/>
      <c r="AO72" s="851"/>
      <c r="AP72" s="851">
        <v>2698</v>
      </c>
      <c r="AQ72" s="851"/>
      <c r="AR72" s="851"/>
      <c r="AS72" s="851"/>
      <c r="AT72" s="851"/>
      <c r="AU72" s="851">
        <v>14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537</v>
      </c>
      <c r="C73" s="894"/>
      <c r="D73" s="894"/>
      <c r="E73" s="894"/>
      <c r="F73" s="894"/>
      <c r="G73" s="894"/>
      <c r="H73" s="894"/>
      <c r="I73" s="894"/>
      <c r="J73" s="894"/>
      <c r="K73" s="894"/>
      <c r="L73" s="894"/>
      <c r="M73" s="894"/>
      <c r="N73" s="894"/>
      <c r="O73" s="894"/>
      <c r="P73" s="895"/>
      <c r="Q73" s="896">
        <v>2628</v>
      </c>
      <c r="R73" s="851"/>
      <c r="S73" s="851"/>
      <c r="T73" s="851"/>
      <c r="U73" s="851"/>
      <c r="V73" s="851">
        <v>2617</v>
      </c>
      <c r="W73" s="851"/>
      <c r="X73" s="851"/>
      <c r="Y73" s="851"/>
      <c r="Z73" s="851"/>
      <c r="AA73" s="851">
        <v>11</v>
      </c>
      <c r="AB73" s="851"/>
      <c r="AC73" s="851"/>
      <c r="AD73" s="851"/>
      <c r="AE73" s="851"/>
      <c r="AF73" s="851">
        <v>11</v>
      </c>
      <c r="AG73" s="851"/>
      <c r="AH73" s="851"/>
      <c r="AI73" s="851"/>
      <c r="AJ73" s="851"/>
      <c r="AK73" s="851" t="s">
        <v>530</v>
      </c>
      <c r="AL73" s="851"/>
      <c r="AM73" s="851"/>
      <c r="AN73" s="851"/>
      <c r="AO73" s="851"/>
      <c r="AP73" s="851" t="s">
        <v>530</v>
      </c>
      <c r="AQ73" s="851"/>
      <c r="AR73" s="851"/>
      <c r="AS73" s="851"/>
      <c r="AT73" s="851"/>
      <c r="AU73" s="851" t="s">
        <v>530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538</v>
      </c>
      <c r="C74" s="894"/>
      <c r="D74" s="894"/>
      <c r="E74" s="894"/>
      <c r="F74" s="894"/>
      <c r="G74" s="894"/>
      <c r="H74" s="894"/>
      <c r="I74" s="894"/>
      <c r="J74" s="894"/>
      <c r="K74" s="894"/>
      <c r="L74" s="894"/>
      <c r="M74" s="894"/>
      <c r="N74" s="894"/>
      <c r="O74" s="894"/>
      <c r="P74" s="895"/>
      <c r="Q74" s="896">
        <v>398650</v>
      </c>
      <c r="R74" s="851"/>
      <c r="S74" s="851"/>
      <c r="T74" s="851"/>
      <c r="U74" s="851"/>
      <c r="V74" s="851">
        <v>388493</v>
      </c>
      <c r="W74" s="851"/>
      <c r="X74" s="851"/>
      <c r="Y74" s="851"/>
      <c r="Z74" s="851"/>
      <c r="AA74" s="851">
        <v>10157</v>
      </c>
      <c r="AB74" s="851"/>
      <c r="AC74" s="851"/>
      <c r="AD74" s="851"/>
      <c r="AE74" s="851"/>
      <c r="AF74" s="851">
        <v>10157</v>
      </c>
      <c r="AG74" s="851"/>
      <c r="AH74" s="851"/>
      <c r="AI74" s="851"/>
      <c r="AJ74" s="851"/>
      <c r="AK74" s="851">
        <v>2501</v>
      </c>
      <c r="AL74" s="851"/>
      <c r="AM74" s="851"/>
      <c r="AN74" s="851"/>
      <c r="AO74" s="851"/>
      <c r="AP74" s="851" t="s">
        <v>530</v>
      </c>
      <c r="AQ74" s="851"/>
      <c r="AR74" s="851"/>
      <c r="AS74" s="851"/>
      <c r="AT74" s="851"/>
      <c r="AU74" s="851" t="s">
        <v>530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536</v>
      </c>
      <c r="C75" s="894"/>
      <c r="D75" s="894"/>
      <c r="E75" s="894"/>
      <c r="F75" s="894"/>
      <c r="G75" s="894"/>
      <c r="H75" s="894"/>
      <c r="I75" s="894"/>
      <c r="J75" s="894"/>
      <c r="K75" s="894"/>
      <c r="L75" s="894"/>
      <c r="M75" s="894"/>
      <c r="N75" s="894"/>
      <c r="O75" s="894"/>
      <c r="P75" s="895"/>
      <c r="Q75" s="899">
        <v>303</v>
      </c>
      <c r="R75" s="900"/>
      <c r="S75" s="900"/>
      <c r="T75" s="900"/>
      <c r="U75" s="850"/>
      <c r="V75" s="901">
        <v>297</v>
      </c>
      <c r="W75" s="900"/>
      <c r="X75" s="900"/>
      <c r="Y75" s="900"/>
      <c r="Z75" s="850"/>
      <c r="AA75" s="901">
        <v>6</v>
      </c>
      <c r="AB75" s="900"/>
      <c r="AC75" s="900"/>
      <c r="AD75" s="900"/>
      <c r="AE75" s="850"/>
      <c r="AF75" s="901">
        <v>6</v>
      </c>
      <c r="AG75" s="900"/>
      <c r="AH75" s="900"/>
      <c r="AI75" s="900"/>
      <c r="AJ75" s="850"/>
      <c r="AK75" s="901">
        <v>4</v>
      </c>
      <c r="AL75" s="900"/>
      <c r="AM75" s="900"/>
      <c r="AN75" s="900"/>
      <c r="AO75" s="850"/>
      <c r="AP75" s="901" t="s">
        <v>530</v>
      </c>
      <c r="AQ75" s="900"/>
      <c r="AR75" s="900"/>
      <c r="AS75" s="900"/>
      <c r="AT75" s="850"/>
      <c r="AU75" s="901" t="s">
        <v>530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10588</v>
      </c>
      <c r="AG88" s="862"/>
      <c r="AH88" s="862"/>
      <c r="AI88" s="862"/>
      <c r="AJ88" s="862"/>
      <c r="AK88" s="859"/>
      <c r="AL88" s="859"/>
      <c r="AM88" s="859"/>
      <c r="AN88" s="859"/>
      <c r="AO88" s="859"/>
      <c r="AP88" s="862">
        <v>4427</v>
      </c>
      <c r="AQ88" s="862"/>
      <c r="AR88" s="862"/>
      <c r="AS88" s="862"/>
      <c r="AT88" s="862"/>
      <c r="AU88" s="862">
        <v>433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508186</v>
      </c>
      <c r="AB110" s="922"/>
      <c r="AC110" s="922"/>
      <c r="AD110" s="922"/>
      <c r="AE110" s="923"/>
      <c r="AF110" s="924">
        <v>474530</v>
      </c>
      <c r="AG110" s="922"/>
      <c r="AH110" s="922"/>
      <c r="AI110" s="922"/>
      <c r="AJ110" s="923"/>
      <c r="AK110" s="924">
        <v>524832</v>
      </c>
      <c r="AL110" s="922"/>
      <c r="AM110" s="922"/>
      <c r="AN110" s="922"/>
      <c r="AO110" s="923"/>
      <c r="AP110" s="925">
        <v>17.3</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4654403</v>
      </c>
      <c r="BR110" s="957"/>
      <c r="BS110" s="957"/>
      <c r="BT110" s="957"/>
      <c r="BU110" s="957"/>
      <c r="BV110" s="957">
        <v>5387331</v>
      </c>
      <c r="BW110" s="957"/>
      <c r="BX110" s="957"/>
      <c r="BY110" s="957"/>
      <c r="BZ110" s="957"/>
      <c r="CA110" s="957">
        <v>5657955</v>
      </c>
      <c r="CB110" s="957"/>
      <c r="CC110" s="957"/>
      <c r="CD110" s="957"/>
      <c r="CE110" s="957"/>
      <c r="CF110" s="971">
        <v>186.6</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218144</v>
      </c>
      <c r="BR111" s="950"/>
      <c r="BS111" s="950"/>
      <c r="BT111" s="950"/>
      <c r="BU111" s="950"/>
      <c r="BV111" s="950">
        <v>171462</v>
      </c>
      <c r="BW111" s="950"/>
      <c r="BX111" s="950"/>
      <c r="BY111" s="950"/>
      <c r="BZ111" s="950"/>
      <c r="CA111" s="950">
        <v>134129</v>
      </c>
      <c r="CB111" s="950"/>
      <c r="CC111" s="950"/>
      <c r="CD111" s="950"/>
      <c r="CE111" s="950"/>
      <c r="CF111" s="944">
        <v>4.4000000000000004</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t="s">
        <v>112</v>
      </c>
      <c r="BR112" s="950"/>
      <c r="BS112" s="950"/>
      <c r="BT112" s="950"/>
      <c r="BU112" s="950"/>
      <c r="BV112" s="950" t="s">
        <v>112</v>
      </c>
      <c r="BW112" s="950"/>
      <c r="BX112" s="950"/>
      <c r="BY112" s="950"/>
      <c r="BZ112" s="950"/>
      <c r="CA112" s="950" t="s">
        <v>112</v>
      </c>
      <c r="CB112" s="950"/>
      <c r="CC112" s="950"/>
      <c r="CD112" s="950"/>
      <c r="CE112" s="950"/>
      <c r="CF112" s="944" t="s">
        <v>112</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112</v>
      </c>
      <c r="AB113" s="964"/>
      <c r="AC113" s="964"/>
      <c r="AD113" s="964"/>
      <c r="AE113" s="965"/>
      <c r="AF113" s="966" t="s">
        <v>112</v>
      </c>
      <c r="AG113" s="964"/>
      <c r="AH113" s="964"/>
      <c r="AI113" s="964"/>
      <c r="AJ113" s="965"/>
      <c r="AK113" s="966" t="s">
        <v>112</v>
      </c>
      <c r="AL113" s="964"/>
      <c r="AM113" s="964"/>
      <c r="AN113" s="964"/>
      <c r="AO113" s="965"/>
      <c r="AP113" s="967" t="s">
        <v>112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474403</v>
      </c>
      <c r="BR113" s="950"/>
      <c r="BS113" s="950"/>
      <c r="BT113" s="950"/>
      <c r="BU113" s="950"/>
      <c r="BV113" s="950">
        <v>437873</v>
      </c>
      <c r="BW113" s="950"/>
      <c r="BX113" s="950"/>
      <c r="BY113" s="950"/>
      <c r="BZ113" s="950"/>
      <c r="CA113" s="950">
        <v>431982</v>
      </c>
      <c r="CB113" s="950"/>
      <c r="CC113" s="950"/>
      <c r="CD113" s="950"/>
      <c r="CE113" s="950"/>
      <c r="CF113" s="944">
        <v>14.2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71090</v>
      </c>
      <c r="AB114" s="989"/>
      <c r="AC114" s="989"/>
      <c r="AD114" s="989"/>
      <c r="AE114" s="990"/>
      <c r="AF114" s="991">
        <v>67765</v>
      </c>
      <c r="AG114" s="989"/>
      <c r="AH114" s="989"/>
      <c r="AI114" s="989"/>
      <c r="AJ114" s="990"/>
      <c r="AK114" s="991">
        <v>66965</v>
      </c>
      <c r="AL114" s="989"/>
      <c r="AM114" s="989"/>
      <c r="AN114" s="989"/>
      <c r="AO114" s="990"/>
      <c r="AP114" s="992">
        <v>2.2000000000000002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784990</v>
      </c>
      <c r="BR114" s="950"/>
      <c r="BS114" s="950"/>
      <c r="BT114" s="950"/>
      <c r="BU114" s="950"/>
      <c r="BV114" s="950">
        <v>831780</v>
      </c>
      <c r="BW114" s="950"/>
      <c r="BX114" s="950"/>
      <c r="BY114" s="950"/>
      <c r="BZ114" s="950"/>
      <c r="CA114" s="950">
        <v>814047</v>
      </c>
      <c r="CB114" s="950"/>
      <c r="CC114" s="950"/>
      <c r="CD114" s="950"/>
      <c r="CE114" s="950"/>
      <c r="CF114" s="944">
        <v>26.8</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5817</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585093</v>
      </c>
      <c r="AB117" s="1007"/>
      <c r="AC117" s="1007"/>
      <c r="AD117" s="1007"/>
      <c r="AE117" s="1008"/>
      <c r="AF117" s="1009">
        <v>542295</v>
      </c>
      <c r="AG117" s="1007"/>
      <c r="AH117" s="1007"/>
      <c r="AI117" s="1007"/>
      <c r="AJ117" s="1008"/>
      <c r="AK117" s="1009">
        <v>591797</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6131940</v>
      </c>
      <c r="BR119" s="1028"/>
      <c r="BS119" s="1028"/>
      <c r="BT119" s="1028"/>
      <c r="BU119" s="1028"/>
      <c r="BV119" s="1028">
        <v>6828446</v>
      </c>
      <c r="BW119" s="1028"/>
      <c r="BX119" s="1028"/>
      <c r="BY119" s="1028"/>
      <c r="BZ119" s="1028"/>
      <c r="CA119" s="1028">
        <v>7038113</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218144</v>
      </c>
      <c r="DH119" s="1014"/>
      <c r="DI119" s="1014"/>
      <c r="DJ119" s="1014"/>
      <c r="DK119" s="1015"/>
      <c r="DL119" s="1013">
        <v>171462</v>
      </c>
      <c r="DM119" s="1014"/>
      <c r="DN119" s="1014"/>
      <c r="DO119" s="1014"/>
      <c r="DP119" s="1015"/>
      <c r="DQ119" s="1013">
        <v>134129</v>
      </c>
      <c r="DR119" s="1014"/>
      <c r="DS119" s="1014"/>
      <c r="DT119" s="1014"/>
      <c r="DU119" s="1015"/>
      <c r="DV119" s="1016">
        <v>4.4000000000000004</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3113419</v>
      </c>
      <c r="BR120" s="957"/>
      <c r="BS120" s="957"/>
      <c r="BT120" s="957"/>
      <c r="BU120" s="957"/>
      <c r="BV120" s="957">
        <v>4681194</v>
      </c>
      <c r="BW120" s="957"/>
      <c r="BX120" s="957"/>
      <c r="BY120" s="957"/>
      <c r="BZ120" s="957"/>
      <c r="CA120" s="957">
        <v>5358568</v>
      </c>
      <c r="CB120" s="957"/>
      <c r="CC120" s="957"/>
      <c r="CD120" s="957"/>
      <c r="CE120" s="957"/>
      <c r="CF120" s="971">
        <v>176.7</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t="s">
        <v>112</v>
      </c>
      <c r="DR120" s="957"/>
      <c r="DS120" s="957"/>
      <c r="DT120" s="957"/>
      <c r="DU120" s="957"/>
      <c r="DV120" s="958" t="s">
        <v>112</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4425157</v>
      </c>
      <c r="BR122" s="1028"/>
      <c r="BS122" s="1028"/>
      <c r="BT122" s="1028"/>
      <c r="BU122" s="1028"/>
      <c r="BV122" s="1028">
        <v>5087938</v>
      </c>
      <c r="BW122" s="1028"/>
      <c r="BX122" s="1028"/>
      <c r="BY122" s="1028"/>
      <c r="BZ122" s="1028"/>
      <c r="CA122" s="1028">
        <v>5158780</v>
      </c>
      <c r="CB122" s="1028"/>
      <c r="CC122" s="1028"/>
      <c r="CD122" s="1028"/>
      <c r="CE122" s="1028"/>
      <c r="CF122" s="1048">
        <v>170.1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439</v>
      </c>
      <c r="BP123" s="1036"/>
      <c r="BQ123" s="1095">
        <v>7538576</v>
      </c>
      <c r="BR123" s="1096"/>
      <c r="BS123" s="1096"/>
      <c r="BT123" s="1096"/>
      <c r="BU123" s="1096"/>
      <c r="BV123" s="1096">
        <v>9769132</v>
      </c>
      <c r="BW123" s="1096"/>
      <c r="BX123" s="1096"/>
      <c r="BY123" s="1096"/>
      <c r="BZ123" s="1096"/>
      <c r="CA123" s="1096">
        <v>10517348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5817</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3390429</v>
      </c>
      <c r="AB129" s="989"/>
      <c r="AC129" s="989"/>
      <c r="AD129" s="989"/>
      <c r="AE129" s="990"/>
      <c r="AF129" s="991">
        <v>3588348</v>
      </c>
      <c r="AG129" s="989"/>
      <c r="AH129" s="989"/>
      <c r="AI129" s="989"/>
      <c r="AJ129" s="990"/>
      <c r="AK129" s="991">
        <v>3570216</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481103</v>
      </c>
      <c r="AB130" s="989"/>
      <c r="AC130" s="989"/>
      <c r="AD130" s="989"/>
      <c r="AE130" s="990"/>
      <c r="AF130" s="991">
        <v>466008</v>
      </c>
      <c r="AG130" s="989"/>
      <c r="AH130" s="989"/>
      <c r="AI130" s="989"/>
      <c r="AJ130" s="990"/>
      <c r="AK130" s="991">
        <v>537954</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2909326</v>
      </c>
      <c r="AB131" s="1014"/>
      <c r="AC131" s="1014"/>
      <c r="AD131" s="1014"/>
      <c r="AE131" s="1015"/>
      <c r="AF131" s="1013">
        <v>3122340</v>
      </c>
      <c r="AG131" s="1014"/>
      <c r="AH131" s="1014"/>
      <c r="AI131" s="1014"/>
      <c r="AJ131" s="1015"/>
      <c r="AK131" s="1013">
        <v>3032262</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3.574367396</v>
      </c>
      <c r="AB132" s="1130"/>
      <c r="AC132" s="1130"/>
      <c r="AD132" s="1130"/>
      <c r="AE132" s="1131"/>
      <c r="AF132" s="1132">
        <v>2.4432637060000002</v>
      </c>
      <c r="AG132" s="1130"/>
      <c r="AH132" s="1130"/>
      <c r="AI132" s="1130"/>
      <c r="AJ132" s="1131"/>
      <c r="AK132" s="1132">
        <v>1.7756711000000001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4.9000000000000004</v>
      </c>
      <c r="AB133" s="1113"/>
      <c r="AC133" s="1113"/>
      <c r="AD133" s="1113"/>
      <c r="AE133" s="1114"/>
      <c r="AF133" s="1112">
        <v>3.3</v>
      </c>
      <c r="AG133" s="1113"/>
      <c r="AH133" s="1113"/>
      <c r="AI133" s="1113"/>
      <c r="AJ133" s="1114"/>
      <c r="AK133" s="1112">
        <v>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956520</v>
      </c>
      <c r="L9" s="266">
        <v>113655</v>
      </c>
      <c r="M9" s="267">
        <v>115876</v>
      </c>
      <c r="N9" s="268">
        <v>-1.9</v>
      </c>
    </row>
    <row r="10" spans="1:16" x14ac:dyDescent="0.15">
      <c r="A10" s="250"/>
      <c r="B10" s="246"/>
      <c r="C10" s="246"/>
      <c r="D10" s="246"/>
      <c r="E10" s="246"/>
      <c r="F10" s="246"/>
      <c r="G10" s="1152" t="s">
        <v>473</v>
      </c>
      <c r="H10" s="1153"/>
      <c r="I10" s="1153"/>
      <c r="J10" s="1154"/>
      <c r="K10" s="269">
        <v>88340</v>
      </c>
      <c r="L10" s="270">
        <v>10497</v>
      </c>
      <c r="M10" s="271">
        <v>10922</v>
      </c>
      <c r="N10" s="272">
        <v>-3.9</v>
      </c>
    </row>
    <row r="11" spans="1:16" ht="13.5" customHeight="1" x14ac:dyDescent="0.15">
      <c r="A11" s="250"/>
      <c r="B11" s="246"/>
      <c r="C11" s="246"/>
      <c r="D11" s="246"/>
      <c r="E11" s="246"/>
      <c r="F11" s="246"/>
      <c r="G11" s="1152" t="s">
        <v>474</v>
      </c>
      <c r="H11" s="1153"/>
      <c r="I11" s="1153"/>
      <c r="J11" s="1154"/>
      <c r="K11" s="269">
        <v>125382</v>
      </c>
      <c r="L11" s="270">
        <v>14898</v>
      </c>
      <c r="M11" s="271">
        <v>18462</v>
      </c>
      <c r="N11" s="272">
        <v>-19.3</v>
      </c>
    </row>
    <row r="12" spans="1:16" ht="13.5" customHeight="1" x14ac:dyDescent="0.15">
      <c r="A12" s="250"/>
      <c r="B12" s="246"/>
      <c r="C12" s="246"/>
      <c r="D12" s="246"/>
      <c r="E12" s="246"/>
      <c r="F12" s="246"/>
      <c r="G12" s="1152" t="s">
        <v>475</v>
      </c>
      <c r="H12" s="1153"/>
      <c r="I12" s="1153"/>
      <c r="J12" s="1154"/>
      <c r="K12" s="269" t="s">
        <v>476</v>
      </c>
      <c r="L12" s="270" t="s">
        <v>476</v>
      </c>
      <c r="M12" s="271">
        <v>746</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v>62152</v>
      </c>
      <c r="L14" s="270">
        <v>7385</v>
      </c>
      <c r="M14" s="271">
        <v>5201</v>
      </c>
      <c r="N14" s="272">
        <v>42</v>
      </c>
    </row>
    <row r="15" spans="1:16" ht="13.5" customHeight="1" x14ac:dyDescent="0.15">
      <c r="A15" s="250"/>
      <c r="B15" s="246"/>
      <c r="C15" s="246"/>
      <c r="D15" s="246"/>
      <c r="E15" s="246"/>
      <c r="F15" s="246"/>
      <c r="G15" s="1152" t="s">
        <v>479</v>
      </c>
      <c r="H15" s="1153"/>
      <c r="I15" s="1153"/>
      <c r="J15" s="1154"/>
      <c r="K15" s="269" t="s">
        <v>476</v>
      </c>
      <c r="L15" s="270" t="s">
        <v>476</v>
      </c>
      <c r="M15" s="271">
        <v>2624</v>
      </c>
      <c r="N15" s="272" t="s">
        <v>476</v>
      </c>
    </row>
    <row r="16" spans="1:16" x14ac:dyDescent="0.15">
      <c r="A16" s="250"/>
      <c r="B16" s="246"/>
      <c r="C16" s="246"/>
      <c r="D16" s="246"/>
      <c r="E16" s="246"/>
      <c r="F16" s="246"/>
      <c r="G16" s="1155" t="s">
        <v>480</v>
      </c>
      <c r="H16" s="1156"/>
      <c r="I16" s="1156"/>
      <c r="J16" s="1157"/>
      <c r="K16" s="270">
        <v>-67814</v>
      </c>
      <c r="L16" s="270">
        <v>-8058</v>
      </c>
      <c r="M16" s="271">
        <v>-12273</v>
      </c>
      <c r="N16" s="272">
        <v>-34.299999999999997</v>
      </c>
    </row>
    <row r="17" spans="1:16" x14ac:dyDescent="0.15">
      <c r="A17" s="250"/>
      <c r="B17" s="246"/>
      <c r="C17" s="246"/>
      <c r="D17" s="246"/>
      <c r="E17" s="246"/>
      <c r="F17" s="246"/>
      <c r="G17" s="1155" t="s">
        <v>170</v>
      </c>
      <c r="H17" s="1156"/>
      <c r="I17" s="1156"/>
      <c r="J17" s="1157"/>
      <c r="K17" s="270">
        <v>1164580</v>
      </c>
      <c r="L17" s="270">
        <v>138377</v>
      </c>
      <c r="M17" s="271">
        <v>141557</v>
      </c>
      <c r="N17" s="272">
        <v>-2.2000000000000002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13.43</v>
      </c>
      <c r="L21" s="283">
        <v>13.44</v>
      </c>
      <c r="M21" s="284">
        <v>-0.01</v>
      </c>
      <c r="N21" s="251"/>
      <c r="O21" s="285"/>
      <c r="P21" s="281"/>
    </row>
    <row r="22" spans="1:16" s="286" customFormat="1" x14ac:dyDescent="0.15">
      <c r="A22" s="281"/>
      <c r="B22" s="251"/>
      <c r="C22" s="251"/>
      <c r="D22" s="251"/>
      <c r="E22" s="251"/>
      <c r="F22" s="251"/>
      <c r="G22" s="1147" t="s">
        <v>486</v>
      </c>
      <c r="H22" s="1148"/>
      <c r="I22" s="1148"/>
      <c r="J22" s="1149"/>
      <c r="K22" s="287">
        <v>98.3</v>
      </c>
      <c r="L22" s="288">
        <v>94.9</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524832</v>
      </c>
      <c r="L32" s="296">
        <v>62361</v>
      </c>
      <c r="M32" s="297">
        <v>70006</v>
      </c>
      <c r="N32" s="298">
        <v>-10.9</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v>1</v>
      </c>
      <c r="N34" s="298" t="s">
        <v>476</v>
      </c>
    </row>
    <row r="35" spans="1:16" ht="27" customHeight="1" x14ac:dyDescent="0.15">
      <c r="A35" s="250"/>
      <c r="B35" s="246"/>
      <c r="C35" s="246"/>
      <c r="D35" s="246"/>
      <c r="E35" s="246"/>
      <c r="F35" s="246"/>
      <c r="G35" s="1163" t="s">
        <v>493</v>
      </c>
      <c r="H35" s="1164"/>
      <c r="I35" s="1164"/>
      <c r="J35" s="1165"/>
      <c r="K35" s="296" t="s">
        <v>476</v>
      </c>
      <c r="L35" s="296" t="s">
        <v>476</v>
      </c>
      <c r="M35" s="297">
        <v>19095</v>
      </c>
      <c r="N35" s="298" t="s">
        <v>476</v>
      </c>
    </row>
    <row r="36" spans="1:16" ht="27" customHeight="1" x14ac:dyDescent="0.15">
      <c r="A36" s="250"/>
      <c r="B36" s="246"/>
      <c r="C36" s="246"/>
      <c r="D36" s="246"/>
      <c r="E36" s="246"/>
      <c r="F36" s="246"/>
      <c r="G36" s="1163" t="s">
        <v>494</v>
      </c>
      <c r="H36" s="1164"/>
      <c r="I36" s="1164"/>
      <c r="J36" s="1165"/>
      <c r="K36" s="296">
        <v>66965</v>
      </c>
      <c r="L36" s="296">
        <v>7957</v>
      </c>
      <c r="M36" s="297">
        <v>5066</v>
      </c>
      <c r="N36" s="298">
        <v>57.1</v>
      </c>
    </row>
    <row r="37" spans="1:16" ht="13.5" customHeight="1" x14ac:dyDescent="0.15">
      <c r="A37" s="250"/>
      <c r="B37" s="246"/>
      <c r="C37" s="246"/>
      <c r="D37" s="246"/>
      <c r="E37" s="246"/>
      <c r="F37" s="246"/>
      <c r="G37" s="1163" t="s">
        <v>495</v>
      </c>
      <c r="H37" s="1164"/>
      <c r="I37" s="1164"/>
      <c r="J37" s="1165"/>
      <c r="K37" s="296" t="s">
        <v>476</v>
      </c>
      <c r="L37" s="296" t="s">
        <v>476</v>
      </c>
      <c r="M37" s="297">
        <v>1361</v>
      </c>
      <c r="N37" s="298" t="s">
        <v>476</v>
      </c>
    </row>
    <row r="38" spans="1:16" ht="27" customHeight="1" x14ac:dyDescent="0.15">
      <c r="A38" s="250"/>
      <c r="B38" s="246"/>
      <c r="C38" s="246"/>
      <c r="D38" s="246"/>
      <c r="E38" s="246"/>
      <c r="F38" s="246"/>
      <c r="G38" s="1166" t="s">
        <v>496</v>
      </c>
      <c r="H38" s="1167"/>
      <c r="I38" s="1167"/>
      <c r="J38" s="1168"/>
      <c r="K38" s="299" t="s">
        <v>476</v>
      </c>
      <c r="L38" s="299" t="s">
        <v>476</v>
      </c>
      <c r="M38" s="300">
        <v>15</v>
      </c>
      <c r="N38" s="301" t="s">
        <v>476</v>
      </c>
      <c r="O38" s="295"/>
    </row>
    <row r="39" spans="1:16" x14ac:dyDescent="0.15">
      <c r="A39" s="250"/>
      <c r="B39" s="246"/>
      <c r="C39" s="246"/>
      <c r="D39" s="246"/>
      <c r="E39" s="246"/>
      <c r="F39" s="246"/>
      <c r="G39" s="1166" t="s">
        <v>497</v>
      </c>
      <c r="H39" s="1167"/>
      <c r="I39" s="1167"/>
      <c r="J39" s="1168"/>
      <c r="K39" s="302" t="s">
        <v>476</v>
      </c>
      <c r="L39" s="302" t="s">
        <v>476</v>
      </c>
      <c r="M39" s="303">
        <v>-2978</v>
      </c>
      <c r="N39" s="304" t="s">
        <v>476</v>
      </c>
      <c r="O39" s="295"/>
    </row>
    <row r="40" spans="1:16" ht="27" customHeight="1" x14ac:dyDescent="0.15">
      <c r="A40" s="250"/>
      <c r="B40" s="246"/>
      <c r="C40" s="246"/>
      <c r="D40" s="246"/>
      <c r="E40" s="246"/>
      <c r="F40" s="246"/>
      <c r="G40" s="1163" t="s">
        <v>498</v>
      </c>
      <c r="H40" s="1164"/>
      <c r="I40" s="1164"/>
      <c r="J40" s="1165"/>
      <c r="K40" s="302">
        <v>-537954</v>
      </c>
      <c r="L40" s="302">
        <v>-63920</v>
      </c>
      <c r="M40" s="303">
        <v>-63538</v>
      </c>
      <c r="N40" s="304">
        <v>0.6</v>
      </c>
      <c r="O40" s="295"/>
    </row>
    <row r="41" spans="1:16" x14ac:dyDescent="0.15">
      <c r="A41" s="250"/>
      <c r="B41" s="246"/>
      <c r="C41" s="246"/>
      <c r="D41" s="246"/>
      <c r="E41" s="246"/>
      <c r="F41" s="246"/>
      <c r="G41" s="1169" t="s">
        <v>281</v>
      </c>
      <c r="H41" s="1170"/>
      <c r="I41" s="1170"/>
      <c r="J41" s="1171"/>
      <c r="K41" s="296">
        <v>53843</v>
      </c>
      <c r="L41" s="302">
        <v>6398</v>
      </c>
      <c r="M41" s="303">
        <v>29028</v>
      </c>
      <c r="N41" s="304">
        <v>-78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577729</v>
      </c>
      <c r="J51" s="322">
        <v>62048</v>
      </c>
      <c r="K51" s="323">
        <v>-1.6</v>
      </c>
      <c r="L51" s="324">
        <v>94828</v>
      </c>
      <c r="M51" s="325">
        <v>3.1</v>
      </c>
      <c r="N51" s="326">
        <v>-4.7</v>
      </c>
    </row>
    <row r="52" spans="1:14" x14ac:dyDescent="0.15">
      <c r="A52" s="250"/>
      <c r="B52" s="246"/>
      <c r="C52" s="246"/>
      <c r="D52" s="246"/>
      <c r="E52" s="246"/>
      <c r="F52" s="246"/>
      <c r="G52" s="327"/>
      <c r="H52" s="328" t="s">
        <v>509</v>
      </c>
      <c r="I52" s="329">
        <v>398694</v>
      </c>
      <c r="J52" s="330">
        <v>42820</v>
      </c>
      <c r="K52" s="331">
        <v>21</v>
      </c>
      <c r="L52" s="332">
        <v>55133</v>
      </c>
      <c r="M52" s="333">
        <v>4.9000000000000004</v>
      </c>
      <c r="N52" s="334">
        <v>16.100000000000001</v>
      </c>
    </row>
    <row r="53" spans="1:14" x14ac:dyDescent="0.15">
      <c r="A53" s="250"/>
      <c r="B53" s="246"/>
      <c r="C53" s="246"/>
      <c r="D53" s="246"/>
      <c r="E53" s="246"/>
      <c r="F53" s="246"/>
      <c r="G53" s="312" t="s">
        <v>510</v>
      </c>
      <c r="H53" s="313"/>
      <c r="I53" s="321">
        <v>676999</v>
      </c>
      <c r="J53" s="322">
        <v>73957</v>
      </c>
      <c r="K53" s="323">
        <v>19.2</v>
      </c>
      <c r="L53" s="324">
        <v>119674</v>
      </c>
      <c r="M53" s="325">
        <v>26.2</v>
      </c>
      <c r="N53" s="326">
        <v>-7</v>
      </c>
    </row>
    <row r="54" spans="1:14" x14ac:dyDescent="0.15">
      <c r="A54" s="250"/>
      <c r="B54" s="246"/>
      <c r="C54" s="246"/>
      <c r="D54" s="246"/>
      <c r="E54" s="246"/>
      <c r="F54" s="246"/>
      <c r="G54" s="327"/>
      <c r="H54" s="328" t="s">
        <v>509</v>
      </c>
      <c r="I54" s="329">
        <v>295881</v>
      </c>
      <c r="J54" s="330">
        <v>32323</v>
      </c>
      <c r="K54" s="331">
        <v>-24.5</v>
      </c>
      <c r="L54" s="332">
        <v>57803</v>
      </c>
      <c r="M54" s="333">
        <v>4.8</v>
      </c>
      <c r="N54" s="334">
        <v>-29.3</v>
      </c>
    </row>
    <row r="55" spans="1:14" x14ac:dyDescent="0.15">
      <c r="A55" s="250"/>
      <c r="B55" s="246"/>
      <c r="C55" s="246"/>
      <c r="D55" s="246"/>
      <c r="E55" s="246"/>
      <c r="F55" s="246"/>
      <c r="G55" s="312" t="s">
        <v>511</v>
      </c>
      <c r="H55" s="313"/>
      <c r="I55" s="321">
        <v>991360</v>
      </c>
      <c r="J55" s="322">
        <v>111389</v>
      </c>
      <c r="K55" s="323">
        <v>50.6</v>
      </c>
      <c r="L55" s="324">
        <v>119685</v>
      </c>
      <c r="M55" s="325">
        <v>0</v>
      </c>
      <c r="N55" s="326">
        <v>50.6</v>
      </c>
    </row>
    <row r="56" spans="1:14" x14ac:dyDescent="0.15">
      <c r="A56" s="250"/>
      <c r="B56" s="246"/>
      <c r="C56" s="246"/>
      <c r="D56" s="246"/>
      <c r="E56" s="246"/>
      <c r="F56" s="246"/>
      <c r="G56" s="327"/>
      <c r="H56" s="328" t="s">
        <v>509</v>
      </c>
      <c r="I56" s="329">
        <v>399780</v>
      </c>
      <c r="J56" s="330">
        <v>44919</v>
      </c>
      <c r="K56" s="331">
        <v>39</v>
      </c>
      <c r="L56" s="332">
        <v>68464</v>
      </c>
      <c r="M56" s="333">
        <v>18.399999999999999</v>
      </c>
      <c r="N56" s="334">
        <v>20.6</v>
      </c>
    </row>
    <row r="57" spans="1:14" x14ac:dyDescent="0.15">
      <c r="A57" s="250"/>
      <c r="B57" s="246"/>
      <c r="C57" s="246"/>
      <c r="D57" s="246"/>
      <c r="E57" s="246"/>
      <c r="F57" s="246"/>
      <c r="G57" s="312" t="s">
        <v>512</v>
      </c>
      <c r="H57" s="313"/>
      <c r="I57" s="321">
        <v>979054</v>
      </c>
      <c r="J57" s="322">
        <v>113303</v>
      </c>
      <c r="K57" s="323">
        <v>1.7</v>
      </c>
      <c r="L57" s="324">
        <v>109920</v>
      </c>
      <c r="M57" s="325">
        <v>-8.1999999999999993</v>
      </c>
      <c r="N57" s="326">
        <v>9.9</v>
      </c>
    </row>
    <row r="58" spans="1:14" x14ac:dyDescent="0.15">
      <c r="A58" s="250"/>
      <c r="B58" s="246"/>
      <c r="C58" s="246"/>
      <c r="D58" s="246"/>
      <c r="E58" s="246"/>
      <c r="F58" s="246"/>
      <c r="G58" s="327"/>
      <c r="H58" s="328" t="s">
        <v>509</v>
      </c>
      <c r="I58" s="329">
        <v>489407</v>
      </c>
      <c r="J58" s="330">
        <v>56638</v>
      </c>
      <c r="K58" s="331">
        <v>26.1</v>
      </c>
      <c r="L58" s="332">
        <v>62739</v>
      </c>
      <c r="M58" s="333">
        <v>-8.4</v>
      </c>
      <c r="N58" s="334">
        <v>34.5</v>
      </c>
    </row>
    <row r="59" spans="1:14" x14ac:dyDescent="0.15">
      <c r="A59" s="250"/>
      <c r="B59" s="246"/>
      <c r="C59" s="246"/>
      <c r="D59" s="246"/>
      <c r="E59" s="246"/>
      <c r="F59" s="246"/>
      <c r="G59" s="312" t="s">
        <v>513</v>
      </c>
      <c r="H59" s="313"/>
      <c r="I59" s="321">
        <v>1135820</v>
      </c>
      <c r="J59" s="322">
        <v>134960</v>
      </c>
      <c r="K59" s="323">
        <v>19.100000000000001</v>
      </c>
      <c r="L59" s="324">
        <v>119882</v>
      </c>
      <c r="M59" s="325">
        <v>9.1</v>
      </c>
      <c r="N59" s="326">
        <v>10</v>
      </c>
    </row>
    <row r="60" spans="1:14" x14ac:dyDescent="0.15">
      <c r="A60" s="250"/>
      <c r="B60" s="246"/>
      <c r="C60" s="246"/>
      <c r="D60" s="246"/>
      <c r="E60" s="246"/>
      <c r="F60" s="246"/>
      <c r="G60" s="327"/>
      <c r="H60" s="328" t="s">
        <v>509</v>
      </c>
      <c r="I60" s="335">
        <v>941691</v>
      </c>
      <c r="J60" s="330">
        <v>111893</v>
      </c>
      <c r="K60" s="331">
        <v>97.6</v>
      </c>
      <c r="L60" s="332">
        <v>66481</v>
      </c>
      <c r="M60" s="333">
        <v>6</v>
      </c>
      <c r="N60" s="334">
        <v>91.6</v>
      </c>
    </row>
    <row r="61" spans="1:14" x14ac:dyDescent="0.15">
      <c r="A61" s="250"/>
      <c r="B61" s="246"/>
      <c r="C61" s="246"/>
      <c r="D61" s="246"/>
      <c r="E61" s="246"/>
      <c r="F61" s="246"/>
      <c r="G61" s="312" t="s">
        <v>514</v>
      </c>
      <c r="H61" s="336"/>
      <c r="I61" s="337">
        <v>872192</v>
      </c>
      <c r="J61" s="338">
        <v>99131</v>
      </c>
      <c r="K61" s="339">
        <v>17.8</v>
      </c>
      <c r="L61" s="340">
        <v>112798</v>
      </c>
      <c r="M61" s="341">
        <v>6</v>
      </c>
      <c r="N61" s="326">
        <v>11.8</v>
      </c>
    </row>
    <row r="62" spans="1:14" x14ac:dyDescent="0.15">
      <c r="A62" s="250"/>
      <c r="B62" s="246"/>
      <c r="C62" s="246"/>
      <c r="D62" s="246"/>
      <c r="E62" s="246"/>
      <c r="F62" s="246"/>
      <c r="G62" s="327"/>
      <c r="H62" s="328" t="s">
        <v>509</v>
      </c>
      <c r="I62" s="329">
        <v>505091</v>
      </c>
      <c r="J62" s="330">
        <v>57719</v>
      </c>
      <c r="K62" s="331">
        <v>31.8</v>
      </c>
      <c r="L62" s="332">
        <v>62124</v>
      </c>
      <c r="M62" s="333">
        <v>5.0999999999999996</v>
      </c>
      <c r="N62" s="334">
        <v>26.7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52.82</v>
      </c>
      <c r="G47" s="12">
        <v>51.91</v>
      </c>
      <c r="H47" s="12">
        <v>58.77</v>
      </c>
      <c r="I47" s="12">
        <v>67.09</v>
      </c>
      <c r="J47" s="13">
        <v>74.62</v>
      </c>
    </row>
    <row r="48" spans="2:10" ht="57.75" customHeight="1" x14ac:dyDescent="0.15">
      <c r="B48" s="14"/>
      <c r="C48" s="1174" t="s">
        <v>4</v>
      </c>
      <c r="D48" s="1174"/>
      <c r="E48" s="1175"/>
      <c r="F48" s="15">
        <v>8.32</v>
      </c>
      <c r="G48" s="16">
        <v>9.61</v>
      </c>
      <c r="H48" s="16">
        <v>7.31</v>
      </c>
      <c r="I48" s="16">
        <v>7.95</v>
      </c>
      <c r="J48" s="17">
        <v>8.14</v>
      </c>
    </row>
    <row r="49" spans="2:10" ht="57.75" customHeight="1" thickBot="1" x14ac:dyDescent="0.2">
      <c r="B49" s="18"/>
      <c r="C49" s="1176" t="s">
        <v>5</v>
      </c>
      <c r="D49" s="1176"/>
      <c r="E49" s="1177"/>
      <c r="F49" s="19">
        <v>7.29</v>
      </c>
      <c r="G49" s="20" t="s">
        <v>521</v>
      </c>
      <c r="H49" s="20">
        <v>2.46</v>
      </c>
      <c r="I49" s="20">
        <v>20.88</v>
      </c>
      <c r="J49" s="21">
        <v>7.34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2018-10-16T04:11:45Z</cp:lastPrinted>
  <dcterms:created xsi:type="dcterms:W3CDTF">2018-01-24T05:12:00Z</dcterms:created>
  <dcterms:modified xsi:type="dcterms:W3CDTF">2018-10-16T04:11:55Z</dcterms:modified>
  <cp:category/>
</cp:coreProperties>
</file>